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地球環境局_国際協力室\02_○○係\【執行】\31年度\02_都市間連携公募【委託_随契】\02_二次公募\01_公募起案\"/>
    </mc:Choice>
  </mc:AlternateContent>
  <bookViews>
    <workbookView xWindow="-12" yWindow="-12" windowWidth="20517" windowHeight="8099" activeTab="1"/>
  </bookViews>
  <sheets>
    <sheet name="記入例" sheetId="9" r:id="rId1"/>
    <sheet name="提出用" sheetId="3" r:id="rId2"/>
  </sheets>
  <definedNames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_xlnm.Print_Area" localSheetId="0">記入例!$B$1:$R$60</definedName>
    <definedName name="_xlnm.Print_Area" localSheetId="1">提出用!$A$1:$T$90</definedName>
    <definedName name="_xlnm.Print_Titles" localSheetId="0">記入例!$3:$10</definedName>
  </definedNames>
  <calcPr calcId="162913"/>
</workbook>
</file>

<file path=xl/calcChain.xml><?xml version="1.0" encoding="utf-8"?>
<calcChain xmlns="http://schemas.openxmlformats.org/spreadsheetml/2006/main">
  <c r="D23" i="3" l="1"/>
  <c r="K32" i="9" l="1"/>
  <c r="K25" i="9"/>
  <c r="Q87" i="3" l="1"/>
  <c r="Q88" i="3" s="1"/>
  <c r="S86" i="3"/>
  <c r="S87" i="3" s="1"/>
  <c r="S88" i="3" s="1"/>
  <c r="R86" i="3"/>
  <c r="R87" i="3" s="1"/>
  <c r="R88" i="3" s="1"/>
  <c r="Q86" i="3"/>
  <c r="P86" i="3"/>
  <c r="P87" i="3" s="1"/>
  <c r="P88" i="3" s="1"/>
  <c r="O86" i="3"/>
  <c r="O87" i="3" s="1"/>
  <c r="O88" i="3" s="1"/>
  <c r="N82" i="3"/>
  <c r="N81" i="3"/>
  <c r="N83" i="3" s="1"/>
  <c r="D81" i="3" s="1"/>
  <c r="N78" i="3"/>
  <c r="N77" i="3"/>
  <c r="N79" i="3" s="1"/>
  <c r="D77" i="3" s="1"/>
  <c r="N74" i="3"/>
  <c r="N73" i="3"/>
  <c r="N75" i="3" s="1"/>
  <c r="D73" i="3" s="1"/>
  <c r="N70" i="3"/>
  <c r="N69" i="3"/>
  <c r="N71" i="3" s="1"/>
  <c r="D69" i="3" s="1"/>
  <c r="N66" i="3"/>
  <c r="N65" i="3"/>
  <c r="N67" i="3" s="1"/>
  <c r="D64" i="3" s="1"/>
  <c r="N61" i="3"/>
  <c r="N60" i="3"/>
  <c r="N62" i="3" s="1"/>
  <c r="D60" i="3" s="1"/>
  <c r="N57" i="3"/>
  <c r="N56" i="3"/>
  <c r="N58" i="3" s="1"/>
  <c r="D55" i="3" s="1"/>
  <c r="N52" i="3"/>
  <c r="N51" i="3"/>
  <c r="N53" i="3" s="1"/>
  <c r="D51" i="3" s="1"/>
  <c r="N48" i="3"/>
  <c r="N47" i="3"/>
  <c r="H49" i="3" s="1"/>
  <c r="N49" i="3" s="1"/>
  <c r="N43" i="3"/>
  <c r="N42" i="3"/>
  <c r="N41" i="3"/>
  <c r="L44" i="3" s="1"/>
  <c r="N40" i="3"/>
  <c r="H44" i="3" s="1"/>
  <c r="N33" i="3"/>
  <c r="N37" i="3" s="1"/>
  <c r="D33" i="3" s="1"/>
  <c r="N29" i="3"/>
  <c r="N28" i="3"/>
  <c r="N27" i="3"/>
  <c r="N21" i="3"/>
  <c r="N19" i="3"/>
  <c r="N17" i="3"/>
  <c r="N15" i="3"/>
  <c r="N13" i="3"/>
  <c r="N23" i="3" s="1"/>
  <c r="N31" i="3" l="1"/>
  <c r="D27" i="3" s="1"/>
  <c r="O89" i="3"/>
  <c r="O90" i="3"/>
  <c r="S89" i="3"/>
  <c r="S90" i="3" s="1"/>
  <c r="P89" i="3"/>
  <c r="P90" i="3" s="1"/>
  <c r="Q90" i="3"/>
  <c r="Q89" i="3"/>
  <c r="N44" i="3"/>
  <c r="D39" i="3" s="1"/>
  <c r="R89" i="3"/>
  <c r="R90" i="3" s="1"/>
  <c r="D85" i="3" l="1"/>
  <c r="D86" i="3" s="1"/>
  <c r="L87" i="3" s="1"/>
  <c r="D87" i="3" l="1"/>
  <c r="D88" i="3" s="1"/>
  <c r="D89" i="3" s="1"/>
  <c r="D90" i="3" s="1"/>
</calcChain>
</file>

<file path=xl/sharedStrings.xml><?xml version="1.0" encoding="utf-8"?>
<sst xmlns="http://schemas.openxmlformats.org/spreadsheetml/2006/main" count="394" uniqueCount="154">
  <si>
    <t>（単位：円）</t>
    <rPh sb="1" eb="3">
      <t>タンイ</t>
    </rPh>
    <rPh sb="4" eb="5">
      <t>エン</t>
    </rPh>
    <phoneticPr fontId="3"/>
  </si>
  <si>
    <t>経 費 区 分</t>
    <rPh sb="0" eb="1">
      <t>キョウ</t>
    </rPh>
    <rPh sb="2" eb="3">
      <t>ヒ</t>
    </rPh>
    <rPh sb="4" eb="5">
      <t>ク</t>
    </rPh>
    <rPh sb="6" eb="7">
      <t>ブン</t>
    </rPh>
    <phoneticPr fontId="3"/>
  </si>
  <si>
    <t>人  件  費</t>
    <rPh sb="0" eb="1">
      <t>ヒト</t>
    </rPh>
    <rPh sb="3" eb="4">
      <t>ケン</t>
    </rPh>
    <rPh sb="6" eb="7">
      <t>ヒ</t>
    </rPh>
    <phoneticPr fontId="3"/>
  </si>
  <si>
    <t>＠</t>
    <phoneticPr fontId="3"/>
  </si>
  <si>
    <t>=</t>
    <phoneticPr fontId="3"/>
  </si>
  <si>
    <t>小　計</t>
    <rPh sb="0" eb="1">
      <t>ショウ</t>
    </rPh>
    <rPh sb="2" eb="3">
      <t>ケイ</t>
    </rPh>
    <phoneticPr fontId="3"/>
  </si>
  <si>
    <t>業 務 費</t>
    <rPh sb="0" eb="1">
      <t>ギョウ</t>
    </rPh>
    <rPh sb="2" eb="3">
      <t>ツトム</t>
    </rPh>
    <rPh sb="4" eb="5">
      <t>ヒ</t>
    </rPh>
    <phoneticPr fontId="3"/>
  </si>
  <si>
    <t>旅費</t>
    <rPh sb="0" eb="2">
      <t>リョヒ</t>
    </rPh>
    <phoneticPr fontId="3"/>
  </si>
  <si>
    <t>式</t>
    <rPh sb="0" eb="1">
      <t>シキ</t>
    </rPh>
    <phoneticPr fontId="3"/>
  </si>
  <si>
    <t>×</t>
    <phoneticPr fontId="3"/>
  </si>
  <si>
    <t>＠</t>
    <phoneticPr fontId="3"/>
  </si>
  <si>
    <t>=</t>
  </si>
  <si>
    <t>印刷製本費</t>
    <rPh sb="0" eb="2">
      <t>インサツ</t>
    </rPh>
    <rPh sb="2" eb="4">
      <t>セイホン</t>
    </rPh>
    <rPh sb="4" eb="5">
      <t>ヒ</t>
    </rPh>
    <phoneticPr fontId="3"/>
  </si>
  <si>
    <t>（人件費＋業務費）</t>
    <rPh sb="1" eb="4">
      <t>ジンケンヒ</t>
    </rPh>
    <rPh sb="5" eb="8">
      <t>ギョウムヒ</t>
    </rPh>
    <phoneticPr fontId="3"/>
  </si>
  <si>
    <t>計</t>
    <rPh sb="0" eb="1">
      <t>ケイ</t>
    </rPh>
    <phoneticPr fontId="3"/>
  </si>
  <si>
    <t>消費税及び
地方消費税</t>
    <rPh sb="0" eb="3">
      <t>ショウヒゼイ</t>
    </rPh>
    <rPh sb="3" eb="4">
      <t>オヨ</t>
    </rPh>
    <rPh sb="6" eb="8">
      <t>チホウ</t>
    </rPh>
    <rPh sb="8" eb="11">
      <t>ショウヒゼイ</t>
    </rPh>
    <phoneticPr fontId="3"/>
  </si>
  <si>
    <t>合　計</t>
    <rPh sb="0" eb="1">
      <t>ゴウ</t>
    </rPh>
    <rPh sb="2" eb="3">
      <t>ケイ</t>
    </rPh>
    <phoneticPr fontId="3"/>
  </si>
  <si>
    <t>×　100/108</t>
    <phoneticPr fontId="3"/>
  </si>
  <si>
    <t>積 算 額</t>
    <rPh sb="0" eb="1">
      <t>セキ</t>
    </rPh>
    <rPh sb="2" eb="3">
      <t>サン</t>
    </rPh>
    <rPh sb="4" eb="5">
      <t>ガク</t>
    </rPh>
    <phoneticPr fontId="3"/>
  </si>
  <si>
    <t>備　　　　考</t>
    <rPh sb="0" eb="1">
      <t>ビン</t>
    </rPh>
    <rPh sb="5" eb="6">
      <t>コウ</t>
    </rPh>
    <phoneticPr fontId="3"/>
  </si>
  <si>
    <t>内　　　　　　　　訳</t>
    <rPh sb="0" eb="1">
      <t>ナイ</t>
    </rPh>
    <rPh sb="9" eb="10">
      <t>ヤク</t>
    </rPh>
    <phoneticPr fontId="3"/>
  </si>
  <si>
    <t>外注費</t>
    <rPh sb="0" eb="2">
      <t>ガイチュウ</t>
    </rPh>
    <rPh sb="2" eb="3">
      <t>ヒ</t>
    </rPh>
    <phoneticPr fontId="3"/>
  </si>
  <si>
    <t>海外旅費</t>
    <rPh sb="0" eb="2">
      <t>カイガイ</t>
    </rPh>
    <rPh sb="2" eb="4">
      <t>リョヒ</t>
    </rPh>
    <phoneticPr fontId="3"/>
  </si>
  <si>
    <t>人  件  費　計</t>
    <rPh sb="0" eb="1">
      <t>ヒト</t>
    </rPh>
    <rPh sb="3" eb="4">
      <t>ケン</t>
    </rPh>
    <rPh sb="6" eb="7">
      <t>ヒ</t>
    </rPh>
    <rPh sb="8" eb="9">
      <t>ケイ</t>
    </rPh>
    <phoneticPr fontId="3"/>
  </si>
  <si>
    <t>以内</t>
    <rPh sb="0" eb="2">
      <t>イナイ</t>
    </rPh>
    <phoneticPr fontId="3"/>
  </si>
  <si>
    <t>（人件費＋業務費－外注費）×15％以内 =</t>
    <rPh sb="1" eb="4">
      <t>ジンケンヒ</t>
    </rPh>
    <rPh sb="5" eb="8">
      <t>ギョウムヒ</t>
    </rPh>
    <rPh sb="9" eb="12">
      <t>ガイチュウヒ</t>
    </rPh>
    <phoneticPr fontId="3"/>
  </si>
  <si>
    <t>主任技師</t>
    <rPh sb="0" eb="2">
      <t>シュニン</t>
    </rPh>
    <rPh sb="2" eb="4">
      <t>ギシ</t>
    </rPh>
    <phoneticPr fontId="2"/>
  </si>
  <si>
    <t>技師A</t>
    <rPh sb="0" eb="2">
      <t>ギシ</t>
    </rPh>
    <phoneticPr fontId="2"/>
  </si>
  <si>
    <t>技師B</t>
    <rPh sb="0" eb="2">
      <t>ギシ</t>
    </rPh>
    <phoneticPr fontId="2"/>
  </si>
  <si>
    <t>技師C</t>
    <rPh sb="0" eb="2">
      <t>ギシ</t>
    </rPh>
    <phoneticPr fontId="2"/>
  </si>
  <si>
    <t>事業名：　　　　　　　　　　　　　　　　　　　　　</t>
    <rPh sb="0" eb="2">
      <t>ジギョウ</t>
    </rPh>
    <rPh sb="2" eb="3">
      <t>メイ</t>
    </rPh>
    <phoneticPr fontId="2"/>
  </si>
  <si>
    <t>代表事業者名：</t>
    <rPh sb="0" eb="2">
      <t>ダイヒョウ</t>
    </rPh>
    <rPh sb="2" eb="5">
      <t>ジギョウシャ</t>
    </rPh>
    <rPh sb="5" eb="6">
      <t>ナ</t>
    </rPh>
    <phoneticPr fontId="2"/>
  </si>
  <si>
    <t>賃金</t>
    <rPh sb="0" eb="2">
      <t>チンギン</t>
    </rPh>
    <phoneticPr fontId="2"/>
  </si>
  <si>
    <t>諸謝金</t>
    <rPh sb="0" eb="1">
      <t>ショ</t>
    </rPh>
    <rPh sb="1" eb="3">
      <t>シャキン</t>
    </rPh>
    <phoneticPr fontId="2"/>
  </si>
  <si>
    <t>借料及び損料</t>
    <rPh sb="0" eb="2">
      <t>シャクリョウ</t>
    </rPh>
    <rPh sb="2" eb="3">
      <t>オヨ</t>
    </rPh>
    <rPh sb="4" eb="6">
      <t>ソンリョウ</t>
    </rPh>
    <phoneticPr fontId="2"/>
  </si>
  <si>
    <t>会議費</t>
    <rPh sb="0" eb="3">
      <t>カイギヒ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</si>
  <si>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</si>
  <si>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雑役務費</t>
    <rPh sb="0" eb="1">
      <t>ザツ</t>
    </rPh>
    <rPh sb="1" eb="3">
      <t>エキム</t>
    </rPh>
    <rPh sb="3" eb="4">
      <t>ヒ</t>
    </rPh>
    <phoneticPr fontId="2"/>
  </si>
  <si>
    <t>その他経費</t>
    <rPh sb="2" eb="3">
      <t>タ</t>
    </rPh>
    <rPh sb="3" eb="5">
      <t>ケイヒ</t>
    </rPh>
    <phoneticPr fontId="2"/>
  </si>
  <si>
    <t>業務費　計</t>
    <rPh sb="0" eb="2">
      <t>ギョウム</t>
    </rPh>
    <rPh sb="2" eb="3">
      <t>ヒ</t>
    </rPh>
    <rPh sb="4" eb="5">
      <t>ケイ</t>
    </rPh>
    <phoneticPr fontId="2"/>
  </si>
  <si>
    <t>間接経費</t>
    <rPh sb="0" eb="2">
      <t>カンセツ</t>
    </rPh>
    <rPh sb="2" eb="4">
      <t>ケイヒ</t>
    </rPh>
    <phoneticPr fontId="3"/>
  </si>
  <si>
    <t>賃金職員</t>
    <rPh sb="2" eb="4">
      <t>ショクイン</t>
    </rPh>
    <phoneticPr fontId="2"/>
  </si>
  <si>
    <t>人×</t>
    <rPh sb="0" eb="1">
      <t>ヒト</t>
    </rPh>
    <phoneticPr fontId="2"/>
  </si>
  <si>
    <t>回×</t>
    <rPh sb="0" eb="1">
      <t>カイ</t>
    </rPh>
    <phoneticPr fontId="2"/>
  </si>
  <si>
    <t>人日×</t>
    <rPh sb="0" eb="2">
      <t>ニンニチ</t>
    </rPh>
    <phoneticPr fontId="3"/>
  </si>
  <si>
    <t>△△△協議会出席謝金</t>
    <rPh sb="3" eb="6">
      <t>キョウギカイ</t>
    </rPh>
    <rPh sb="6" eb="8">
      <t>シュッセキ</t>
    </rPh>
    <rPh sb="8" eb="10">
      <t>シャキン</t>
    </rPh>
    <phoneticPr fontId="2"/>
  </si>
  <si>
    <t>△△△協議会出席のための旅費</t>
    <rPh sb="3" eb="6">
      <t>キョウギカイ</t>
    </rPh>
    <rPh sb="6" eb="8">
      <t>シュッセキ</t>
    </rPh>
    <rPh sb="12" eb="14">
      <t>リョヒ</t>
    </rPh>
    <phoneticPr fontId="2"/>
  </si>
  <si>
    <t>現地視察（○○市×○名）</t>
    <rPh sb="0" eb="2">
      <t>ゲンチ</t>
    </rPh>
    <rPh sb="2" eb="4">
      <t>シサツ</t>
    </rPh>
    <rPh sb="7" eb="8">
      <t>シ</t>
    </rPh>
    <rPh sb="10" eb="11">
      <t>ナ</t>
    </rPh>
    <phoneticPr fontId="2"/>
  </si>
  <si>
    <t>小計</t>
    <rPh sb="0" eb="2">
      <t>ショウケイ</t>
    </rPh>
    <phoneticPr fontId="3"/>
  </si>
  <si>
    <t>国内旅費</t>
    <rPh sb="0" eb="1">
      <t>コク</t>
    </rPh>
    <rPh sb="1" eb="2">
      <t>ナイ</t>
    </rPh>
    <rPh sb="2" eb="4">
      <t>リョヒ</t>
    </rPh>
    <phoneticPr fontId="2"/>
  </si>
  <si>
    <t>税込</t>
    <rPh sb="0" eb="2">
      <t>ゼイコ</t>
    </rPh>
    <phoneticPr fontId="2"/>
  </si>
  <si>
    <t>税抜</t>
    <rPh sb="0" eb="1">
      <t>ゼイ</t>
    </rPh>
    <rPh sb="1" eb="2">
      <t>ヌ</t>
    </rPh>
    <phoneticPr fontId="2"/>
  </si>
  <si>
    <t>×100/108＋</t>
    <phoneticPr fontId="3"/>
  </si>
  <si>
    <t>△△△協議会資料（２００ページ）</t>
    <rPh sb="3" eb="6">
      <t>キョウギカイ</t>
    </rPh>
    <rPh sb="6" eb="8">
      <t>シリョウ</t>
    </rPh>
    <phoneticPr fontId="2"/>
  </si>
  <si>
    <t>報告書の作成</t>
    <rPh sb="0" eb="3">
      <t>ホウコクショ</t>
    </rPh>
    <rPh sb="4" eb="6">
      <t>サクセイ</t>
    </rPh>
    <phoneticPr fontId="2"/>
  </si>
  <si>
    <t>部</t>
    <rPh sb="0" eb="1">
      <t>ブ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</si>
  <si>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2"/>
  </si>
  <si>
    <t>△△△協議会事務連絡</t>
    <rPh sb="3" eb="6">
      <t>キョウギカイ</t>
    </rPh>
    <rPh sb="6" eb="8">
      <t>ジム</t>
    </rPh>
    <rPh sb="8" eb="10">
      <t>レンラク</t>
    </rPh>
    <phoneticPr fontId="2"/>
  </si>
  <si>
    <t>(検討員４人×３回分)</t>
    <rPh sb="1" eb="3">
      <t>ケントウ</t>
    </rPh>
    <rPh sb="3" eb="4">
      <t>イン</t>
    </rPh>
    <rPh sb="5" eb="6">
      <t>ヒト</t>
    </rPh>
    <rPh sb="8" eb="9">
      <t>カイ</t>
    </rPh>
    <rPh sb="9" eb="10">
      <t>ブン</t>
    </rPh>
    <phoneticPr fontId="2"/>
  </si>
  <si>
    <t>回</t>
    <rPh sb="0" eb="1">
      <t>カイ</t>
    </rPh>
    <phoneticPr fontId="3"/>
  </si>
  <si>
    <t>○○○○○装置リース費用</t>
    <rPh sb="5" eb="7">
      <t>ソウチ</t>
    </rPh>
    <rPh sb="10" eb="12">
      <t>ヒヨウ</t>
    </rPh>
    <phoneticPr fontId="2"/>
  </si>
  <si>
    <t>ヶ月</t>
    <rPh sb="1" eb="2">
      <t>ツキ</t>
    </rPh>
    <phoneticPr fontId="3"/>
  </si>
  <si>
    <t>△△△協議会会場賃料</t>
    <rPh sb="3" eb="6">
      <t>キョウギカイ</t>
    </rPh>
    <rPh sb="6" eb="8">
      <t>カイジョウ</t>
    </rPh>
    <rPh sb="8" eb="10">
      <t>チンリョウ</t>
    </rPh>
    <phoneticPr fontId="2"/>
  </si>
  <si>
    <t>△△△協議会お茶代</t>
    <rPh sb="3" eb="6">
      <t>キョウギカイ</t>
    </rPh>
    <rPh sb="7" eb="8">
      <t>チャ</t>
    </rPh>
    <phoneticPr fontId="2"/>
  </si>
  <si>
    <t>　　　　　(検討員○人＋事務局○人）×○回分</t>
    <phoneticPr fontId="2"/>
  </si>
  <si>
    <t>人</t>
    <rPh sb="0" eb="1">
      <t>ヒト</t>
    </rPh>
    <phoneticPr fontId="3"/>
  </si>
  <si>
    <t>翻訳費</t>
    <rPh sb="0" eb="2">
      <t>ホンヤク</t>
    </rPh>
    <rPh sb="2" eb="3">
      <t>ヒ</t>
    </rPh>
    <phoneticPr fontId="2"/>
  </si>
  <si>
    <t>小計</t>
    <rPh sb="0" eb="2">
      <t>ショウケイ</t>
    </rPh>
    <phoneticPr fontId="2"/>
  </si>
  <si>
    <t>○○○に関する調査</t>
    <rPh sb="4" eb="5">
      <t>カン</t>
    </rPh>
    <rPh sb="7" eb="9">
      <t>チョウサ</t>
    </rPh>
    <phoneticPr fontId="2"/>
  </si>
  <si>
    <t>A社</t>
    <rPh sb="1" eb="2">
      <t>シャ</t>
    </rPh>
    <phoneticPr fontId="2"/>
  </si>
  <si>
    <t>B社</t>
    <rPh sb="1" eb="2">
      <t>シャ</t>
    </rPh>
    <phoneticPr fontId="2"/>
  </si>
  <si>
    <t>事業　計</t>
    <rPh sb="0" eb="2">
      <t>ジギョウ</t>
    </rPh>
    <rPh sb="3" eb="4">
      <t>ケイ</t>
    </rPh>
    <phoneticPr fontId="2"/>
  </si>
  <si>
    <t>C社</t>
    <rPh sb="1" eb="2">
      <t>シャ</t>
    </rPh>
    <phoneticPr fontId="2"/>
  </si>
  <si>
    <t>D社</t>
    <rPh sb="1" eb="2">
      <t>シャ</t>
    </rPh>
    <phoneticPr fontId="2"/>
  </si>
  <si>
    <t>E社</t>
    <rPh sb="1" eb="2">
      <t>シャ</t>
    </rPh>
    <phoneticPr fontId="2"/>
  </si>
  <si>
    <t>別添２</t>
    <rPh sb="0" eb="2">
      <t>ベッテン</t>
    </rPh>
    <phoneticPr fontId="3"/>
  </si>
  <si>
    <t>事業名：</t>
    <rPh sb="0" eb="2">
      <t>ジギョウ</t>
    </rPh>
    <rPh sb="2" eb="3">
      <t>メイ</t>
    </rPh>
    <phoneticPr fontId="3"/>
  </si>
  <si>
    <t>経　費　内　訳　書</t>
    <phoneticPr fontId="3"/>
  </si>
  <si>
    <t>（単位：円）</t>
    <phoneticPr fontId="3"/>
  </si>
  <si>
    <t>経費区分</t>
    <rPh sb="0" eb="2">
      <t>ケイヒ</t>
    </rPh>
    <rPh sb="2" eb="4">
      <t>クブン</t>
    </rPh>
    <phoneticPr fontId="3"/>
  </si>
  <si>
    <t>積算額</t>
    <rPh sb="0" eb="2">
      <t>セキサン</t>
    </rPh>
    <rPh sb="2" eb="3">
      <t>ガク</t>
    </rPh>
    <phoneticPr fontId="3"/>
  </si>
  <si>
    <t>内　　　　　　訳　</t>
    <rPh sb="0" eb="1">
      <t>ナイ</t>
    </rPh>
    <rPh sb="7" eb="8">
      <t>ヤク</t>
    </rPh>
    <phoneticPr fontId="3"/>
  </si>
  <si>
    <t>備考</t>
    <rPh sb="0" eb="2">
      <t>ビコウ</t>
    </rPh>
    <phoneticPr fontId="3"/>
  </si>
  <si>
    <t>人　件　費</t>
    <rPh sb="0" eb="5">
      <t>ジンケンヒ</t>
    </rPh>
    <phoneticPr fontId="3"/>
  </si>
  <si>
    <t>主任技師</t>
    <rPh sb="0" eb="2">
      <t>シュニン</t>
    </rPh>
    <rPh sb="2" eb="4">
      <t>ギシ</t>
    </rPh>
    <phoneticPr fontId="3"/>
  </si>
  <si>
    <t>○</t>
    <phoneticPr fontId="3"/>
  </si>
  <si>
    <t>人日×</t>
    <rPh sb="0" eb="1">
      <t>ヒト</t>
    </rPh>
    <rPh sb="1" eb="2">
      <t>ニチ</t>
    </rPh>
    <phoneticPr fontId="3"/>
  </si>
  <si>
    <t>＠</t>
    <phoneticPr fontId="3"/>
  </si>
  <si>
    <t>＝</t>
    <phoneticPr fontId="3"/>
  </si>
  <si>
    <t>○○○</t>
    <phoneticPr fontId="3"/>
  </si>
  <si>
    <t>技 師 Ａ</t>
    <rPh sb="0" eb="1">
      <t>ワザ</t>
    </rPh>
    <rPh sb="2" eb="3">
      <t>シ</t>
    </rPh>
    <phoneticPr fontId="3"/>
  </si>
  <si>
    <t>技 師 Ｂ</t>
    <rPh sb="0" eb="1">
      <t>ワザ</t>
    </rPh>
    <rPh sb="2" eb="3">
      <t>シ</t>
    </rPh>
    <phoneticPr fontId="3"/>
  </si>
  <si>
    <t>人件費計</t>
    <rPh sb="0" eb="3">
      <t>ジンケンヒ</t>
    </rPh>
    <rPh sb="3" eb="4">
      <t>ケイ</t>
    </rPh>
    <phoneticPr fontId="3"/>
  </si>
  <si>
    <t>○○○○</t>
    <phoneticPr fontId="3"/>
  </si>
  <si>
    <t>小　　計</t>
    <rPh sb="0" eb="4">
      <t>ショウケイ</t>
    </rPh>
    <phoneticPr fontId="3"/>
  </si>
  <si>
    <t>業　務　費</t>
    <rPh sb="0" eb="5">
      <t>ギョウムヒ</t>
    </rPh>
    <phoneticPr fontId="3"/>
  </si>
  <si>
    <t>賃金</t>
    <rPh sb="0" eb="2">
      <t>チンギン</t>
    </rPh>
    <phoneticPr fontId="3"/>
  </si>
  <si>
    <t>賃金職員</t>
    <rPh sb="0" eb="2">
      <t>チンギン</t>
    </rPh>
    <rPh sb="2" eb="4">
      <t>ショクイン</t>
    </rPh>
    <phoneticPr fontId="3"/>
  </si>
  <si>
    <t>○○</t>
    <phoneticPr fontId="3"/>
  </si>
  <si>
    <t>諸謝金</t>
    <rPh sb="0" eb="3">
      <t>ショシャキン</t>
    </rPh>
    <phoneticPr fontId="3"/>
  </si>
  <si>
    <t>△△△協議会出席謝金</t>
    <rPh sb="3" eb="6">
      <t>キョウギカイ</t>
    </rPh>
    <rPh sb="6" eb="8">
      <t>シュッセキ</t>
    </rPh>
    <rPh sb="7" eb="8">
      <t>ケンシュツ</t>
    </rPh>
    <rPh sb="8" eb="10">
      <t>シャキン</t>
    </rPh>
    <phoneticPr fontId="3"/>
  </si>
  <si>
    <t>人×</t>
    <rPh sb="0" eb="1">
      <t>ニン</t>
    </rPh>
    <phoneticPr fontId="3"/>
  </si>
  <si>
    <t>回×</t>
    <rPh sb="0" eb="1">
      <t>カイ</t>
    </rPh>
    <phoneticPr fontId="3"/>
  </si>
  <si>
    <t>○○○○</t>
    <phoneticPr fontId="3"/>
  </si>
  <si>
    <t>△△△協議会開催のための旅費</t>
    <rPh sb="3" eb="6">
      <t>キョウギカイ</t>
    </rPh>
    <rPh sb="6" eb="8">
      <t>カイサイ</t>
    </rPh>
    <rPh sb="12" eb="14">
      <t>リョヒ</t>
    </rPh>
    <phoneticPr fontId="3"/>
  </si>
  <si>
    <t>式×</t>
    <rPh sb="0" eb="1">
      <t>シキ</t>
    </rPh>
    <phoneticPr fontId="3"/>
  </si>
  <si>
    <t>＠</t>
    <phoneticPr fontId="3"/>
  </si>
  <si>
    <t>○○</t>
    <phoneticPr fontId="3"/>
  </si>
  <si>
    <t>＝</t>
    <phoneticPr fontId="3"/>
  </si>
  <si>
    <t>○○○</t>
    <phoneticPr fontId="3"/>
  </si>
  <si>
    <t>現地見学（○○市×○名）</t>
    <rPh sb="0" eb="2">
      <t>ゲンチ</t>
    </rPh>
    <rPh sb="2" eb="4">
      <t>ケンガク</t>
    </rPh>
    <rPh sb="7" eb="8">
      <t>シ</t>
    </rPh>
    <rPh sb="10" eb="11">
      <t>メイ</t>
    </rPh>
    <phoneticPr fontId="3"/>
  </si>
  <si>
    <t>小　　計</t>
    <rPh sb="0" eb="1">
      <t>ショウ</t>
    </rPh>
    <rPh sb="3" eb="4">
      <t>ケイ</t>
    </rPh>
    <phoneticPr fontId="3"/>
  </si>
  <si>
    <t>×100/108＝</t>
    <phoneticPr fontId="3"/>
  </si>
  <si>
    <t>○○○</t>
    <phoneticPr fontId="3"/>
  </si>
  <si>
    <t>○○○○</t>
    <phoneticPr fontId="3"/>
  </si>
  <si>
    <t>△△△協議会資料（２００ページ）</t>
    <rPh sb="3" eb="6">
      <t>キョウギカイ</t>
    </rPh>
    <rPh sb="6" eb="8">
      <t>シリョウ</t>
    </rPh>
    <phoneticPr fontId="3"/>
  </si>
  <si>
    <t>○</t>
    <phoneticPr fontId="3"/>
  </si>
  <si>
    <t>部×</t>
    <rPh sb="0" eb="1">
      <t>ブ</t>
    </rPh>
    <phoneticPr fontId="3"/>
  </si>
  <si>
    <t>○○</t>
    <phoneticPr fontId="3"/>
  </si>
  <si>
    <t>＝</t>
    <phoneticPr fontId="3"/>
  </si>
  <si>
    <t>報告書の作成</t>
    <rPh sb="0" eb="3">
      <t>ホウコクショ</t>
    </rPh>
    <rPh sb="4" eb="6">
      <t>サクセイ</t>
    </rPh>
    <phoneticPr fontId="3"/>
  </si>
  <si>
    <t>通信運搬費</t>
    <rPh sb="0" eb="2">
      <t>ツウシン</t>
    </rPh>
    <rPh sb="2" eb="5">
      <t>ウンパンヒ</t>
    </rPh>
    <phoneticPr fontId="3"/>
  </si>
  <si>
    <t>△△△協議会事務連絡　　　　　　</t>
    <rPh sb="3" eb="5">
      <t>キョウギ</t>
    </rPh>
    <rPh sb="5" eb="6">
      <t>カイ</t>
    </rPh>
    <rPh sb="6" eb="8">
      <t>ジム</t>
    </rPh>
    <rPh sb="8" eb="10">
      <t>レンラク</t>
    </rPh>
    <phoneticPr fontId="3"/>
  </si>
  <si>
    <t>　（検討員４人×３回分）</t>
    <rPh sb="2" eb="4">
      <t>ケントウ</t>
    </rPh>
    <rPh sb="4" eb="5">
      <t>イン</t>
    </rPh>
    <rPh sb="6" eb="7">
      <t>ニン</t>
    </rPh>
    <rPh sb="9" eb="10">
      <t>カイ</t>
    </rPh>
    <rPh sb="10" eb="11">
      <t>ブン</t>
    </rPh>
    <phoneticPr fontId="3"/>
  </si>
  <si>
    <t>×100/108＝</t>
    <phoneticPr fontId="3"/>
  </si>
  <si>
    <t>借料及び損料</t>
    <rPh sb="0" eb="2">
      <t>シャクリョウ</t>
    </rPh>
    <rPh sb="2" eb="3">
      <t>オヨ</t>
    </rPh>
    <rPh sb="4" eb="6">
      <t>ソンリョウ</t>
    </rPh>
    <phoneticPr fontId="3"/>
  </si>
  <si>
    <t>○○○○○○装置リース費用</t>
    <rPh sb="6" eb="8">
      <t>ソウチ</t>
    </rPh>
    <rPh sb="11" eb="13">
      <t>ヒヨウ</t>
    </rPh>
    <phoneticPr fontId="3"/>
  </si>
  <si>
    <t>ヶ月×</t>
    <rPh sb="1" eb="2">
      <t>ゲツ</t>
    </rPh>
    <phoneticPr fontId="3"/>
  </si>
  <si>
    <t>△△△協議会会場借料　　　　　　</t>
    <rPh sb="3" eb="6">
      <t>キョウギカイ</t>
    </rPh>
    <rPh sb="6" eb="8">
      <t>カイジョウ</t>
    </rPh>
    <rPh sb="8" eb="10">
      <t>シャクリョウ</t>
    </rPh>
    <phoneticPr fontId="3"/>
  </si>
  <si>
    <t>会議費</t>
    <rPh sb="0" eb="3">
      <t>カイギヒ</t>
    </rPh>
    <phoneticPr fontId="3"/>
  </si>
  <si>
    <t>△△△協議会お茶代</t>
    <rPh sb="3" eb="6">
      <t>キョウギカイ</t>
    </rPh>
    <rPh sb="7" eb="8">
      <t>チャ</t>
    </rPh>
    <rPh sb="8" eb="9">
      <t>ダイ</t>
    </rPh>
    <phoneticPr fontId="3"/>
  </si>
  <si>
    <t>人×</t>
    <rPh sb="0" eb="1">
      <t>ヒト</t>
    </rPh>
    <phoneticPr fontId="3"/>
  </si>
  <si>
    <t>　（検討員○人＋事務局○人）×○回分</t>
    <rPh sb="2" eb="4">
      <t>ケントウ</t>
    </rPh>
    <rPh sb="4" eb="5">
      <t>イン</t>
    </rPh>
    <rPh sb="6" eb="7">
      <t>ニン</t>
    </rPh>
    <rPh sb="8" eb="11">
      <t>ジムキョク</t>
    </rPh>
    <rPh sb="12" eb="13">
      <t>ニン</t>
    </rPh>
    <rPh sb="16" eb="18">
      <t>カイブン</t>
    </rPh>
    <phoneticPr fontId="3"/>
  </si>
  <si>
    <t>消耗品費</t>
    <rPh sb="0" eb="3">
      <t>ショウモウヒン</t>
    </rPh>
    <rPh sb="3" eb="4">
      <t>ヒ</t>
    </rPh>
    <phoneticPr fontId="3"/>
  </si>
  <si>
    <t>別紙１</t>
    <rPh sb="0" eb="2">
      <t>ベッシ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</si>
  <si>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</si>
  <si>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翻訳費</t>
    <rPh sb="0" eb="2">
      <t>ホンヤク</t>
    </rPh>
    <rPh sb="2" eb="3">
      <t>ヒ</t>
    </rPh>
    <phoneticPr fontId="3"/>
  </si>
  <si>
    <t>外注費</t>
    <rPh sb="0" eb="3">
      <t>ガイチュウヒ</t>
    </rPh>
    <phoneticPr fontId="3"/>
  </si>
  <si>
    <t>○○○に関する調査</t>
    <rPh sb="4" eb="5">
      <t>カン</t>
    </rPh>
    <rPh sb="7" eb="9">
      <t>チョウサ</t>
    </rPh>
    <phoneticPr fontId="3"/>
  </si>
  <si>
    <t>その他経費</t>
    <rPh sb="2" eb="3">
      <t>タ</t>
    </rPh>
    <rPh sb="3" eb="5">
      <t>ケイヒ</t>
    </rPh>
    <phoneticPr fontId="3"/>
  </si>
  <si>
    <t>業務費計</t>
    <rPh sb="0" eb="3">
      <t>ギョウムヒ</t>
    </rPh>
    <rPh sb="3" eb="4">
      <t>ケイ</t>
    </rPh>
    <phoneticPr fontId="3"/>
  </si>
  <si>
    <t>（ 人 件 費 ＋ 業 務 費  ）</t>
    <rPh sb="2" eb="3">
      <t>ジン</t>
    </rPh>
    <rPh sb="4" eb="5">
      <t>ケン</t>
    </rPh>
    <rPh sb="6" eb="7">
      <t>ヒ</t>
    </rPh>
    <rPh sb="10" eb="11">
      <t>ギョウ</t>
    </rPh>
    <rPh sb="12" eb="13">
      <t>ツトム</t>
    </rPh>
    <rPh sb="14" eb="15">
      <t>ヒ</t>
    </rPh>
    <phoneticPr fontId="3"/>
  </si>
  <si>
    <t>間接経費　　　　　　　　　　　　　　　　　　　　　　　(一般管理費)</t>
    <rPh sb="0" eb="2">
      <t>カンセツ</t>
    </rPh>
    <rPh sb="2" eb="4">
      <t>ケイヒ</t>
    </rPh>
    <rPh sb="28" eb="30">
      <t>イッパン</t>
    </rPh>
    <rPh sb="30" eb="33">
      <t>カンリヒ</t>
    </rPh>
    <phoneticPr fontId="3"/>
  </si>
  <si>
    <t>（人件費＋業務費－外注費）×15％＝</t>
    <rPh sb="1" eb="2">
      <t>ジン</t>
    </rPh>
    <rPh sb="2" eb="3">
      <t>ケン</t>
    </rPh>
    <rPh sb="3" eb="4">
      <t>ヒ</t>
    </rPh>
    <rPh sb="5" eb="6">
      <t>ギョウ</t>
    </rPh>
    <rPh sb="6" eb="7">
      <t>ツトム</t>
    </rPh>
    <rPh sb="7" eb="8">
      <t>ヒ</t>
    </rPh>
    <rPh sb="9" eb="12">
      <t>ガイチュウヒ</t>
    </rPh>
    <phoneticPr fontId="3"/>
  </si>
  <si>
    <t>○○○○</t>
    <phoneticPr fontId="3"/>
  </si>
  <si>
    <t>合計</t>
    <rPh sb="0" eb="2">
      <t>ゴウケイ</t>
    </rPh>
    <phoneticPr fontId="3"/>
  </si>
  <si>
    <t>　</t>
    <phoneticPr fontId="3"/>
  </si>
  <si>
    <t>記入例</t>
    <rPh sb="0" eb="2">
      <t>キニュウ</t>
    </rPh>
    <rPh sb="2" eb="3">
      <t>レイ</t>
    </rPh>
    <phoneticPr fontId="2"/>
  </si>
  <si>
    <t>代表事業者名：</t>
    <rPh sb="0" eb="2">
      <t>ダイヒョウ</t>
    </rPh>
    <rPh sb="2" eb="5">
      <t>ジギョウシャ</t>
    </rPh>
    <rPh sb="5" eb="6">
      <t>メイ</t>
    </rPh>
    <phoneticPr fontId="3"/>
  </si>
  <si>
    <t>※複数の者が共同で応募する場合の別添２の記入については、公募説明会時の環境省担当官の指示に従うこと。</t>
    <rPh sb="1" eb="3">
      <t>フクスウ</t>
    </rPh>
    <rPh sb="4" eb="5">
      <t>モノ</t>
    </rPh>
    <rPh sb="6" eb="8">
      <t>キョウドウ</t>
    </rPh>
    <rPh sb="9" eb="11">
      <t>オウボ</t>
    </rPh>
    <rPh sb="13" eb="15">
      <t>バアイ</t>
    </rPh>
    <rPh sb="16" eb="18">
      <t>ベッテン</t>
    </rPh>
    <rPh sb="20" eb="22">
      <t>キニュウ</t>
    </rPh>
    <rPh sb="28" eb="30">
      <t>コウボ</t>
    </rPh>
    <rPh sb="30" eb="33">
      <t>セツメイカイ</t>
    </rPh>
    <rPh sb="33" eb="34">
      <t>ジ</t>
    </rPh>
    <rPh sb="35" eb="38">
      <t>カンキョウショウ</t>
    </rPh>
    <rPh sb="38" eb="41">
      <t>タントウカン</t>
    </rPh>
    <rPh sb="42" eb="44">
      <t>シジ</t>
    </rPh>
    <rPh sb="45" eb="46">
      <t>シタガ</t>
    </rPh>
    <phoneticPr fontId="2"/>
  </si>
  <si>
    <t>共同実施者の内訳</t>
    <rPh sb="0" eb="2">
      <t>キョウドウ</t>
    </rPh>
    <rPh sb="2" eb="4">
      <t>ジッシ</t>
    </rPh>
    <rPh sb="4" eb="5">
      <t>シャ</t>
    </rPh>
    <rPh sb="6" eb="8">
      <t>ウチワケ</t>
    </rPh>
    <phoneticPr fontId="2"/>
  </si>
  <si>
    <t>別添２　　　</t>
    <phoneticPr fontId="2"/>
  </si>
  <si>
    <t>平成31年度低炭素社会実現のための都市間連携事業委託業務</t>
    <rPh sb="0" eb="2">
      <t>ヘイセイ</t>
    </rPh>
    <rPh sb="4" eb="6">
      <t>ネンド</t>
    </rPh>
    <rPh sb="6" eb="9">
      <t>テイタンソ</t>
    </rPh>
    <rPh sb="9" eb="11">
      <t>シャカイ</t>
    </rPh>
    <rPh sb="11" eb="13">
      <t>ジツゲン</t>
    </rPh>
    <rPh sb="17" eb="20">
      <t>トシカン</t>
    </rPh>
    <rPh sb="20" eb="22">
      <t>レンケイ</t>
    </rPh>
    <rPh sb="22" eb="24">
      <t>ジギョウ</t>
    </rPh>
    <rPh sb="24" eb="26">
      <t>イタク</t>
    </rPh>
    <rPh sb="26" eb="28">
      <t>ギョウム</t>
    </rPh>
    <phoneticPr fontId="3"/>
  </si>
  <si>
    <t>令和元年度低炭素社会実現のための都市間連携事業委託業務（２次）</t>
    <rPh sb="0" eb="2">
      <t>レイワ</t>
    </rPh>
    <rPh sb="2" eb="4">
      <t>ガンネン</t>
    </rPh>
    <rPh sb="4" eb="5">
      <t>ド</t>
    </rPh>
    <rPh sb="5" eb="8">
      <t>テイタンソ</t>
    </rPh>
    <rPh sb="8" eb="10">
      <t>シャカイ</t>
    </rPh>
    <rPh sb="10" eb="12">
      <t>ジツゲン</t>
    </rPh>
    <rPh sb="16" eb="18">
      <t>トシ</t>
    </rPh>
    <rPh sb="18" eb="19">
      <t>カン</t>
    </rPh>
    <rPh sb="19" eb="21">
      <t>レンケイ</t>
    </rPh>
    <rPh sb="21" eb="23">
      <t>ジギョウ</t>
    </rPh>
    <rPh sb="23" eb="25">
      <t>イタク</t>
    </rPh>
    <rPh sb="25" eb="27">
      <t>ギョウム</t>
    </rPh>
    <rPh sb="29" eb="30">
      <t>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</si>
</sst>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);[Red]\(#,##0\)"/>
    <numFmt numFmtId="177" formatCode="0_ "/>
    <numFmt numFmtId="178" formatCode="#,##0_ "/>
    <numFmt numFmtId="179" formatCode="0.0_ "/>
    <numFmt numFmtId="180" formatCode="#,##0;&quot;▲ &quot;#,##0"/>
    <numFmt numFmtId="181" formatCode="0.0000%"/>
    <numFmt numFmtId="182" formatCode="#,##0;[Red]&quot;▲&quot;* #,##0;&quot;--&quot;"/>
    <numFmt numFmtId="183" formatCode="0.00000_);[Red]\(0.00000\)"/>
    <numFmt numFmtId="184" formatCode="#,##0;\-#,##0;\-"/>
    <numFmt numFmtId="185" formatCode="General_)"/>
    <numFmt numFmtId="186" formatCode="0.0%"/>
  </numFmts>
  <fonts count="4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name val="Times New Roman"/>
      <family val="1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8"/>
      <name val="FC丸ゴシック体-L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36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10"/>
        <bgColor indexed="60"/>
      </patternFill>
    </fill>
    <fill>
      <patternFill patternType="solid">
        <fgColor indexed="41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82" fontId="10" fillId="0" borderId="0" applyFill="0" applyBorder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183" fontId="1" fillId="0" borderId="0" applyFill="0" applyBorder="0" applyAlignment="0" applyProtection="0"/>
    <xf numFmtId="184" fontId="12" fillId="0" borderId="0" applyFill="0" applyBorder="0" applyAlignment="0"/>
    <xf numFmtId="185" fontId="13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5" fillId="0" borderId="0">
      <alignment horizontal="left"/>
    </xf>
    <xf numFmtId="0" fontId="16" fillId="0" borderId="0" applyNumberFormat="0" applyFill="0" applyBorder="0" applyProtection="0">
      <alignment horizontal="right"/>
    </xf>
    <xf numFmtId="0" fontId="13" fillId="0" borderId="26" applyNumberFormat="0" applyAlignment="0" applyProtection="0"/>
    <xf numFmtId="0" fontId="13" fillId="0" borderId="27">
      <alignment horizontal="left" vertical="center"/>
    </xf>
    <xf numFmtId="0" fontId="17" fillId="0" borderId="0"/>
    <xf numFmtId="0" fontId="1" fillId="12" borderId="0" applyNumberFormat="0" applyBorder="0" applyAlignment="0"/>
    <xf numFmtId="186" fontId="1" fillId="0" borderId="0" applyFill="0" applyBorder="0" applyAlignment="0" applyProtection="0"/>
    <xf numFmtId="4" fontId="15" fillId="0" borderId="0">
      <alignment horizontal="right"/>
    </xf>
    <xf numFmtId="0" fontId="18" fillId="13" borderId="0" applyNumberFormat="0" applyBorder="0" applyAlignment="0" applyProtection="0"/>
    <xf numFmtId="0" fontId="1" fillId="0" borderId="0" applyNumberFormat="0" applyFill="0" applyBorder="0" applyAlignment="0" applyProtection="0"/>
    <xf numFmtId="15" fontId="1" fillId="0" borderId="0" applyFill="0" applyBorder="0" applyAlignment="0" applyProtection="0"/>
    <xf numFmtId="4" fontId="1" fillId="0" borderId="0" applyFill="0" applyBorder="0" applyAlignment="0" applyProtection="0"/>
    <xf numFmtId="0" fontId="19" fillId="0" borderId="28">
      <alignment horizontal="center"/>
    </xf>
    <xf numFmtId="3" fontId="1" fillId="0" borderId="0" applyFill="0" applyBorder="0" applyAlignment="0" applyProtection="0"/>
    <xf numFmtId="0" fontId="1" fillId="14" borderId="0" applyNumberFormat="0" applyBorder="0" applyAlignment="0" applyProtection="0"/>
    <xf numFmtId="4" fontId="20" fillId="0" borderId="0">
      <alignment horizontal="right"/>
    </xf>
    <xf numFmtId="0" fontId="21" fillId="0" borderId="0">
      <alignment horizontal="left"/>
    </xf>
    <xf numFmtId="0" fontId="17" fillId="15" borderId="0" applyNumberFormat="0" applyBorder="0" applyProtection="0">
      <alignment vertical="top" wrapText="1"/>
    </xf>
    <xf numFmtId="49" fontId="1" fillId="16" borderId="0" applyBorder="0" applyAlignment="0" applyProtection="0"/>
    <xf numFmtId="0" fontId="22" fillId="0" borderId="0">
      <alignment horizontal="center"/>
    </xf>
    <xf numFmtId="0" fontId="23" fillId="0" borderId="29">
      <alignment vertical="center"/>
    </xf>
    <xf numFmtId="40" fontId="1" fillId="0" borderId="0" applyFill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" fillId="0" borderId="0" applyFill="0" applyBorder="0" applyAlignment="0" applyProtection="0"/>
    <xf numFmtId="38" fontId="1" fillId="0" borderId="0" applyFill="0" applyBorder="0" applyAlignment="0" applyProtection="0"/>
    <xf numFmtId="0" fontId="1" fillId="0" borderId="0"/>
    <xf numFmtId="0" fontId="1" fillId="0" borderId="0">
      <alignment vertical="center"/>
    </xf>
    <xf numFmtId="0" fontId="24" fillId="0" borderId="0"/>
    <xf numFmtId="0" fontId="25" fillId="0" borderId="0"/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38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20" fontId="1" fillId="0" borderId="1" xfId="1" applyNumberFormat="1" applyFont="1" applyBorder="1" applyAlignment="1" applyProtection="1">
      <alignment horizontal="center" vertical="center"/>
      <protection locked="0"/>
    </xf>
    <xf numFmtId="0" fontId="1" fillId="0" borderId="1" xfId="1" applyNumberFormat="1" applyFont="1" applyBorder="1" applyAlignment="1" applyProtection="1">
      <alignment horizontal="center" vertical="center"/>
      <protection locked="0"/>
    </xf>
    <xf numFmtId="20" fontId="1" fillId="0" borderId="1" xfId="1" applyNumberFormat="1" applyFont="1" applyBorder="1" applyAlignment="1" applyProtection="1">
      <alignment horizontal="right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3" fontId="4" fillId="0" borderId="7" xfId="1" applyNumberFormat="1" applyFont="1" applyBorder="1" applyAlignment="1" applyProtection="1">
      <alignment horizontal="center" vertical="center"/>
      <protection locked="0"/>
    </xf>
    <xf numFmtId="0" fontId="1" fillId="0" borderId="6" xfId="1" applyFont="1" applyBorder="1" applyAlignment="1">
      <alignment vertical="center"/>
    </xf>
    <xf numFmtId="0" fontId="4" fillId="0" borderId="8" xfId="1" applyFont="1" applyBorder="1" applyAlignment="1" applyProtection="1">
      <alignment horizontal="center" vertical="center" shrinkToFit="1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0" fontId="4" fillId="0" borderId="11" xfId="1" applyFont="1" applyBorder="1" applyAlignment="1" applyProtection="1">
      <alignment horizontal="center" vertical="center" shrinkToFit="1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177" fontId="6" fillId="0" borderId="0" xfId="1" applyNumberFormat="1" applyFont="1" applyAlignment="1">
      <alignment vertical="center"/>
    </xf>
    <xf numFmtId="0" fontId="4" fillId="0" borderId="14" xfId="1" applyFont="1" applyBorder="1" applyAlignment="1" applyProtection="1">
      <alignment vertical="center"/>
      <protection locked="0"/>
    </xf>
    <xf numFmtId="0" fontId="4" fillId="0" borderId="12" xfId="1" applyFont="1" applyBorder="1" applyAlignment="1" applyProtection="1">
      <alignment vertical="center"/>
      <protection locked="0"/>
    </xf>
    <xf numFmtId="38" fontId="4" fillId="0" borderId="15" xfId="3" applyFont="1" applyBorder="1" applyAlignment="1" applyProtection="1">
      <alignment horizontal="right" vertical="center"/>
      <protection locked="0"/>
    </xf>
    <xf numFmtId="0" fontId="4" fillId="0" borderId="12" xfId="1" applyFont="1" applyBorder="1" applyAlignment="1" applyProtection="1">
      <alignment horizontal="right" vertical="center"/>
      <protection locked="0"/>
    </xf>
    <xf numFmtId="176" fontId="4" fillId="0" borderId="12" xfId="1" applyNumberFormat="1" applyFont="1" applyBorder="1" applyAlignment="1" applyProtection="1">
      <alignment vertical="center"/>
      <protection locked="0"/>
    </xf>
    <xf numFmtId="176" fontId="4" fillId="0" borderId="12" xfId="1" applyNumberFormat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 shrinkToFit="1"/>
      <protection locked="0"/>
    </xf>
    <xf numFmtId="0" fontId="1" fillId="0" borderId="0" xfId="1" applyFont="1" applyBorder="1" applyAlignment="1">
      <alignment vertical="center"/>
    </xf>
    <xf numFmtId="0" fontId="4" fillId="0" borderId="0" xfId="1" applyFont="1" applyBorder="1" applyAlignment="1" applyProtection="1">
      <alignment horizontal="right" vertical="center"/>
      <protection locked="0"/>
    </xf>
    <xf numFmtId="176" fontId="4" fillId="0" borderId="0" xfId="1" applyNumberFormat="1" applyFont="1" applyBorder="1" applyAlignment="1" applyProtection="1">
      <alignment vertical="center"/>
      <protection locked="0"/>
    </xf>
    <xf numFmtId="176" fontId="4" fillId="0" borderId="0" xfId="1" applyNumberFormat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vertical="center"/>
      <protection locked="0"/>
    </xf>
    <xf numFmtId="38" fontId="5" fillId="0" borderId="10" xfId="3" applyFont="1" applyBorder="1" applyAlignment="1" applyProtection="1">
      <alignment horizontal="right" vertical="center"/>
      <protection locked="0"/>
    </xf>
    <xf numFmtId="0" fontId="1" fillId="0" borderId="0" xfId="1" applyFont="1" applyBorder="1" applyAlignment="1">
      <alignment horizontal="center" vertical="center"/>
    </xf>
    <xf numFmtId="0" fontId="1" fillId="0" borderId="11" xfId="1" applyFont="1" applyBorder="1" applyAlignment="1">
      <alignment vertical="center" shrinkToFit="1"/>
    </xf>
    <xf numFmtId="3" fontId="4" fillId="0" borderId="0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vertical="center"/>
    </xf>
    <xf numFmtId="177" fontId="1" fillId="0" borderId="0" xfId="1" applyNumberFormat="1" applyFont="1" applyAlignment="1">
      <alignment vertical="center"/>
    </xf>
    <xf numFmtId="0" fontId="4" fillId="0" borderId="6" xfId="1" applyFont="1" applyBorder="1" applyAlignment="1" applyProtection="1">
      <alignment horizontal="left" vertical="center"/>
      <protection locked="0"/>
    </xf>
    <xf numFmtId="3" fontId="4" fillId="0" borderId="6" xfId="1" applyNumberFormat="1" applyFont="1" applyBorder="1" applyAlignment="1" applyProtection="1">
      <alignment horizontal="center" vertical="center"/>
      <protection locked="0"/>
    </xf>
    <xf numFmtId="176" fontId="4" fillId="0" borderId="6" xfId="1" applyNumberFormat="1" applyFont="1" applyBorder="1" applyAlignment="1" applyProtection="1">
      <alignment horizontal="right" vertical="center"/>
      <protection locked="0"/>
    </xf>
    <xf numFmtId="176" fontId="4" fillId="0" borderId="6" xfId="1" applyNumberFormat="1" applyFont="1" applyBorder="1" applyAlignment="1" applyProtection="1">
      <alignment vertical="center"/>
      <protection locked="0"/>
    </xf>
    <xf numFmtId="3" fontId="4" fillId="0" borderId="6" xfId="1" applyNumberFormat="1" applyFont="1" applyBorder="1" applyAlignment="1" applyProtection="1">
      <alignment vertical="center"/>
      <protection locked="0"/>
    </xf>
    <xf numFmtId="0" fontId="1" fillId="0" borderId="0" xfId="1" applyFont="1" applyFill="1" applyAlignment="1">
      <alignment vertical="center"/>
    </xf>
    <xf numFmtId="0" fontId="4" fillId="0" borderId="6" xfId="1" applyFont="1" applyFill="1" applyBorder="1" applyAlignment="1" applyProtection="1">
      <alignment horizontal="left" vertical="center"/>
      <protection locked="0"/>
    </xf>
    <xf numFmtId="0" fontId="4" fillId="0" borderId="6" xfId="1" applyFont="1" applyFill="1" applyBorder="1" applyAlignment="1" applyProtection="1">
      <alignment vertical="center"/>
      <protection locked="0"/>
    </xf>
    <xf numFmtId="0" fontId="4" fillId="0" borderId="6" xfId="1" applyFont="1" applyFill="1" applyBorder="1" applyAlignment="1" applyProtection="1">
      <alignment horizontal="right" vertical="center"/>
      <protection locked="0"/>
    </xf>
    <xf numFmtId="0" fontId="4" fillId="0" borderId="8" xfId="1" applyFont="1" applyFill="1" applyBorder="1" applyAlignment="1" applyProtection="1">
      <alignment horizontal="center" vertical="center" shrinkToFit="1"/>
      <protection locked="0"/>
    </xf>
    <xf numFmtId="38" fontId="1" fillId="0" borderId="0" xfId="3" applyFont="1" applyFill="1" applyAlignment="1">
      <alignment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6" xfId="1" applyFont="1" applyBorder="1" applyAlignment="1" applyProtection="1">
      <alignment horizontal="right" vertical="center"/>
      <protection locked="0"/>
    </xf>
    <xf numFmtId="176" fontId="4" fillId="0" borderId="6" xfId="1" applyNumberFormat="1" applyFont="1" applyBorder="1" applyAlignment="1" applyProtection="1">
      <alignment horizontal="center" vertical="center"/>
      <protection locked="0"/>
    </xf>
    <xf numFmtId="178" fontId="4" fillId="0" borderId="8" xfId="1" applyNumberFormat="1" applyFont="1" applyBorder="1" applyAlignment="1" applyProtection="1">
      <alignment horizontal="center" vertical="center" shrinkToFit="1"/>
      <protection locked="0"/>
    </xf>
    <xf numFmtId="0" fontId="4" fillId="0" borderId="24" xfId="1" applyFont="1" applyBorder="1" applyAlignment="1" applyProtection="1">
      <alignment vertical="center"/>
      <protection locked="0"/>
    </xf>
    <xf numFmtId="0" fontId="4" fillId="0" borderId="24" xfId="1" applyFont="1" applyBorder="1" applyAlignment="1" applyProtection="1">
      <alignment horizontal="right" vertical="center"/>
      <protection locked="0"/>
    </xf>
    <xf numFmtId="176" fontId="4" fillId="0" borderId="24" xfId="1" applyNumberFormat="1" applyFont="1" applyBorder="1" applyAlignment="1" applyProtection="1">
      <alignment vertical="center"/>
      <protection locked="0"/>
    </xf>
    <xf numFmtId="176" fontId="4" fillId="0" borderId="24" xfId="1" applyNumberFormat="1" applyFont="1" applyBorder="1" applyAlignment="1" applyProtection="1">
      <alignment horizontal="center" vertical="center"/>
      <protection locked="0"/>
    </xf>
    <xf numFmtId="3" fontId="4" fillId="0" borderId="24" xfId="1" applyNumberFormat="1" applyFont="1" applyBorder="1" applyAlignment="1" applyProtection="1">
      <alignment vertical="center"/>
      <protection locked="0"/>
    </xf>
    <xf numFmtId="178" fontId="4" fillId="0" borderId="25" xfId="1" applyNumberFormat="1" applyFont="1" applyBorder="1" applyAlignment="1" applyProtection="1">
      <alignment horizontal="center" vertical="center" shrinkToFit="1"/>
      <protection locked="0"/>
    </xf>
    <xf numFmtId="38" fontId="4" fillId="0" borderId="0" xfId="3" applyFont="1" applyBorder="1" applyAlignment="1" applyProtection="1">
      <alignment horizontal="right" vertical="center"/>
      <protection locked="0"/>
    </xf>
    <xf numFmtId="3" fontId="4" fillId="0" borderId="0" xfId="1" applyNumberFormat="1" applyFont="1" applyBorder="1" applyAlignment="1" applyProtection="1">
      <alignment vertical="center"/>
      <protection locked="0"/>
    </xf>
    <xf numFmtId="178" fontId="4" fillId="0" borderId="0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right" vertical="center"/>
      <protection locked="0"/>
    </xf>
    <xf numFmtId="179" fontId="7" fillId="0" borderId="0" xfId="1" applyNumberFormat="1" applyFont="1" applyBorder="1" applyAlignment="1" applyProtection="1">
      <alignment vertical="center"/>
      <protection locked="0"/>
    </xf>
    <xf numFmtId="176" fontId="7" fillId="0" borderId="0" xfId="1" applyNumberFormat="1" applyFont="1" applyBorder="1" applyAlignment="1" applyProtection="1">
      <alignment vertical="center"/>
      <protection locked="0"/>
    </xf>
    <xf numFmtId="176" fontId="7" fillId="0" borderId="0" xfId="1" applyNumberFormat="1" applyFont="1" applyBorder="1" applyAlignment="1" applyProtection="1">
      <alignment horizontal="center" vertical="center"/>
      <protection locked="0"/>
    </xf>
    <xf numFmtId="3" fontId="7" fillId="0" borderId="0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1" applyFont="1" applyBorder="1" applyAlignment="1">
      <alignment horizontal="right" vertical="center"/>
    </xf>
    <xf numFmtId="178" fontId="6" fillId="0" borderId="0" xfId="1" applyNumberFormat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 shrinkToFit="1"/>
    </xf>
    <xf numFmtId="176" fontId="6" fillId="0" borderId="0" xfId="1" applyNumberFormat="1" applyFont="1" applyBorder="1" applyAlignment="1">
      <alignment vertical="center"/>
    </xf>
    <xf numFmtId="180" fontId="6" fillId="0" borderId="0" xfId="1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181" fontId="6" fillId="0" borderId="0" xfId="1" applyNumberFormat="1" applyFont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 shrinkToFit="1"/>
    </xf>
    <xf numFmtId="0" fontId="8" fillId="0" borderId="0" xfId="1" applyFont="1" applyAlignment="1">
      <alignment vertical="center"/>
    </xf>
    <xf numFmtId="38" fontId="1" fillId="0" borderId="0" xfId="67" applyFont="1" applyFill="1" applyAlignment="1">
      <alignment vertical="center"/>
    </xf>
    <xf numFmtId="38" fontId="1" fillId="0" borderId="0" xfId="1" applyNumberFormat="1" applyFont="1" applyFill="1" applyAlignment="1">
      <alignment vertical="center"/>
    </xf>
    <xf numFmtId="10" fontId="1" fillId="0" borderId="0" xfId="68" applyNumberFormat="1" applyFont="1" applyFill="1" applyAlignment="1">
      <alignment vertical="center"/>
    </xf>
    <xf numFmtId="0" fontId="4" fillId="0" borderId="5" xfId="1" applyFont="1" applyBorder="1" applyAlignment="1" applyProtection="1">
      <alignment vertical="center"/>
      <protection locked="0"/>
    </xf>
    <xf numFmtId="38" fontId="4" fillId="0" borderId="7" xfId="3" applyFont="1" applyBorder="1" applyAlignment="1" applyProtection="1">
      <alignment horizontal="right" vertical="center"/>
      <protection locked="0"/>
    </xf>
    <xf numFmtId="38" fontId="1" fillId="0" borderId="0" xfId="67" applyFont="1" applyAlignment="1">
      <alignment vertical="center"/>
    </xf>
    <xf numFmtId="0" fontId="7" fillId="0" borderId="9" xfId="1" applyFont="1" applyBorder="1" applyAlignment="1" applyProtection="1">
      <alignment vertical="center"/>
      <protection locked="0"/>
    </xf>
    <xf numFmtId="38" fontId="1" fillId="0" borderId="0" xfId="1" applyNumberFormat="1" applyFont="1" applyAlignment="1">
      <alignment vertical="center"/>
    </xf>
    <xf numFmtId="38" fontId="7" fillId="0" borderId="10" xfId="3" applyFont="1" applyBorder="1" applyAlignment="1" applyProtection="1">
      <alignment horizontal="right" vertical="center"/>
      <protection locked="0"/>
    </xf>
    <xf numFmtId="0" fontId="7" fillId="0" borderId="9" xfId="1" applyFont="1" applyBorder="1" applyAlignment="1" applyProtection="1">
      <alignment horizontal="left" vertical="center"/>
      <protection locked="0"/>
    </xf>
    <xf numFmtId="38" fontId="7" fillId="0" borderId="20" xfId="3" applyFont="1" applyBorder="1" applyAlignment="1" applyProtection="1">
      <alignment horizontal="right" vertical="center"/>
      <protection locked="0"/>
    </xf>
    <xf numFmtId="38" fontId="7" fillId="0" borderId="7" xfId="3" applyFont="1" applyBorder="1" applyAlignment="1" applyProtection="1">
      <alignment horizontal="right" vertical="center"/>
      <protection locked="0"/>
    </xf>
    <xf numFmtId="38" fontId="7" fillId="0" borderId="23" xfId="3" applyFont="1" applyBorder="1" applyAlignment="1" applyProtection="1">
      <alignment horizontal="right" vertical="center"/>
      <protection locked="0"/>
    </xf>
    <xf numFmtId="38" fontId="7" fillId="0" borderId="10" xfId="3" applyFont="1" applyFill="1" applyBorder="1" applyAlignment="1" applyProtection="1">
      <alignment horizontal="right" vertical="center"/>
      <protection locked="0"/>
    </xf>
    <xf numFmtId="0" fontId="7" fillId="0" borderId="17" xfId="1" applyFont="1" applyBorder="1" applyAlignment="1" applyProtection="1">
      <alignment vertical="center"/>
      <protection locked="0"/>
    </xf>
    <xf numFmtId="38" fontId="27" fillId="0" borderId="6" xfId="54" applyFont="1" applyFill="1" applyBorder="1" applyAlignment="1" applyProtection="1">
      <alignment vertical="center"/>
      <protection locked="0"/>
    </xf>
    <xf numFmtId="176" fontId="27" fillId="0" borderId="6" xfId="1" applyNumberFormat="1" applyFont="1" applyFill="1" applyBorder="1" applyAlignment="1" applyProtection="1">
      <alignment horizontal="left" vertical="center"/>
      <protection locked="0"/>
    </xf>
    <xf numFmtId="3" fontId="27" fillId="0" borderId="6" xfId="1" applyNumberFormat="1" applyFont="1" applyFill="1" applyBorder="1" applyAlignment="1" applyProtection="1">
      <alignment vertical="center"/>
      <protection locked="0"/>
    </xf>
    <xf numFmtId="0" fontId="1" fillId="0" borderId="0" xfId="2" applyFont="1" applyAlignment="1">
      <alignment vertical="center" wrapText="1"/>
    </xf>
    <xf numFmtId="0" fontId="29" fillId="0" borderId="0" xfId="2" applyFont="1" applyBorder="1" applyAlignment="1">
      <alignment horizontal="center" vertical="center" wrapText="1"/>
    </xf>
    <xf numFmtId="0" fontId="31" fillId="0" borderId="0" xfId="2" applyFont="1" applyBorder="1" applyAlignment="1">
      <alignment horizontal="left" vertical="center"/>
    </xf>
    <xf numFmtId="0" fontId="28" fillId="0" borderId="0" xfId="2" applyFont="1" applyBorder="1" applyAlignment="1">
      <alignment horizontal="center" vertical="center" wrapText="1"/>
    </xf>
    <xf numFmtId="38" fontId="5" fillId="17" borderId="10" xfId="3" applyFont="1" applyFill="1" applyBorder="1" applyAlignment="1" applyProtection="1">
      <alignment horizontal="right" vertical="center"/>
      <protection locked="0"/>
    </xf>
    <xf numFmtId="0" fontId="7" fillId="0" borderId="0" xfId="1" applyFont="1" applyBorder="1" applyAlignment="1">
      <alignment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  <xf numFmtId="38" fontId="7" fillId="0" borderId="0" xfId="67" applyFont="1" applyBorder="1" applyAlignment="1">
      <alignment vertical="center"/>
    </xf>
    <xf numFmtId="176" fontId="7" fillId="0" borderId="0" xfId="1" applyNumberFormat="1" applyFont="1" applyFill="1" applyBorder="1" applyAlignment="1" applyProtection="1">
      <alignment horizontal="center" vertical="center"/>
      <protection locked="0"/>
    </xf>
    <xf numFmtId="3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11" xfId="1" applyFont="1" applyBorder="1" applyAlignment="1">
      <alignment vertical="center" shrinkToFit="1"/>
    </xf>
    <xf numFmtId="0" fontId="7" fillId="0" borderId="0" xfId="1" applyFont="1" applyBorder="1" applyAlignment="1">
      <alignment horizontal="center" vertical="center"/>
    </xf>
    <xf numFmtId="176" fontId="5" fillId="0" borderId="12" xfId="1" applyNumberFormat="1" applyFont="1" applyFill="1" applyBorder="1" applyAlignment="1" applyProtection="1">
      <alignment horizontal="left" vertical="center"/>
      <protection locked="0"/>
    </xf>
    <xf numFmtId="176" fontId="5" fillId="0" borderId="12" xfId="1" applyNumberFormat="1" applyFont="1" applyFill="1" applyBorder="1" applyAlignment="1" applyProtection="1">
      <alignment horizontal="center" vertical="center"/>
      <protection locked="0"/>
    </xf>
    <xf numFmtId="176" fontId="5" fillId="0" borderId="0" xfId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3" fontId="7" fillId="0" borderId="0" xfId="1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vertical="center"/>
    </xf>
    <xf numFmtId="3" fontId="5" fillId="0" borderId="12" xfId="1" applyNumberFormat="1" applyFont="1" applyBorder="1" applyAlignment="1" applyProtection="1">
      <alignment horizontal="left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176" fontId="5" fillId="0" borderId="12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3" fontId="5" fillId="0" borderId="0" xfId="1" applyNumberFormat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176" fontId="5" fillId="0" borderId="0" xfId="1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 shrinkToFit="1"/>
      <protection locked="0"/>
    </xf>
    <xf numFmtId="176" fontId="7" fillId="0" borderId="0" xfId="1" applyNumberFormat="1" applyFont="1" applyBorder="1" applyAlignment="1">
      <alignment horizontal="right" vertical="center"/>
    </xf>
    <xf numFmtId="3" fontId="7" fillId="0" borderId="0" xfId="1" applyNumberFormat="1" applyFont="1" applyBorder="1" applyAlignment="1" applyProtection="1">
      <alignment horizontal="left" vertical="center"/>
      <protection locked="0"/>
    </xf>
    <xf numFmtId="176" fontId="7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38" fontId="5" fillId="0" borderId="10" xfId="3" applyFont="1" applyBorder="1" applyAlignment="1">
      <alignment vertical="center"/>
    </xf>
    <xf numFmtId="0" fontId="5" fillId="0" borderId="0" xfId="1" applyFont="1" applyBorder="1" applyAlignment="1" applyProtection="1">
      <alignment horizontal="right" vertical="center"/>
      <protection locked="0"/>
    </xf>
    <xf numFmtId="3" fontId="5" fillId="0" borderId="0" xfId="1" applyNumberFormat="1" applyFont="1" applyBorder="1" applyAlignment="1" applyProtection="1">
      <alignment horizontal="center" vertical="center"/>
      <protection locked="0"/>
    </xf>
    <xf numFmtId="176" fontId="5" fillId="0" borderId="12" xfId="1" applyNumberFormat="1" applyFont="1" applyBorder="1" applyAlignment="1" applyProtection="1">
      <alignment vertical="center"/>
      <protection locked="0"/>
    </xf>
    <xf numFmtId="176" fontId="5" fillId="0" borderId="0" xfId="1" applyNumberFormat="1" applyFont="1" applyBorder="1" applyAlignment="1" applyProtection="1">
      <alignment vertical="center"/>
      <protection locked="0"/>
    </xf>
    <xf numFmtId="38" fontId="5" fillId="0" borderId="0" xfId="1" applyNumberFormat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32" fillId="0" borderId="9" xfId="1" applyFont="1" applyBorder="1" applyAlignment="1" applyProtection="1">
      <alignment vertical="center"/>
      <protection locked="0"/>
    </xf>
    <xf numFmtId="0" fontId="32" fillId="0" borderId="0" xfId="1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left" vertical="center"/>
      <protection locked="0"/>
    </xf>
    <xf numFmtId="0" fontId="7" fillId="0" borderId="0" xfId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32" fillId="0" borderId="9" xfId="1" applyFont="1" applyBorder="1" applyAlignment="1" applyProtection="1">
      <alignment horizontal="left" vertical="center"/>
      <protection locked="0"/>
    </xf>
    <xf numFmtId="176" fontId="7" fillId="18" borderId="0" xfId="1" applyNumberFormat="1" applyFont="1" applyFill="1" applyBorder="1" applyAlignment="1" applyProtection="1">
      <alignment horizontal="right" vertical="center"/>
      <protection locked="0"/>
    </xf>
    <xf numFmtId="176" fontId="5" fillId="18" borderId="12" xfId="1" applyNumberFormat="1" applyFont="1" applyFill="1" applyBorder="1" applyAlignment="1" applyProtection="1">
      <alignment horizontal="right" vertical="center"/>
      <protection locked="0"/>
    </xf>
    <xf numFmtId="176" fontId="5" fillId="18" borderId="0" xfId="1" applyNumberFormat="1" applyFont="1" applyFill="1" applyBorder="1" applyAlignment="1" applyProtection="1">
      <alignment horizontal="right" vertical="center"/>
      <protection locked="0"/>
    </xf>
    <xf numFmtId="176" fontId="5" fillId="18" borderId="12" xfId="1" applyNumberFormat="1" applyFont="1" applyFill="1" applyBorder="1" applyAlignment="1" applyProtection="1">
      <alignment vertical="center"/>
      <protection locked="0"/>
    </xf>
    <xf numFmtId="176" fontId="5" fillId="18" borderId="0" xfId="1" applyNumberFormat="1" applyFont="1" applyFill="1" applyBorder="1" applyAlignment="1" applyProtection="1">
      <alignment vertical="center"/>
      <protection locked="0"/>
    </xf>
    <xf numFmtId="0" fontId="7" fillId="18" borderId="0" xfId="1" applyFont="1" applyFill="1" applyAlignment="1">
      <alignment vertical="center"/>
    </xf>
    <xf numFmtId="176" fontId="7" fillId="18" borderId="0" xfId="1" applyNumberFormat="1" applyFont="1" applyFill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Fill="1" applyBorder="1" applyAlignment="1" applyProtection="1">
      <alignment horizontal="left" vertical="center"/>
      <protection locked="0"/>
    </xf>
    <xf numFmtId="38" fontId="5" fillId="17" borderId="10" xfId="3" applyFont="1" applyFill="1" applyBorder="1" applyAlignment="1">
      <alignment vertical="center"/>
    </xf>
    <xf numFmtId="38" fontId="5" fillId="17" borderId="10" xfId="3" applyNumberFormat="1" applyFont="1" applyFill="1" applyBorder="1" applyAlignment="1">
      <alignment horizontal="right" vertical="center"/>
    </xf>
    <xf numFmtId="38" fontId="5" fillId="0" borderId="10" xfId="3" applyNumberFormat="1" applyFont="1" applyBorder="1" applyAlignment="1">
      <alignment horizontal="right" vertical="center"/>
    </xf>
    <xf numFmtId="38" fontId="33" fillId="17" borderId="10" xfId="3" applyFont="1" applyFill="1" applyBorder="1" applyAlignment="1" applyProtection="1">
      <alignment horizontal="right" vertical="center"/>
      <protection locked="0"/>
    </xf>
    <xf numFmtId="38" fontId="33" fillId="0" borderId="10" xfId="3" applyFont="1" applyBorder="1" applyAlignment="1">
      <alignment vertical="center"/>
    </xf>
    <xf numFmtId="3" fontId="5" fillId="19" borderId="0" xfId="1" applyNumberFormat="1" applyFont="1" applyFill="1" applyBorder="1" applyAlignment="1" applyProtection="1">
      <alignment vertical="center"/>
      <protection locked="0"/>
    </xf>
    <xf numFmtId="3" fontId="5" fillId="0" borderId="0" xfId="1" applyNumberFormat="1" applyFont="1" applyFill="1" applyBorder="1" applyAlignment="1" applyProtection="1">
      <alignment vertical="center"/>
      <protection locked="0"/>
    </xf>
    <xf numFmtId="176" fontId="5" fillId="19" borderId="0" xfId="1" applyNumberFormat="1" applyFont="1" applyFill="1" applyBorder="1" applyAlignment="1" applyProtection="1">
      <alignment vertical="center"/>
      <protection locked="0"/>
    </xf>
    <xf numFmtId="3" fontId="5" fillId="19" borderId="12" xfId="1" applyNumberFormat="1" applyFont="1" applyFill="1" applyBorder="1" applyAlignment="1" applyProtection="1">
      <alignment vertical="center"/>
      <protection locked="0"/>
    </xf>
    <xf numFmtId="176" fontId="5" fillId="19" borderId="12" xfId="1" applyNumberFormat="1" applyFont="1" applyFill="1" applyBorder="1" applyAlignment="1" applyProtection="1">
      <alignment vertical="center"/>
      <protection locked="0"/>
    </xf>
    <xf numFmtId="0" fontId="1" fillId="0" borderId="37" xfId="1" applyFont="1" applyBorder="1" applyAlignment="1">
      <alignment vertical="center"/>
    </xf>
    <xf numFmtId="3" fontId="7" fillId="0" borderId="38" xfId="1" applyNumberFormat="1" applyFont="1" applyFill="1" applyBorder="1" applyAlignment="1" applyProtection="1">
      <alignment vertical="center"/>
      <protection locked="0"/>
    </xf>
    <xf numFmtId="3" fontId="5" fillId="19" borderId="38" xfId="1" applyNumberFormat="1" applyFont="1" applyFill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1" fillId="0" borderId="38" xfId="1" applyFont="1" applyBorder="1" applyAlignment="1">
      <alignment vertical="center"/>
    </xf>
    <xf numFmtId="0" fontId="7" fillId="0" borderId="38" xfId="1" applyFont="1" applyBorder="1" applyAlignment="1">
      <alignment vertical="center"/>
    </xf>
    <xf numFmtId="3" fontId="5" fillId="0" borderId="38" xfId="1" applyNumberFormat="1" applyFont="1" applyFill="1" applyBorder="1" applyAlignment="1" applyProtection="1">
      <alignment vertical="center"/>
      <protection locked="0"/>
    </xf>
    <xf numFmtId="176" fontId="7" fillId="0" borderId="38" xfId="1" applyNumberFormat="1" applyFont="1" applyBorder="1" applyAlignment="1" applyProtection="1">
      <alignment vertical="center"/>
      <protection locked="0"/>
    </xf>
    <xf numFmtId="176" fontId="5" fillId="19" borderId="38" xfId="1" applyNumberFormat="1" applyFont="1" applyFill="1" applyBorder="1" applyAlignment="1" applyProtection="1">
      <alignment vertical="center"/>
      <protection locked="0"/>
    </xf>
    <xf numFmtId="176" fontId="5" fillId="0" borderId="38" xfId="1" applyNumberFormat="1" applyFont="1" applyBorder="1" applyAlignment="1" applyProtection="1">
      <alignment vertical="center"/>
      <protection locked="0"/>
    </xf>
    <xf numFmtId="0" fontId="7" fillId="0" borderId="38" xfId="1" applyFont="1" applyBorder="1" applyAlignment="1" applyProtection="1">
      <alignment vertical="center"/>
      <protection locked="0"/>
    </xf>
    <xf numFmtId="3" fontId="4" fillId="0" borderId="37" xfId="1" applyNumberFormat="1" applyFont="1" applyBorder="1" applyAlignment="1" applyProtection="1">
      <alignment vertical="center"/>
      <protection locked="0"/>
    </xf>
    <xf numFmtId="3" fontId="4" fillId="0" borderId="36" xfId="1" applyNumberFormat="1" applyFont="1" applyBorder="1" applyAlignment="1" applyProtection="1">
      <alignment vertical="center"/>
      <protection locked="0"/>
    </xf>
    <xf numFmtId="0" fontId="7" fillId="0" borderId="37" xfId="1" applyFont="1" applyBorder="1" applyAlignment="1">
      <alignment horizontal="center" vertical="center"/>
    </xf>
    <xf numFmtId="3" fontId="4" fillId="0" borderId="37" xfId="1" applyNumberFormat="1" applyFont="1" applyFill="1" applyBorder="1" applyAlignment="1" applyProtection="1">
      <alignment vertical="center"/>
      <protection locked="0"/>
    </xf>
    <xf numFmtId="3" fontId="4" fillId="0" borderId="6" xfId="1" applyNumberFormat="1" applyFont="1" applyFill="1" applyBorder="1" applyAlignment="1" applyProtection="1">
      <alignment vertical="center"/>
      <protection locked="0"/>
    </xf>
    <xf numFmtId="176" fontId="5" fillId="20" borderId="12" xfId="1" applyNumberFormat="1" applyFont="1" applyFill="1" applyBorder="1" applyAlignment="1" applyProtection="1">
      <alignment vertical="center"/>
      <protection locked="0"/>
    </xf>
    <xf numFmtId="176" fontId="5" fillId="20" borderId="38" xfId="1" applyNumberFormat="1" applyFont="1" applyFill="1" applyBorder="1" applyAlignment="1" applyProtection="1">
      <alignment vertical="center"/>
      <protection locked="0"/>
    </xf>
    <xf numFmtId="176" fontId="5" fillId="20" borderId="0" xfId="1" applyNumberFormat="1" applyFont="1" applyFill="1" applyBorder="1" applyAlignment="1" applyProtection="1">
      <alignment vertical="center"/>
      <protection locked="0"/>
    </xf>
    <xf numFmtId="0" fontId="7" fillId="0" borderId="7" xfId="1" applyFont="1" applyBorder="1" applyAlignment="1">
      <alignment horizontal="center" vertical="center"/>
    </xf>
    <xf numFmtId="0" fontId="1" fillId="0" borderId="7" xfId="1" applyFont="1" applyBorder="1" applyAlignment="1">
      <alignment vertical="center"/>
    </xf>
    <xf numFmtId="3" fontId="7" fillId="0" borderId="10" xfId="1" applyNumberFormat="1" applyFont="1" applyFill="1" applyBorder="1" applyAlignment="1" applyProtection="1">
      <alignment vertical="center"/>
      <protection locked="0"/>
    </xf>
    <xf numFmtId="3" fontId="5" fillId="19" borderId="10" xfId="1" applyNumberFormat="1" applyFont="1" applyFill="1" applyBorder="1" applyAlignment="1" applyProtection="1">
      <alignment vertical="center"/>
      <protection locked="0"/>
    </xf>
    <xf numFmtId="0" fontId="4" fillId="0" borderId="15" xfId="1" applyFont="1" applyBorder="1" applyAlignment="1" applyProtection="1">
      <alignment vertical="center"/>
      <protection locked="0"/>
    </xf>
    <xf numFmtId="0" fontId="4" fillId="0" borderId="10" xfId="1" applyFont="1" applyBorder="1" applyAlignment="1" applyProtection="1">
      <alignment vertical="center"/>
      <protection locked="0"/>
    </xf>
    <xf numFmtId="0" fontId="1" fillId="0" borderId="10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3" fontId="5" fillId="0" borderId="10" xfId="1" applyNumberFormat="1" applyFont="1" applyFill="1" applyBorder="1" applyAlignment="1" applyProtection="1">
      <alignment vertical="center"/>
      <protection locked="0"/>
    </xf>
    <xf numFmtId="176" fontId="7" fillId="0" borderId="10" xfId="1" applyNumberFormat="1" applyFont="1" applyBorder="1" applyAlignment="1" applyProtection="1">
      <alignment vertical="center"/>
      <protection locked="0"/>
    </xf>
    <xf numFmtId="176" fontId="5" fillId="19" borderId="10" xfId="1" applyNumberFormat="1" applyFont="1" applyFill="1" applyBorder="1" applyAlignment="1" applyProtection="1">
      <alignment vertical="center"/>
      <protection locked="0"/>
    </xf>
    <xf numFmtId="176" fontId="5" fillId="0" borderId="10" xfId="1" applyNumberFormat="1" applyFont="1" applyBorder="1" applyAlignment="1" applyProtection="1">
      <alignment vertical="center"/>
      <protection locked="0"/>
    </xf>
    <xf numFmtId="0" fontId="7" fillId="0" borderId="10" xfId="1" applyFont="1" applyBorder="1" applyAlignment="1" applyProtection="1">
      <alignment vertical="center"/>
      <protection locked="0"/>
    </xf>
    <xf numFmtId="176" fontId="5" fillId="20" borderId="10" xfId="1" applyNumberFormat="1" applyFont="1" applyFill="1" applyBorder="1" applyAlignment="1" applyProtection="1">
      <alignment vertical="center"/>
      <protection locked="0"/>
    </xf>
    <xf numFmtId="3" fontId="4" fillId="0" borderId="7" xfId="1" applyNumberFormat="1" applyFont="1" applyBorder="1" applyAlignment="1" applyProtection="1">
      <alignment vertical="center"/>
      <protection locked="0"/>
    </xf>
    <xf numFmtId="3" fontId="4" fillId="0" borderId="7" xfId="1" applyNumberFormat="1" applyFont="1" applyFill="1" applyBorder="1" applyAlignment="1" applyProtection="1">
      <alignment vertical="center"/>
      <protection locked="0"/>
    </xf>
    <xf numFmtId="3" fontId="4" fillId="0" borderId="23" xfId="1" applyNumberFormat="1" applyFont="1" applyBorder="1" applyAlignment="1" applyProtection="1">
      <alignment vertical="center"/>
      <protection locked="0"/>
    </xf>
    <xf numFmtId="0" fontId="31" fillId="0" borderId="0" xfId="2" applyFont="1" applyBorder="1" applyAlignment="1">
      <alignment horizontal="left" vertical="center"/>
    </xf>
    <xf numFmtId="0" fontId="35" fillId="0" borderId="0" xfId="55" applyFont="1" applyAlignment="1">
      <alignment horizontal="left" vertical="center"/>
    </xf>
    <xf numFmtId="0" fontId="36" fillId="0" borderId="0" xfId="55" applyFont="1" applyAlignment="1">
      <alignment horizontal="center" vertical="center"/>
    </xf>
    <xf numFmtId="0" fontId="36" fillId="0" borderId="0" xfId="55" applyFont="1" applyAlignment="1">
      <alignment horizontal="right" vertical="center"/>
    </xf>
    <xf numFmtId="0" fontId="35" fillId="0" borderId="0" xfId="55" applyFont="1" applyBorder="1" applyAlignment="1">
      <alignment horizontal="center" vertical="center"/>
    </xf>
    <xf numFmtId="178" fontId="36" fillId="0" borderId="0" xfId="55" applyNumberFormat="1" applyFont="1" applyBorder="1" applyAlignment="1">
      <alignment horizontal="right" vertical="center"/>
    </xf>
    <xf numFmtId="0" fontId="37" fillId="0" borderId="0" xfId="55" applyFont="1" applyAlignment="1">
      <alignment horizontal="center" vertical="center"/>
    </xf>
    <xf numFmtId="0" fontId="7" fillId="0" borderId="0" xfId="55" applyFont="1" applyAlignment="1">
      <alignment horizontal="center" vertical="center"/>
    </xf>
    <xf numFmtId="0" fontId="36" fillId="0" borderId="0" xfId="55" applyFont="1" applyBorder="1" applyAlignment="1">
      <alignment horizontal="center" vertical="center"/>
    </xf>
    <xf numFmtId="0" fontId="31" fillId="0" borderId="0" xfId="55" applyFont="1" applyAlignment="1">
      <alignment horizontal="left" vertical="center"/>
    </xf>
    <xf numFmtId="0" fontId="7" fillId="0" borderId="0" xfId="55" applyFont="1" applyAlignment="1">
      <alignment horizontal="right" vertical="center"/>
    </xf>
    <xf numFmtId="0" fontId="7" fillId="0" borderId="12" xfId="55" applyFont="1" applyBorder="1" applyAlignment="1">
      <alignment horizontal="right" vertical="center"/>
    </xf>
    <xf numFmtId="0" fontId="7" fillId="0" borderId="12" xfId="55" applyFont="1" applyBorder="1" applyAlignment="1">
      <alignment horizontal="center" vertical="center"/>
    </xf>
    <xf numFmtId="0" fontId="39" fillId="0" borderId="0" xfId="55" applyFont="1" applyBorder="1" applyAlignment="1">
      <alignment horizontal="center" vertical="center"/>
    </xf>
    <xf numFmtId="178" fontId="37" fillId="0" borderId="0" xfId="55" applyNumberFormat="1" applyFont="1" applyBorder="1" applyAlignment="1">
      <alignment horizontal="right" vertical="center"/>
    </xf>
    <xf numFmtId="0" fontId="39" fillId="0" borderId="0" xfId="55" applyFont="1" applyAlignment="1">
      <alignment horizontal="center" vertical="center"/>
    </xf>
    <xf numFmtId="0" fontId="7" fillId="0" borderId="35" xfId="55" applyFont="1" applyBorder="1" applyAlignment="1">
      <alignment horizontal="center" vertical="center"/>
    </xf>
    <xf numFmtId="0" fontId="36" fillId="0" borderId="12" xfId="55" applyFont="1" applyBorder="1" applyAlignment="1">
      <alignment horizontal="center" vertical="center"/>
    </xf>
    <xf numFmtId="178" fontId="36" fillId="0" borderId="12" xfId="55" applyNumberFormat="1" applyFont="1" applyBorder="1" applyAlignment="1">
      <alignment horizontal="right" vertical="center"/>
    </xf>
    <xf numFmtId="0" fontId="7" fillId="0" borderId="20" xfId="55" applyFont="1" applyBorder="1" applyAlignment="1">
      <alignment horizontal="distributed" vertical="center"/>
    </xf>
    <xf numFmtId="0" fontId="35" fillId="0" borderId="43" xfId="55" applyFont="1" applyBorder="1" applyAlignment="1">
      <alignment horizontal="left" vertical="center"/>
    </xf>
    <xf numFmtId="0" fontId="36" fillId="0" borderId="6" xfId="55" applyFont="1" applyBorder="1" applyAlignment="1">
      <alignment horizontal="center" vertical="center"/>
    </xf>
    <xf numFmtId="178" fontId="1" fillId="0" borderId="7" xfId="55" applyNumberFormat="1" applyFont="1" applyBorder="1" applyAlignment="1">
      <alignment horizontal="right" vertical="center"/>
    </xf>
    <xf numFmtId="0" fontId="36" fillId="0" borderId="6" xfId="55" applyFont="1" applyBorder="1" applyAlignment="1">
      <alignment horizontal="left" vertical="center"/>
    </xf>
    <xf numFmtId="0" fontId="36" fillId="0" borderId="6" xfId="55" applyFont="1" applyBorder="1" applyAlignment="1">
      <alignment horizontal="right" vertical="center"/>
    </xf>
    <xf numFmtId="178" fontId="36" fillId="0" borderId="6" xfId="55" applyNumberFormat="1" applyFont="1" applyBorder="1" applyAlignment="1">
      <alignment horizontal="right" vertical="center"/>
    </xf>
    <xf numFmtId="0" fontId="36" fillId="0" borderId="7" xfId="55" applyFont="1" applyBorder="1" applyAlignment="1">
      <alignment horizontal="center" vertical="center"/>
    </xf>
    <xf numFmtId="0" fontId="36" fillId="0" borderId="44" xfId="55" applyFont="1" applyBorder="1" applyAlignment="1">
      <alignment horizontal="center" vertical="center"/>
    </xf>
    <xf numFmtId="0" fontId="1" fillId="0" borderId="10" xfId="55" applyFont="1" applyBorder="1" applyAlignment="1">
      <alignment horizontal="right" vertical="center"/>
    </xf>
    <xf numFmtId="0" fontId="36" fillId="0" borderId="0" xfId="55" applyFont="1" applyBorder="1" applyAlignment="1">
      <alignment horizontal="left" vertical="center"/>
    </xf>
    <xf numFmtId="0" fontId="36" fillId="0" borderId="0" xfId="55" applyFont="1" applyBorder="1" applyAlignment="1">
      <alignment horizontal="right" vertical="center"/>
    </xf>
    <xf numFmtId="0" fontId="36" fillId="0" borderId="10" xfId="55" applyFont="1" applyBorder="1" applyAlignment="1">
      <alignment horizontal="center" vertical="center"/>
    </xf>
    <xf numFmtId="178" fontId="1" fillId="0" borderId="10" xfId="55" applyNumberFormat="1" applyFont="1" applyBorder="1" applyAlignment="1">
      <alignment horizontal="right" vertical="center"/>
    </xf>
    <xf numFmtId="0" fontId="35" fillId="0" borderId="12" xfId="55" applyFont="1" applyBorder="1" applyAlignment="1">
      <alignment horizontal="center"/>
    </xf>
    <xf numFmtId="0" fontId="35" fillId="0" borderId="12" xfId="55" applyFont="1" applyBorder="1" applyAlignment="1">
      <alignment horizontal="right"/>
    </xf>
    <xf numFmtId="178" fontId="35" fillId="0" borderId="13" xfId="55" applyNumberFormat="1" applyFont="1" applyBorder="1" applyAlignment="1">
      <alignment horizontal="right"/>
    </xf>
    <xf numFmtId="0" fontId="36" fillId="0" borderId="45" xfId="55" applyFont="1" applyBorder="1" applyAlignment="1">
      <alignment horizontal="center" vertical="center"/>
    </xf>
    <xf numFmtId="0" fontId="36" fillId="0" borderId="13" xfId="55" applyFont="1" applyBorder="1" applyAlignment="1">
      <alignment horizontal="center" vertical="center"/>
    </xf>
    <xf numFmtId="0" fontId="1" fillId="0" borderId="15" xfId="55" applyFont="1" applyBorder="1" applyAlignment="1">
      <alignment horizontal="right" vertical="center"/>
    </xf>
    <xf numFmtId="0" fontId="36" fillId="0" borderId="12" xfId="55" applyFont="1" applyBorder="1" applyAlignment="1">
      <alignment horizontal="right" vertical="center"/>
    </xf>
    <xf numFmtId="178" fontId="35" fillId="0" borderId="12" xfId="55" applyNumberFormat="1" applyFont="1" applyBorder="1" applyAlignment="1">
      <alignment horizontal="right"/>
    </xf>
    <xf numFmtId="0" fontId="36" fillId="0" borderId="15" xfId="55" applyFont="1" applyBorder="1" applyAlignment="1">
      <alignment horizontal="center" vertical="center"/>
    </xf>
    <xf numFmtId="0" fontId="35" fillId="0" borderId="44" xfId="55" applyFont="1" applyBorder="1" applyAlignment="1">
      <alignment horizontal="left" vertical="center"/>
    </xf>
    <xf numFmtId="0" fontId="36" fillId="0" borderId="17" xfId="55" applyFont="1" applyBorder="1" applyAlignment="1">
      <alignment horizontal="center" vertical="center"/>
    </xf>
    <xf numFmtId="0" fontId="36" fillId="0" borderId="17" xfId="55" applyFont="1" applyBorder="1" applyAlignment="1">
      <alignment horizontal="distributed" vertical="center"/>
    </xf>
    <xf numFmtId="0" fontId="36" fillId="0" borderId="12" xfId="55" applyFont="1" applyBorder="1" applyAlignment="1">
      <alignment horizontal="left"/>
    </xf>
    <xf numFmtId="0" fontId="36" fillId="0" borderId="0" xfId="55" applyFont="1" applyBorder="1" applyAlignment="1">
      <alignment horizontal="left" vertical="top"/>
    </xf>
    <xf numFmtId="0" fontId="36" fillId="0" borderId="17" xfId="55" applyFont="1" applyBorder="1" applyAlignment="1">
      <alignment horizontal="distributed" vertical="center" wrapText="1"/>
    </xf>
    <xf numFmtId="0" fontId="36" fillId="0" borderId="0" xfId="55" applyFont="1" applyBorder="1" applyAlignment="1">
      <alignment vertical="center"/>
    </xf>
    <xf numFmtId="0" fontId="36" fillId="0" borderId="0" xfId="55" applyFont="1" applyBorder="1" applyAlignment="1">
      <alignment horizontal="left" vertical="center" wrapText="1"/>
    </xf>
    <xf numFmtId="178" fontId="1" fillId="0" borderId="20" xfId="55" applyNumberFormat="1" applyFont="1" applyBorder="1" applyAlignment="1">
      <alignment horizontal="right" vertical="center"/>
    </xf>
    <xf numFmtId="0" fontId="36" fillId="0" borderId="35" xfId="55" applyFont="1" applyBorder="1" applyAlignment="1">
      <alignment horizontal="center" vertical="center"/>
    </xf>
    <xf numFmtId="0" fontId="36" fillId="0" borderId="35" xfId="55" applyFont="1" applyBorder="1" applyAlignment="1">
      <alignment horizontal="right" vertical="center"/>
    </xf>
    <xf numFmtId="0" fontId="35" fillId="0" borderId="35" xfId="55" applyFont="1" applyBorder="1" applyAlignment="1">
      <alignment horizontal="center"/>
    </xf>
    <xf numFmtId="0" fontId="35" fillId="0" borderId="35" xfId="55" applyFont="1" applyBorder="1" applyAlignment="1">
      <alignment horizontal="right"/>
    </xf>
    <xf numFmtId="178" fontId="35" fillId="0" borderId="19" xfId="55" applyNumberFormat="1" applyFont="1" applyBorder="1" applyAlignment="1">
      <alignment horizontal="right" vertical="center"/>
    </xf>
    <xf numFmtId="0" fontId="36" fillId="0" borderId="20" xfId="55" applyFont="1" applyBorder="1" applyAlignment="1">
      <alignment horizontal="center" vertical="center"/>
    </xf>
    <xf numFmtId="0" fontId="36" fillId="0" borderId="35" xfId="55" applyFont="1" applyBorder="1" applyAlignment="1">
      <alignment horizontal="left" vertical="center"/>
    </xf>
    <xf numFmtId="178" fontId="1" fillId="0" borderId="35" xfId="55" applyNumberFormat="1" applyFont="1" applyBorder="1" applyAlignment="1">
      <alignment horizontal="left" vertical="center"/>
    </xf>
    <xf numFmtId="178" fontId="6" fillId="0" borderId="35" xfId="55" applyNumberFormat="1" applyFont="1" applyBorder="1" applyAlignment="1">
      <alignment horizontal="right" vertical="center"/>
    </xf>
    <xf numFmtId="178" fontId="6" fillId="0" borderId="20" xfId="55" applyNumberFormat="1" applyFont="1" applyBorder="1" applyAlignment="1">
      <alignment horizontal="right" vertical="center"/>
    </xf>
    <xf numFmtId="0" fontId="1" fillId="0" borderId="35" xfId="55" applyFont="1" applyBorder="1" applyAlignment="1">
      <alignment horizontal="center" vertical="center"/>
    </xf>
    <xf numFmtId="0" fontId="1" fillId="0" borderId="35" xfId="55" applyFont="1" applyBorder="1" applyAlignment="1">
      <alignment horizontal="left" vertical="center"/>
    </xf>
    <xf numFmtId="0" fontId="1" fillId="0" borderId="35" xfId="55" applyFont="1" applyBorder="1" applyAlignment="1">
      <alignment horizontal="right" vertical="center"/>
    </xf>
    <xf numFmtId="0" fontId="6" fillId="0" borderId="35" xfId="55" applyFont="1" applyBorder="1" applyAlignment="1">
      <alignment horizontal="center"/>
    </xf>
    <xf numFmtId="0" fontId="6" fillId="0" borderId="35" xfId="55" applyFont="1" applyBorder="1" applyAlignment="1">
      <alignment horizontal="right"/>
    </xf>
    <xf numFmtId="178" fontId="6" fillId="0" borderId="19" xfId="55" applyNumberFormat="1" applyFont="1" applyBorder="1" applyAlignment="1">
      <alignment horizontal="right" vertical="center"/>
    </xf>
    <xf numFmtId="0" fontId="1" fillId="0" borderId="20" xfId="55" applyFont="1" applyBorder="1" applyAlignment="1">
      <alignment horizontal="center" vertical="center"/>
    </xf>
    <xf numFmtId="0" fontId="1" fillId="0" borderId="0" xfId="55" applyFont="1" applyAlignment="1">
      <alignment horizontal="center" vertical="center"/>
    </xf>
    <xf numFmtId="178" fontId="7" fillId="0" borderId="0" xfId="55" applyNumberFormat="1" applyFont="1" applyAlignment="1">
      <alignment horizontal="right" vertical="center"/>
    </xf>
    <xf numFmtId="0" fontId="40" fillId="0" borderId="0" xfId="55" applyFont="1" applyBorder="1" applyAlignment="1">
      <alignment horizontal="center" vertical="center"/>
    </xf>
    <xf numFmtId="0" fontId="7" fillId="0" borderId="0" xfId="55" applyFont="1" applyAlignment="1">
      <alignment horizontal="left" vertical="center"/>
    </xf>
    <xf numFmtId="0" fontId="39" fillId="0" borderId="0" xfId="55" applyFont="1" applyAlignment="1">
      <alignment horizontal="left" vertical="center" wrapText="1"/>
    </xf>
    <xf numFmtId="0" fontId="40" fillId="0" borderId="46" xfId="55" applyFont="1" applyBorder="1" applyAlignment="1">
      <alignment horizontal="center" vertical="center"/>
    </xf>
    <xf numFmtId="0" fontId="40" fillId="0" borderId="47" xfId="55" applyFont="1" applyBorder="1" applyAlignment="1">
      <alignment horizontal="center" vertical="center"/>
    </xf>
    <xf numFmtId="0" fontId="40" fillId="0" borderId="48" xfId="55" applyFont="1" applyBorder="1" applyAlignment="1">
      <alignment horizontal="center" vertical="center"/>
    </xf>
    <xf numFmtId="0" fontId="35" fillId="0" borderId="34" xfId="55" applyFont="1" applyBorder="1" applyAlignment="1">
      <alignment horizontal="distributed" vertical="center"/>
    </xf>
    <xf numFmtId="0" fontId="35" fillId="0" borderId="19" xfId="55" applyFont="1" applyBorder="1" applyAlignment="1">
      <alignment horizontal="distributed" vertical="center"/>
    </xf>
    <xf numFmtId="0" fontId="6" fillId="0" borderId="34" xfId="55" applyFont="1" applyBorder="1" applyAlignment="1">
      <alignment horizontal="distributed" vertical="center"/>
    </xf>
    <xf numFmtId="0" fontId="6" fillId="0" borderId="19" xfId="55" applyFont="1" applyBorder="1" applyAlignment="1">
      <alignment horizontal="distributed" vertical="center"/>
    </xf>
    <xf numFmtId="178" fontId="6" fillId="0" borderId="35" xfId="55" applyNumberFormat="1" applyFont="1" applyBorder="1" applyAlignment="1">
      <alignment horizontal="right" vertical="center"/>
    </xf>
    <xf numFmtId="0" fontId="6" fillId="0" borderId="34" xfId="55" applyFont="1" applyBorder="1" applyAlignment="1">
      <alignment horizontal="distributed" vertical="center" wrapText="1"/>
    </xf>
    <xf numFmtId="0" fontId="35" fillId="0" borderId="6" xfId="55" applyFont="1" applyBorder="1" applyAlignment="1">
      <alignment horizontal="center"/>
    </xf>
    <xf numFmtId="0" fontId="36" fillId="0" borderId="0" xfId="55" applyFont="1" applyBorder="1" applyAlignment="1">
      <alignment horizontal="left" vertical="center" wrapText="1"/>
    </xf>
    <xf numFmtId="0" fontId="35" fillId="0" borderId="12" xfId="55" applyFont="1" applyBorder="1" applyAlignment="1">
      <alignment horizontal="center"/>
    </xf>
    <xf numFmtId="178" fontId="36" fillId="0" borderId="12" xfId="55" applyNumberFormat="1" applyFont="1" applyBorder="1" applyAlignment="1">
      <alignment horizontal="right"/>
    </xf>
    <xf numFmtId="0" fontId="38" fillId="0" borderId="0" xfId="55" applyFont="1" applyBorder="1" applyAlignment="1">
      <alignment horizontal="center" vertical="center" wrapText="1"/>
    </xf>
    <xf numFmtId="0" fontId="38" fillId="0" borderId="0" xfId="55" applyFont="1" applyAlignment="1">
      <alignment horizontal="center" vertical="center"/>
    </xf>
    <xf numFmtId="0" fontId="7" fillId="0" borderId="20" xfId="55" applyFont="1" applyBorder="1" applyAlignment="1">
      <alignment horizontal="distributed" vertical="center"/>
    </xf>
    <xf numFmtId="0" fontId="7" fillId="0" borderId="34" xfId="55" applyFont="1" applyBorder="1" applyAlignment="1">
      <alignment horizontal="center" vertical="center"/>
    </xf>
    <xf numFmtId="0" fontId="7" fillId="0" borderId="35" xfId="55" applyFont="1" applyBorder="1" applyAlignment="1">
      <alignment horizontal="center" vertical="center"/>
    </xf>
    <xf numFmtId="0" fontId="7" fillId="0" borderId="19" xfId="55" applyFont="1" applyBorder="1" applyAlignment="1">
      <alignment horizontal="center" vertical="center"/>
    </xf>
    <xf numFmtId="0" fontId="35" fillId="0" borderId="44" xfId="55" applyFont="1" applyBorder="1" applyAlignment="1">
      <alignment horizontal="distributed" vertical="center"/>
    </xf>
    <xf numFmtId="0" fontId="35" fillId="0" borderId="17" xfId="55" applyFont="1" applyBorder="1" applyAlignment="1">
      <alignment horizontal="distributed" vertical="center"/>
    </xf>
    <xf numFmtId="20" fontId="30" fillId="0" borderId="0" xfId="1" applyNumberFormat="1" applyFont="1" applyBorder="1" applyAlignment="1" applyProtection="1">
      <alignment horizontal="right" vertical="center"/>
      <protection locked="0"/>
    </xf>
    <xf numFmtId="0" fontId="28" fillId="0" borderId="12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  <xf numFmtId="0" fontId="31" fillId="0" borderId="0" xfId="2" applyFont="1" applyAlignment="1">
      <alignment horizontal="left" vertical="center"/>
    </xf>
    <xf numFmtId="0" fontId="7" fillId="0" borderId="31" xfId="1" applyFont="1" applyBorder="1" applyAlignment="1" applyProtection="1">
      <alignment horizontal="center" vertical="center"/>
      <protection locked="0"/>
    </xf>
    <xf numFmtId="0" fontId="7" fillId="0" borderId="32" xfId="1" applyFont="1" applyBorder="1" applyAlignment="1" applyProtection="1">
      <alignment horizontal="center" vertical="center"/>
      <protection locked="0"/>
    </xf>
    <xf numFmtId="0" fontId="7" fillId="0" borderId="14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3" fontId="7" fillId="0" borderId="33" xfId="1" applyNumberFormat="1" applyFont="1" applyBorder="1" applyAlignment="1" applyProtection="1">
      <alignment horizontal="center" vertical="center"/>
      <protection locked="0"/>
    </xf>
    <xf numFmtId="3" fontId="7" fillId="0" borderId="15" xfId="1" applyNumberFormat="1" applyFont="1" applyBorder="1" applyAlignment="1" applyProtection="1">
      <alignment horizontal="center" vertical="center"/>
      <protection locked="0"/>
    </xf>
    <xf numFmtId="0" fontId="7" fillId="0" borderId="42" xfId="1" applyFont="1" applyBorder="1" applyAlignment="1" applyProtection="1">
      <alignment horizontal="center" vertical="center" shrinkToFit="1"/>
      <protection locked="0"/>
    </xf>
    <xf numFmtId="0" fontId="7" fillId="0" borderId="16" xfId="1" applyFont="1" applyBorder="1" applyAlignment="1" applyProtection="1">
      <alignment horizontal="center" vertical="center" shrinkToFit="1"/>
      <protection locked="0"/>
    </xf>
    <xf numFmtId="0" fontId="7" fillId="0" borderId="34" xfId="1" applyFont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horizontal="center" vertical="center"/>
      <protection locked="0"/>
    </xf>
    <xf numFmtId="0" fontId="7" fillId="0" borderId="40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49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34" fillId="0" borderId="41" xfId="1" applyFont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 wrapText="1"/>
      <protection locked="0"/>
    </xf>
    <xf numFmtId="176" fontId="5" fillId="0" borderId="12" xfId="1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right" vertical="center"/>
    </xf>
    <xf numFmtId="0" fontId="7" fillId="0" borderId="18" xfId="1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distributed" vertical="center"/>
      <protection locked="0"/>
    </xf>
    <xf numFmtId="0" fontId="7" fillId="0" borderId="19" xfId="1" applyFont="1" applyFill="1" applyBorder="1" applyAlignment="1" applyProtection="1">
      <alignment horizontal="distributed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7" fillId="0" borderId="18" xfId="1" applyFont="1" applyBorder="1" applyAlignment="1" applyProtection="1">
      <alignment horizontal="distributed" vertical="center" wrapText="1"/>
      <protection locked="0"/>
    </xf>
    <xf numFmtId="0" fontId="7" fillId="0" borderId="19" xfId="1" applyFont="1" applyBorder="1" applyAlignment="1" applyProtection="1">
      <alignment horizontal="distributed" vertical="center" wrapText="1"/>
      <protection locked="0"/>
    </xf>
  </cellXfs>
  <cellStyles count="69">
    <cellStyle name="，付 .0桁" xfId="4"/>
    <cellStyle name="20% - アクセント 1 2" xfId="5"/>
    <cellStyle name="20% - アクセント 2 2" xfId="6"/>
    <cellStyle name="20% - アクセント 3 2" xfId="7"/>
    <cellStyle name="20% - アクセント 4 2" xfId="8"/>
    <cellStyle name="20% - アクセント 5 2" xfId="9"/>
    <cellStyle name="20% - アクセント 6 2" xfId="10"/>
    <cellStyle name="40% - アクセント 1 2" xfId="11"/>
    <cellStyle name="40% - アクセント 2 2" xfId="12"/>
    <cellStyle name="40% - アクセント 3 2" xfId="13"/>
    <cellStyle name="40% - アクセント 4 2" xfId="14"/>
    <cellStyle name="40% - アクセント 5 2" xfId="15"/>
    <cellStyle name="40% - アクセント 6 2" xfId="16"/>
    <cellStyle name="blank" xfId="17"/>
    <cellStyle name="Calc Currency (0)" xfId="18"/>
    <cellStyle name="Comma  - Style1" xfId="19"/>
    <cellStyle name="Comma  - Style2" xfId="20"/>
    <cellStyle name="Comma  - Style3" xfId="21"/>
    <cellStyle name="Comma  - Style4" xfId="22"/>
    <cellStyle name="Comma  - Style5" xfId="23"/>
    <cellStyle name="Comma  - Style6" xfId="24"/>
    <cellStyle name="Comma  - Style7" xfId="25"/>
    <cellStyle name="Comma  - Style8" xfId="26"/>
    <cellStyle name="entry" xfId="27"/>
    <cellStyle name="Header" xfId="28"/>
    <cellStyle name="Header1" xfId="29"/>
    <cellStyle name="Header2" xfId="30"/>
    <cellStyle name="Normal_#18-Internet" xfId="31"/>
    <cellStyle name="NotApplicable" xfId="32"/>
    <cellStyle name="Percent (0)" xfId="33"/>
    <cellStyle name="price" xfId="34"/>
    <cellStyle name="ProblemFunc" xfId="35"/>
    <cellStyle name="PSChar" xfId="36"/>
    <cellStyle name="PSDate" xfId="37"/>
    <cellStyle name="PSDec" xfId="38"/>
    <cellStyle name="PSHeading" xfId="39"/>
    <cellStyle name="PSInt" xfId="40"/>
    <cellStyle name="PSSpacer" xfId="41"/>
    <cellStyle name="revised" xfId="42"/>
    <cellStyle name="section" xfId="43"/>
    <cellStyle name="TableBody" xfId="44"/>
    <cellStyle name="TextEntry" xfId="45"/>
    <cellStyle name="title" xfId="46"/>
    <cellStyle name="パーセント" xfId="68" builtinId="5"/>
    <cellStyle name="丸ゴシ" xfId="47"/>
    <cellStyle name="桁区切り" xfId="67" builtinId="6"/>
    <cellStyle name="桁区切り [0.000]" xfId="48"/>
    <cellStyle name="桁区切り 2" xfId="49"/>
    <cellStyle name="桁区切り 2 2" xfId="50"/>
    <cellStyle name="桁区切り 2 3" xfId="51"/>
    <cellStyle name="桁区切り 2_見積" xfId="52"/>
    <cellStyle name="桁区切り 3" xfId="53"/>
    <cellStyle name="桁区切り 4" xfId="54"/>
    <cellStyle name="桁区切り 4_見積" xfId="3"/>
    <cellStyle name="標準" xfId="0" builtinId="0"/>
    <cellStyle name="標準 2" xfId="55"/>
    <cellStyle name="標準 2 2" xfId="56"/>
    <cellStyle name="標準 3" xfId="57"/>
    <cellStyle name="標準 3 2" xfId="58"/>
    <cellStyle name="標準 4" xfId="59"/>
    <cellStyle name="標準 4 2" xfId="60"/>
    <cellStyle name="標準 5" xfId="61"/>
    <cellStyle name="標準 5 2" xfId="62"/>
    <cellStyle name="標準 5_【別紙１】 人件費内訳" xfId="63"/>
    <cellStyle name="標準 6" xfId="64"/>
    <cellStyle name="標準 7" xfId="1"/>
    <cellStyle name="標準 8" xfId="2"/>
    <cellStyle name="標準 9" xfId="65"/>
    <cellStyle name="未定義" xfId="66"/>
  </cellStyles>
  <dxfs count="0"/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263525</xdr:colOff>
      <xdr:row>11</xdr:row>
      <xdr:rowOff>34925</xdr:rowOff>
    </xdr:from>
    <xdr:to>
      <xdr:col>17</xdr:col>
      <xdr:colOff>454025</xdr:colOff>
      <xdr:row>17</xdr:row>
      <xdr:rowOff>123825</xdr:rowOff>
    </xdr:to>
    <xdr:sp macro="" textlink="">
      <xdr:nvSpPr>
        <xdr:cNvPr id="2" name="角丸四角形吹き出し 1"/>
        <xdr:cNvSpPr/>
      </xdr:nvSpPr>
      <xdr:spPr>
        <a:xfrm>
          <a:off x="6673850" y="2940050"/>
          <a:ext cx="1514475" cy="1117600"/>
        </a:xfrm>
        <a:prstGeom prst="wedgeRoundRectCallout">
          <a:avLst>
            <a:gd name="adj1" fmla="val -70206"/>
            <a:gd name="adj2" fmla="val -1517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人件費の単位は、１日又は１時間とすること。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（月単位は不可）</a:t>
          </a:r>
        </a:p>
      </xdr:txBody>
    </xdr:sp>
    <xdr:clientData/>
  </xdr:twoCellAnchor>
  <xdr:twoCellAnchor>
    <xdr:from>
      <xdr:col>15</xdr:col>
      <xdr:colOff>180975</xdr:colOff>
      <xdr:row>20</xdr:row>
      <xdr:rowOff>57149</xdr:rowOff>
    </xdr:from>
    <xdr:to>
      <xdr:col>17</xdr:col>
      <xdr:colOff>406400</xdr:colOff>
      <xdr:row>26</xdr:row>
      <xdr:rowOff>123824</xdr:rowOff>
    </xdr:to>
    <xdr:sp macro="" textlink="">
      <xdr:nvSpPr>
        <xdr:cNvPr id="3" name="角丸四角形吹き出し 2"/>
        <xdr:cNvSpPr/>
      </xdr:nvSpPr>
      <xdr:spPr>
        <a:xfrm>
          <a:off x="6591300" y="4505324"/>
          <a:ext cx="1549400" cy="1095375"/>
        </a:xfrm>
        <a:prstGeom prst="wedgeRoundRectCallout">
          <a:avLst>
            <a:gd name="adj1" fmla="val -70584"/>
            <a:gd name="adj2" fmla="val -8981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人件費と同様、１日又は１時間単位で計上すること。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（月単位は不可）</a:t>
          </a:r>
        </a:p>
      </xdr:txBody>
    </xdr:sp>
    <xdr:clientData/>
  </xdr:twoCellAnchor>
  <xdr:twoCellAnchor>
    <xdr:from>
      <xdr:col>15</xdr:col>
      <xdr:colOff>63501</xdr:colOff>
      <xdr:row>32</xdr:row>
      <xdr:rowOff>88900</xdr:rowOff>
    </xdr:from>
    <xdr:to>
      <xdr:col>17</xdr:col>
      <xdr:colOff>292100</xdr:colOff>
      <xdr:row>39</xdr:row>
      <xdr:rowOff>19050</xdr:rowOff>
    </xdr:to>
    <xdr:sp macro="" textlink="">
      <xdr:nvSpPr>
        <xdr:cNvPr id="4" name="角丸四角形吹き出し 3"/>
        <xdr:cNvSpPr/>
      </xdr:nvSpPr>
      <xdr:spPr>
        <a:xfrm>
          <a:off x="6473826" y="6594475"/>
          <a:ext cx="1552574" cy="1073150"/>
        </a:xfrm>
        <a:prstGeom prst="wedgeRoundRectCallout">
          <a:avLst>
            <a:gd name="adj1" fmla="val -66451"/>
            <a:gd name="adj2" fmla="val -16802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税込で旅費小計を計算してから、税抜小計に割り戻すこと。</a:t>
          </a:r>
        </a:p>
      </xdr:txBody>
    </xdr:sp>
    <xdr:clientData/>
  </xdr:twoCellAnchor>
  <xdr:twoCellAnchor>
    <xdr:from>
      <xdr:col>14</xdr:col>
      <xdr:colOff>400051</xdr:colOff>
      <xdr:row>47</xdr:row>
      <xdr:rowOff>47625</xdr:rowOff>
    </xdr:from>
    <xdr:to>
      <xdr:col>17</xdr:col>
      <xdr:colOff>466726</xdr:colOff>
      <xdr:row>56</xdr:row>
      <xdr:rowOff>44450</xdr:rowOff>
    </xdr:to>
    <xdr:sp macro="" textlink="">
      <xdr:nvSpPr>
        <xdr:cNvPr id="5" name="角丸四角形吹き出し 4"/>
        <xdr:cNvSpPr/>
      </xdr:nvSpPr>
      <xdr:spPr>
        <a:xfrm>
          <a:off x="6257926" y="8515350"/>
          <a:ext cx="1943100" cy="1549400"/>
        </a:xfrm>
        <a:prstGeom prst="wedgeRoundRectCallout">
          <a:avLst>
            <a:gd name="adj1" fmla="val -27960"/>
            <a:gd name="adj2" fmla="val -117582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本内訳書は、</a:t>
          </a:r>
          <a:r>
            <a:rPr kumimoji="1" lang="ja-JP" altLang="en-US" sz="1200" b="1">
              <a:solidFill>
                <a:srgbClr val="FF0000"/>
              </a:solidFill>
            </a:rPr>
            <a:t>事業毎に</a:t>
          </a:r>
          <a:r>
            <a:rPr kumimoji="1" lang="ja-JP" altLang="en-US" sz="1200">
              <a:solidFill>
                <a:sysClr val="windowText" lastClr="000000"/>
              </a:solidFill>
            </a:rPr>
            <a:t>なるべく</a:t>
          </a:r>
          <a:r>
            <a:rPr kumimoji="1" lang="en-US" altLang="ja-JP" sz="1200">
              <a:solidFill>
                <a:sysClr val="windowText" lastClr="000000"/>
              </a:solidFill>
            </a:rPr>
            <a:t>A</a:t>
          </a:r>
          <a:r>
            <a:rPr kumimoji="1" lang="ja-JP" altLang="en-US" sz="1200">
              <a:solidFill>
                <a:sysClr val="windowText" lastClr="000000"/>
              </a:solidFill>
            </a:rPr>
            <a:t>４版１枚におさまるように作成すること。内訳の行数が多くなってしまう経費については、「消耗品内訳」のような別紙を作成して整理すること。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8615</xdr:colOff>
      <xdr:row>5</xdr:row>
      <xdr:rowOff>76199</xdr:rowOff>
    </xdr:from>
    <xdr:to>
      <xdr:col>19</xdr:col>
      <xdr:colOff>1072330</xdr:colOff>
      <xdr:row>5</xdr:row>
      <xdr:rowOff>76199</xdr:rowOff>
    </xdr:to>
    <xdr:cxnSp macro="">
      <xdr:nvCxnSpPr>
        <xdr:cNvPr id="2" name="直線コネクタ 1"/>
        <xdr:cNvCxnSpPr/>
      </xdr:nvCxnSpPr>
      <xdr:spPr>
        <a:xfrm flipV="1">
          <a:off x="2808965" y="1600199"/>
          <a:ext cx="12731840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8615</xdr:colOff>
      <xdr:row>7</xdr:row>
      <xdr:rowOff>77560</xdr:rowOff>
    </xdr:from>
    <xdr:to>
      <xdr:col>19</xdr:col>
      <xdr:colOff>1072330</xdr:colOff>
      <xdr:row>7</xdr:row>
      <xdr:rowOff>77560</xdr:rowOff>
    </xdr:to>
    <xdr:cxnSp macro="">
      <xdr:nvCxnSpPr>
        <xdr:cNvPr id="3" name="直線コネクタ 2"/>
        <xdr:cNvCxnSpPr/>
      </xdr:nvCxnSpPr>
      <xdr:spPr>
        <a:xfrm flipV="1">
          <a:off x="2808965" y="1992085"/>
          <a:ext cx="12731840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5"/>
  <sheetViews>
    <sheetView showGridLines="0" view="pageBreakPreview" zoomScaleNormal="100" zoomScaleSheetLayoutView="100" workbookViewId="0">
      <selection activeCell="Q6" sqref="Q6"/>
    </sheetView>
  </sheetViews>
  <sheetFormatPr defaultRowHeight="14.4"/>
  <cols>
    <col min="1" max="1" width="0.8984375" style="208" customWidth="1"/>
    <col min="2" max="2" width="2.59765625" style="208" customWidth="1"/>
    <col min="3" max="3" width="11.8984375" style="208" customWidth="1"/>
    <col min="4" max="4" width="9.19921875" style="211" customWidth="1"/>
    <col min="5" max="5" width="1.09765625" style="208" customWidth="1"/>
    <col min="6" max="6" width="3" style="208" customWidth="1"/>
    <col min="7" max="7" width="24.3984375" style="208" customWidth="1"/>
    <col min="8" max="8" width="3.5" style="208" bestFit="1" customWidth="1"/>
    <col min="9" max="9" width="4" style="208" customWidth="1"/>
    <col min="10" max="10" width="3.59765625" style="208" bestFit="1" customWidth="1"/>
    <col min="11" max="11" width="5.3984375" style="208" customWidth="1"/>
    <col min="12" max="12" width="3.59765625" style="211" bestFit="1" customWidth="1"/>
    <col min="13" max="13" width="8.8984375" style="270" customWidth="1"/>
    <col min="14" max="14" width="3.59765625" style="208" bestFit="1" customWidth="1"/>
    <col min="15" max="15" width="7.19921875" style="270" customWidth="1"/>
    <col min="16" max="16" width="8.3984375" style="208" customWidth="1"/>
    <col min="17" max="17" width="9" style="208"/>
    <col min="18" max="18" width="7.19921875" style="208" customWidth="1"/>
    <col min="19" max="256" width="9" style="208"/>
    <col min="257" max="257" width="0.8984375" style="208" customWidth="1"/>
    <col min="258" max="258" width="2.59765625" style="208" customWidth="1"/>
    <col min="259" max="259" width="11.8984375" style="208" customWidth="1"/>
    <col min="260" max="260" width="9.19921875" style="208" customWidth="1"/>
    <col min="261" max="261" width="1.09765625" style="208" customWidth="1"/>
    <col min="262" max="262" width="3" style="208" customWidth="1"/>
    <col min="263" max="263" width="15.3984375" style="208" customWidth="1"/>
    <col min="264" max="264" width="3.59765625" style="208" bestFit="1" customWidth="1"/>
    <col min="265" max="265" width="4" style="208" customWidth="1"/>
    <col min="266" max="266" width="3.59765625" style="208" bestFit="1" customWidth="1"/>
    <col min="267" max="267" width="5.3984375" style="208" customWidth="1"/>
    <col min="268" max="268" width="3.59765625" style="208" bestFit="1" customWidth="1"/>
    <col min="269" max="269" width="8.8984375" style="208" customWidth="1"/>
    <col min="270" max="270" width="3.59765625" style="208" bestFit="1" customWidth="1"/>
    <col min="271" max="271" width="7.19921875" style="208" customWidth="1"/>
    <col min="272" max="272" width="8.3984375" style="208" customWidth="1"/>
    <col min="273" max="512" width="9" style="208"/>
    <col min="513" max="513" width="0.8984375" style="208" customWidth="1"/>
    <col min="514" max="514" width="2.59765625" style="208" customWidth="1"/>
    <col min="515" max="515" width="11.8984375" style="208" customWidth="1"/>
    <col min="516" max="516" width="9.19921875" style="208" customWidth="1"/>
    <col min="517" max="517" width="1.09765625" style="208" customWidth="1"/>
    <col min="518" max="518" width="3" style="208" customWidth="1"/>
    <col min="519" max="519" width="15.3984375" style="208" customWidth="1"/>
    <col min="520" max="520" width="3.59765625" style="208" bestFit="1" customWidth="1"/>
    <col min="521" max="521" width="4" style="208" customWidth="1"/>
    <col min="522" max="522" width="3.59765625" style="208" bestFit="1" customWidth="1"/>
    <col min="523" max="523" width="5.3984375" style="208" customWidth="1"/>
    <col min="524" max="524" width="3.59765625" style="208" bestFit="1" customWidth="1"/>
    <col min="525" max="525" width="8.8984375" style="208" customWidth="1"/>
    <col min="526" max="526" width="3.59765625" style="208" bestFit="1" customWidth="1"/>
    <col min="527" max="527" width="7.19921875" style="208" customWidth="1"/>
    <col min="528" max="528" width="8.3984375" style="208" customWidth="1"/>
    <col min="529" max="768" width="9" style="208"/>
    <col min="769" max="769" width="0.8984375" style="208" customWidth="1"/>
    <col min="770" max="770" width="2.59765625" style="208" customWidth="1"/>
    <col min="771" max="771" width="11.8984375" style="208" customWidth="1"/>
    <col min="772" max="772" width="9.19921875" style="208" customWidth="1"/>
    <col min="773" max="773" width="1.09765625" style="208" customWidth="1"/>
    <col min="774" max="774" width="3" style="208" customWidth="1"/>
    <col min="775" max="775" width="15.3984375" style="208" customWidth="1"/>
    <col min="776" max="776" width="3.59765625" style="208" bestFit="1" customWidth="1"/>
    <col min="777" max="777" width="4" style="208" customWidth="1"/>
    <col min="778" max="778" width="3.59765625" style="208" bestFit="1" customWidth="1"/>
    <col min="779" max="779" width="5.3984375" style="208" customWidth="1"/>
    <col min="780" max="780" width="3.59765625" style="208" bestFit="1" customWidth="1"/>
    <col min="781" max="781" width="8.8984375" style="208" customWidth="1"/>
    <col min="782" max="782" width="3.59765625" style="208" bestFit="1" customWidth="1"/>
    <col min="783" max="783" width="7.19921875" style="208" customWidth="1"/>
    <col min="784" max="784" width="8.3984375" style="208" customWidth="1"/>
    <col min="785" max="1024" width="9" style="208"/>
    <col min="1025" max="1025" width="0.8984375" style="208" customWidth="1"/>
    <col min="1026" max="1026" width="2.59765625" style="208" customWidth="1"/>
    <col min="1027" max="1027" width="11.8984375" style="208" customWidth="1"/>
    <col min="1028" max="1028" width="9.19921875" style="208" customWidth="1"/>
    <col min="1029" max="1029" width="1.09765625" style="208" customWidth="1"/>
    <col min="1030" max="1030" width="3" style="208" customWidth="1"/>
    <col min="1031" max="1031" width="15.3984375" style="208" customWidth="1"/>
    <col min="1032" max="1032" width="3.59765625" style="208" bestFit="1" customWidth="1"/>
    <col min="1033" max="1033" width="4" style="208" customWidth="1"/>
    <col min="1034" max="1034" width="3.59765625" style="208" bestFit="1" customWidth="1"/>
    <col min="1035" max="1035" width="5.3984375" style="208" customWidth="1"/>
    <col min="1036" max="1036" width="3.59765625" style="208" bestFit="1" customWidth="1"/>
    <col min="1037" max="1037" width="8.8984375" style="208" customWidth="1"/>
    <col min="1038" max="1038" width="3.59765625" style="208" bestFit="1" customWidth="1"/>
    <col min="1039" max="1039" width="7.19921875" style="208" customWidth="1"/>
    <col min="1040" max="1040" width="8.3984375" style="208" customWidth="1"/>
    <col min="1041" max="1280" width="9" style="208"/>
    <col min="1281" max="1281" width="0.8984375" style="208" customWidth="1"/>
    <col min="1282" max="1282" width="2.59765625" style="208" customWidth="1"/>
    <col min="1283" max="1283" width="11.8984375" style="208" customWidth="1"/>
    <col min="1284" max="1284" width="9.19921875" style="208" customWidth="1"/>
    <col min="1285" max="1285" width="1.09765625" style="208" customWidth="1"/>
    <col min="1286" max="1286" width="3" style="208" customWidth="1"/>
    <col min="1287" max="1287" width="15.3984375" style="208" customWidth="1"/>
    <col min="1288" max="1288" width="3.59765625" style="208" bestFit="1" customWidth="1"/>
    <col min="1289" max="1289" width="4" style="208" customWidth="1"/>
    <col min="1290" max="1290" width="3.59765625" style="208" bestFit="1" customWidth="1"/>
    <col min="1291" max="1291" width="5.3984375" style="208" customWidth="1"/>
    <col min="1292" max="1292" width="3.59765625" style="208" bestFit="1" customWidth="1"/>
    <col min="1293" max="1293" width="8.8984375" style="208" customWidth="1"/>
    <col min="1294" max="1294" width="3.59765625" style="208" bestFit="1" customWidth="1"/>
    <col min="1295" max="1295" width="7.19921875" style="208" customWidth="1"/>
    <col min="1296" max="1296" width="8.3984375" style="208" customWidth="1"/>
    <col min="1297" max="1536" width="9" style="208"/>
    <col min="1537" max="1537" width="0.8984375" style="208" customWidth="1"/>
    <col min="1538" max="1538" width="2.59765625" style="208" customWidth="1"/>
    <col min="1539" max="1539" width="11.8984375" style="208" customWidth="1"/>
    <col min="1540" max="1540" width="9.19921875" style="208" customWidth="1"/>
    <col min="1541" max="1541" width="1.09765625" style="208" customWidth="1"/>
    <col min="1542" max="1542" width="3" style="208" customWidth="1"/>
    <col min="1543" max="1543" width="15.3984375" style="208" customWidth="1"/>
    <col min="1544" max="1544" width="3.59765625" style="208" bestFit="1" customWidth="1"/>
    <col min="1545" max="1545" width="4" style="208" customWidth="1"/>
    <col min="1546" max="1546" width="3.59765625" style="208" bestFit="1" customWidth="1"/>
    <col min="1547" max="1547" width="5.3984375" style="208" customWidth="1"/>
    <col min="1548" max="1548" width="3.59765625" style="208" bestFit="1" customWidth="1"/>
    <col min="1549" max="1549" width="8.8984375" style="208" customWidth="1"/>
    <col min="1550" max="1550" width="3.59765625" style="208" bestFit="1" customWidth="1"/>
    <col min="1551" max="1551" width="7.19921875" style="208" customWidth="1"/>
    <col min="1552" max="1552" width="8.3984375" style="208" customWidth="1"/>
    <col min="1553" max="1792" width="9" style="208"/>
    <col min="1793" max="1793" width="0.8984375" style="208" customWidth="1"/>
    <col min="1794" max="1794" width="2.59765625" style="208" customWidth="1"/>
    <col min="1795" max="1795" width="11.8984375" style="208" customWidth="1"/>
    <col min="1796" max="1796" width="9.19921875" style="208" customWidth="1"/>
    <col min="1797" max="1797" width="1.09765625" style="208" customWidth="1"/>
    <col min="1798" max="1798" width="3" style="208" customWidth="1"/>
    <col min="1799" max="1799" width="15.3984375" style="208" customWidth="1"/>
    <col min="1800" max="1800" width="3.59765625" style="208" bestFit="1" customWidth="1"/>
    <col min="1801" max="1801" width="4" style="208" customWidth="1"/>
    <col min="1802" max="1802" width="3.59765625" style="208" bestFit="1" customWidth="1"/>
    <col min="1803" max="1803" width="5.3984375" style="208" customWidth="1"/>
    <col min="1804" max="1804" width="3.59765625" style="208" bestFit="1" customWidth="1"/>
    <col min="1805" max="1805" width="8.8984375" style="208" customWidth="1"/>
    <col min="1806" max="1806" width="3.59765625" style="208" bestFit="1" customWidth="1"/>
    <col min="1807" max="1807" width="7.19921875" style="208" customWidth="1"/>
    <col min="1808" max="1808" width="8.3984375" style="208" customWidth="1"/>
    <col min="1809" max="2048" width="9" style="208"/>
    <col min="2049" max="2049" width="0.8984375" style="208" customWidth="1"/>
    <col min="2050" max="2050" width="2.59765625" style="208" customWidth="1"/>
    <col min="2051" max="2051" width="11.8984375" style="208" customWidth="1"/>
    <col min="2052" max="2052" width="9.19921875" style="208" customWidth="1"/>
    <col min="2053" max="2053" width="1.09765625" style="208" customWidth="1"/>
    <col min="2054" max="2054" width="3" style="208" customWidth="1"/>
    <col min="2055" max="2055" width="15.3984375" style="208" customWidth="1"/>
    <col min="2056" max="2056" width="3.59765625" style="208" bestFit="1" customWidth="1"/>
    <col min="2057" max="2057" width="4" style="208" customWidth="1"/>
    <col min="2058" max="2058" width="3.59765625" style="208" bestFit="1" customWidth="1"/>
    <col min="2059" max="2059" width="5.3984375" style="208" customWidth="1"/>
    <col min="2060" max="2060" width="3.59765625" style="208" bestFit="1" customWidth="1"/>
    <col min="2061" max="2061" width="8.8984375" style="208" customWidth="1"/>
    <col min="2062" max="2062" width="3.59765625" style="208" bestFit="1" customWidth="1"/>
    <col min="2063" max="2063" width="7.19921875" style="208" customWidth="1"/>
    <col min="2064" max="2064" width="8.3984375" style="208" customWidth="1"/>
    <col min="2065" max="2304" width="9" style="208"/>
    <col min="2305" max="2305" width="0.8984375" style="208" customWidth="1"/>
    <col min="2306" max="2306" width="2.59765625" style="208" customWidth="1"/>
    <col min="2307" max="2307" width="11.8984375" style="208" customWidth="1"/>
    <col min="2308" max="2308" width="9.19921875" style="208" customWidth="1"/>
    <col min="2309" max="2309" width="1.09765625" style="208" customWidth="1"/>
    <col min="2310" max="2310" width="3" style="208" customWidth="1"/>
    <col min="2311" max="2311" width="15.3984375" style="208" customWidth="1"/>
    <col min="2312" max="2312" width="3.59765625" style="208" bestFit="1" customWidth="1"/>
    <col min="2313" max="2313" width="4" style="208" customWidth="1"/>
    <col min="2314" max="2314" width="3.59765625" style="208" bestFit="1" customWidth="1"/>
    <col min="2315" max="2315" width="5.3984375" style="208" customWidth="1"/>
    <col min="2316" max="2316" width="3.59765625" style="208" bestFit="1" customWidth="1"/>
    <col min="2317" max="2317" width="8.8984375" style="208" customWidth="1"/>
    <col min="2318" max="2318" width="3.59765625" style="208" bestFit="1" customWidth="1"/>
    <col min="2319" max="2319" width="7.19921875" style="208" customWidth="1"/>
    <col min="2320" max="2320" width="8.3984375" style="208" customWidth="1"/>
    <col min="2321" max="2560" width="9" style="208"/>
    <col min="2561" max="2561" width="0.8984375" style="208" customWidth="1"/>
    <col min="2562" max="2562" width="2.59765625" style="208" customWidth="1"/>
    <col min="2563" max="2563" width="11.8984375" style="208" customWidth="1"/>
    <col min="2564" max="2564" width="9.19921875" style="208" customWidth="1"/>
    <col min="2565" max="2565" width="1.09765625" style="208" customWidth="1"/>
    <col min="2566" max="2566" width="3" style="208" customWidth="1"/>
    <col min="2567" max="2567" width="15.3984375" style="208" customWidth="1"/>
    <col min="2568" max="2568" width="3.59765625" style="208" bestFit="1" customWidth="1"/>
    <col min="2569" max="2569" width="4" style="208" customWidth="1"/>
    <col min="2570" max="2570" width="3.59765625" style="208" bestFit="1" customWidth="1"/>
    <col min="2571" max="2571" width="5.3984375" style="208" customWidth="1"/>
    <col min="2572" max="2572" width="3.59765625" style="208" bestFit="1" customWidth="1"/>
    <col min="2573" max="2573" width="8.8984375" style="208" customWidth="1"/>
    <col min="2574" max="2574" width="3.59765625" style="208" bestFit="1" customWidth="1"/>
    <col min="2575" max="2575" width="7.19921875" style="208" customWidth="1"/>
    <col min="2576" max="2576" width="8.3984375" style="208" customWidth="1"/>
    <col min="2577" max="2816" width="9" style="208"/>
    <col min="2817" max="2817" width="0.8984375" style="208" customWidth="1"/>
    <col min="2818" max="2818" width="2.59765625" style="208" customWidth="1"/>
    <col min="2819" max="2819" width="11.8984375" style="208" customWidth="1"/>
    <col min="2820" max="2820" width="9.19921875" style="208" customWidth="1"/>
    <col min="2821" max="2821" width="1.09765625" style="208" customWidth="1"/>
    <col min="2822" max="2822" width="3" style="208" customWidth="1"/>
    <col min="2823" max="2823" width="15.3984375" style="208" customWidth="1"/>
    <col min="2824" max="2824" width="3.59765625" style="208" bestFit="1" customWidth="1"/>
    <col min="2825" max="2825" width="4" style="208" customWidth="1"/>
    <col min="2826" max="2826" width="3.59765625" style="208" bestFit="1" customWidth="1"/>
    <col min="2827" max="2827" width="5.3984375" style="208" customWidth="1"/>
    <col min="2828" max="2828" width="3.59765625" style="208" bestFit="1" customWidth="1"/>
    <col min="2829" max="2829" width="8.8984375" style="208" customWidth="1"/>
    <col min="2830" max="2830" width="3.59765625" style="208" bestFit="1" customWidth="1"/>
    <col min="2831" max="2831" width="7.19921875" style="208" customWidth="1"/>
    <col min="2832" max="2832" width="8.3984375" style="208" customWidth="1"/>
    <col min="2833" max="3072" width="9" style="208"/>
    <col min="3073" max="3073" width="0.8984375" style="208" customWidth="1"/>
    <col min="3074" max="3074" width="2.59765625" style="208" customWidth="1"/>
    <col min="3075" max="3075" width="11.8984375" style="208" customWidth="1"/>
    <col min="3076" max="3076" width="9.19921875" style="208" customWidth="1"/>
    <col min="3077" max="3077" width="1.09765625" style="208" customWidth="1"/>
    <col min="3078" max="3078" width="3" style="208" customWidth="1"/>
    <col min="3079" max="3079" width="15.3984375" style="208" customWidth="1"/>
    <col min="3080" max="3080" width="3.59765625" style="208" bestFit="1" customWidth="1"/>
    <col min="3081" max="3081" width="4" style="208" customWidth="1"/>
    <col min="3082" max="3082" width="3.59765625" style="208" bestFit="1" customWidth="1"/>
    <col min="3083" max="3083" width="5.3984375" style="208" customWidth="1"/>
    <col min="3084" max="3084" width="3.59765625" style="208" bestFit="1" customWidth="1"/>
    <col min="3085" max="3085" width="8.8984375" style="208" customWidth="1"/>
    <col min="3086" max="3086" width="3.59765625" style="208" bestFit="1" customWidth="1"/>
    <col min="3087" max="3087" width="7.19921875" style="208" customWidth="1"/>
    <col min="3088" max="3088" width="8.3984375" style="208" customWidth="1"/>
    <col min="3089" max="3328" width="9" style="208"/>
    <col min="3329" max="3329" width="0.8984375" style="208" customWidth="1"/>
    <col min="3330" max="3330" width="2.59765625" style="208" customWidth="1"/>
    <col min="3331" max="3331" width="11.8984375" style="208" customWidth="1"/>
    <col min="3332" max="3332" width="9.19921875" style="208" customWidth="1"/>
    <col min="3333" max="3333" width="1.09765625" style="208" customWidth="1"/>
    <col min="3334" max="3334" width="3" style="208" customWidth="1"/>
    <col min="3335" max="3335" width="15.3984375" style="208" customWidth="1"/>
    <col min="3336" max="3336" width="3.59765625" style="208" bestFit="1" customWidth="1"/>
    <col min="3337" max="3337" width="4" style="208" customWidth="1"/>
    <col min="3338" max="3338" width="3.59765625" style="208" bestFit="1" customWidth="1"/>
    <col min="3339" max="3339" width="5.3984375" style="208" customWidth="1"/>
    <col min="3340" max="3340" width="3.59765625" style="208" bestFit="1" customWidth="1"/>
    <col min="3341" max="3341" width="8.8984375" style="208" customWidth="1"/>
    <col min="3342" max="3342" width="3.59765625" style="208" bestFit="1" customWidth="1"/>
    <col min="3343" max="3343" width="7.19921875" style="208" customWidth="1"/>
    <col min="3344" max="3344" width="8.3984375" style="208" customWidth="1"/>
    <col min="3345" max="3584" width="9" style="208"/>
    <col min="3585" max="3585" width="0.8984375" style="208" customWidth="1"/>
    <col min="3586" max="3586" width="2.59765625" style="208" customWidth="1"/>
    <col min="3587" max="3587" width="11.8984375" style="208" customWidth="1"/>
    <col min="3588" max="3588" width="9.19921875" style="208" customWidth="1"/>
    <col min="3589" max="3589" width="1.09765625" style="208" customWidth="1"/>
    <col min="3590" max="3590" width="3" style="208" customWidth="1"/>
    <col min="3591" max="3591" width="15.3984375" style="208" customWidth="1"/>
    <col min="3592" max="3592" width="3.59765625" style="208" bestFit="1" customWidth="1"/>
    <col min="3593" max="3593" width="4" style="208" customWidth="1"/>
    <col min="3594" max="3594" width="3.59765625" style="208" bestFit="1" customWidth="1"/>
    <col min="3595" max="3595" width="5.3984375" style="208" customWidth="1"/>
    <col min="3596" max="3596" width="3.59765625" style="208" bestFit="1" customWidth="1"/>
    <col min="3597" max="3597" width="8.8984375" style="208" customWidth="1"/>
    <col min="3598" max="3598" width="3.59765625" style="208" bestFit="1" customWidth="1"/>
    <col min="3599" max="3599" width="7.19921875" style="208" customWidth="1"/>
    <col min="3600" max="3600" width="8.3984375" style="208" customWidth="1"/>
    <col min="3601" max="3840" width="9" style="208"/>
    <col min="3841" max="3841" width="0.8984375" style="208" customWidth="1"/>
    <col min="3842" max="3842" width="2.59765625" style="208" customWidth="1"/>
    <col min="3843" max="3843" width="11.8984375" style="208" customWidth="1"/>
    <col min="3844" max="3844" width="9.19921875" style="208" customWidth="1"/>
    <col min="3845" max="3845" width="1.09765625" style="208" customWidth="1"/>
    <col min="3846" max="3846" width="3" style="208" customWidth="1"/>
    <col min="3847" max="3847" width="15.3984375" style="208" customWidth="1"/>
    <col min="3848" max="3848" width="3.59765625" style="208" bestFit="1" customWidth="1"/>
    <col min="3849" max="3849" width="4" style="208" customWidth="1"/>
    <col min="3850" max="3850" width="3.59765625" style="208" bestFit="1" customWidth="1"/>
    <col min="3851" max="3851" width="5.3984375" style="208" customWidth="1"/>
    <col min="3852" max="3852" width="3.59765625" style="208" bestFit="1" customWidth="1"/>
    <col min="3853" max="3853" width="8.8984375" style="208" customWidth="1"/>
    <col min="3854" max="3854" width="3.59765625" style="208" bestFit="1" customWidth="1"/>
    <col min="3855" max="3855" width="7.19921875" style="208" customWidth="1"/>
    <col min="3856" max="3856" width="8.3984375" style="208" customWidth="1"/>
    <col min="3857" max="4096" width="9" style="208"/>
    <col min="4097" max="4097" width="0.8984375" style="208" customWidth="1"/>
    <col min="4098" max="4098" width="2.59765625" style="208" customWidth="1"/>
    <col min="4099" max="4099" width="11.8984375" style="208" customWidth="1"/>
    <col min="4100" max="4100" width="9.19921875" style="208" customWidth="1"/>
    <col min="4101" max="4101" width="1.09765625" style="208" customWidth="1"/>
    <col min="4102" max="4102" width="3" style="208" customWidth="1"/>
    <col min="4103" max="4103" width="15.3984375" style="208" customWidth="1"/>
    <col min="4104" max="4104" width="3.59765625" style="208" bestFit="1" customWidth="1"/>
    <col min="4105" max="4105" width="4" style="208" customWidth="1"/>
    <col min="4106" max="4106" width="3.59765625" style="208" bestFit="1" customWidth="1"/>
    <col min="4107" max="4107" width="5.3984375" style="208" customWidth="1"/>
    <col min="4108" max="4108" width="3.59765625" style="208" bestFit="1" customWidth="1"/>
    <col min="4109" max="4109" width="8.8984375" style="208" customWidth="1"/>
    <col min="4110" max="4110" width="3.59765625" style="208" bestFit="1" customWidth="1"/>
    <col min="4111" max="4111" width="7.19921875" style="208" customWidth="1"/>
    <col min="4112" max="4112" width="8.3984375" style="208" customWidth="1"/>
    <col min="4113" max="4352" width="9" style="208"/>
    <col min="4353" max="4353" width="0.8984375" style="208" customWidth="1"/>
    <col min="4354" max="4354" width="2.59765625" style="208" customWidth="1"/>
    <col min="4355" max="4355" width="11.8984375" style="208" customWidth="1"/>
    <col min="4356" max="4356" width="9.19921875" style="208" customWidth="1"/>
    <col min="4357" max="4357" width="1.09765625" style="208" customWidth="1"/>
    <col min="4358" max="4358" width="3" style="208" customWidth="1"/>
    <col min="4359" max="4359" width="15.3984375" style="208" customWidth="1"/>
    <col min="4360" max="4360" width="3.59765625" style="208" bestFit="1" customWidth="1"/>
    <col min="4361" max="4361" width="4" style="208" customWidth="1"/>
    <col min="4362" max="4362" width="3.59765625" style="208" bestFit="1" customWidth="1"/>
    <col min="4363" max="4363" width="5.3984375" style="208" customWidth="1"/>
    <col min="4364" max="4364" width="3.59765625" style="208" bestFit="1" customWidth="1"/>
    <col min="4365" max="4365" width="8.8984375" style="208" customWidth="1"/>
    <col min="4366" max="4366" width="3.59765625" style="208" bestFit="1" customWidth="1"/>
    <col min="4367" max="4367" width="7.19921875" style="208" customWidth="1"/>
    <col min="4368" max="4368" width="8.3984375" style="208" customWidth="1"/>
    <col min="4369" max="4608" width="9" style="208"/>
    <col min="4609" max="4609" width="0.8984375" style="208" customWidth="1"/>
    <col min="4610" max="4610" width="2.59765625" style="208" customWidth="1"/>
    <col min="4611" max="4611" width="11.8984375" style="208" customWidth="1"/>
    <col min="4612" max="4612" width="9.19921875" style="208" customWidth="1"/>
    <col min="4613" max="4613" width="1.09765625" style="208" customWidth="1"/>
    <col min="4614" max="4614" width="3" style="208" customWidth="1"/>
    <col min="4615" max="4615" width="15.3984375" style="208" customWidth="1"/>
    <col min="4616" max="4616" width="3.59765625" style="208" bestFit="1" customWidth="1"/>
    <col min="4617" max="4617" width="4" style="208" customWidth="1"/>
    <col min="4618" max="4618" width="3.59765625" style="208" bestFit="1" customWidth="1"/>
    <col min="4619" max="4619" width="5.3984375" style="208" customWidth="1"/>
    <col min="4620" max="4620" width="3.59765625" style="208" bestFit="1" customWidth="1"/>
    <col min="4621" max="4621" width="8.8984375" style="208" customWidth="1"/>
    <col min="4622" max="4622" width="3.59765625" style="208" bestFit="1" customWidth="1"/>
    <col min="4623" max="4623" width="7.19921875" style="208" customWidth="1"/>
    <col min="4624" max="4624" width="8.3984375" style="208" customWidth="1"/>
    <col min="4625" max="4864" width="9" style="208"/>
    <col min="4865" max="4865" width="0.8984375" style="208" customWidth="1"/>
    <col min="4866" max="4866" width="2.59765625" style="208" customWidth="1"/>
    <col min="4867" max="4867" width="11.8984375" style="208" customWidth="1"/>
    <col min="4868" max="4868" width="9.19921875" style="208" customWidth="1"/>
    <col min="4869" max="4869" width="1.09765625" style="208" customWidth="1"/>
    <col min="4870" max="4870" width="3" style="208" customWidth="1"/>
    <col min="4871" max="4871" width="15.3984375" style="208" customWidth="1"/>
    <col min="4872" max="4872" width="3.59765625" style="208" bestFit="1" customWidth="1"/>
    <col min="4873" max="4873" width="4" style="208" customWidth="1"/>
    <col min="4874" max="4874" width="3.59765625" style="208" bestFit="1" customWidth="1"/>
    <col min="4875" max="4875" width="5.3984375" style="208" customWidth="1"/>
    <col min="4876" max="4876" width="3.59765625" style="208" bestFit="1" customWidth="1"/>
    <col min="4877" max="4877" width="8.8984375" style="208" customWidth="1"/>
    <col min="4878" max="4878" width="3.59765625" style="208" bestFit="1" customWidth="1"/>
    <col min="4879" max="4879" width="7.19921875" style="208" customWidth="1"/>
    <col min="4880" max="4880" width="8.3984375" style="208" customWidth="1"/>
    <col min="4881" max="5120" width="9" style="208"/>
    <col min="5121" max="5121" width="0.8984375" style="208" customWidth="1"/>
    <col min="5122" max="5122" width="2.59765625" style="208" customWidth="1"/>
    <col min="5123" max="5123" width="11.8984375" style="208" customWidth="1"/>
    <col min="5124" max="5124" width="9.19921875" style="208" customWidth="1"/>
    <col min="5125" max="5125" width="1.09765625" style="208" customWidth="1"/>
    <col min="5126" max="5126" width="3" style="208" customWidth="1"/>
    <col min="5127" max="5127" width="15.3984375" style="208" customWidth="1"/>
    <col min="5128" max="5128" width="3.59765625" style="208" bestFit="1" customWidth="1"/>
    <col min="5129" max="5129" width="4" style="208" customWidth="1"/>
    <col min="5130" max="5130" width="3.59765625" style="208" bestFit="1" customWidth="1"/>
    <col min="5131" max="5131" width="5.3984375" style="208" customWidth="1"/>
    <col min="5132" max="5132" width="3.59765625" style="208" bestFit="1" customWidth="1"/>
    <col min="5133" max="5133" width="8.8984375" style="208" customWidth="1"/>
    <col min="5134" max="5134" width="3.59765625" style="208" bestFit="1" customWidth="1"/>
    <col min="5135" max="5135" width="7.19921875" style="208" customWidth="1"/>
    <col min="5136" max="5136" width="8.3984375" style="208" customWidth="1"/>
    <col min="5137" max="5376" width="9" style="208"/>
    <col min="5377" max="5377" width="0.8984375" style="208" customWidth="1"/>
    <col min="5378" max="5378" width="2.59765625" style="208" customWidth="1"/>
    <col min="5379" max="5379" width="11.8984375" style="208" customWidth="1"/>
    <col min="5380" max="5380" width="9.19921875" style="208" customWidth="1"/>
    <col min="5381" max="5381" width="1.09765625" style="208" customWidth="1"/>
    <col min="5382" max="5382" width="3" style="208" customWidth="1"/>
    <col min="5383" max="5383" width="15.3984375" style="208" customWidth="1"/>
    <col min="5384" max="5384" width="3.59765625" style="208" bestFit="1" customWidth="1"/>
    <col min="5385" max="5385" width="4" style="208" customWidth="1"/>
    <col min="5386" max="5386" width="3.59765625" style="208" bestFit="1" customWidth="1"/>
    <col min="5387" max="5387" width="5.3984375" style="208" customWidth="1"/>
    <col min="5388" max="5388" width="3.59765625" style="208" bestFit="1" customWidth="1"/>
    <col min="5389" max="5389" width="8.8984375" style="208" customWidth="1"/>
    <col min="5390" max="5390" width="3.59765625" style="208" bestFit="1" customWidth="1"/>
    <col min="5391" max="5391" width="7.19921875" style="208" customWidth="1"/>
    <col min="5392" max="5392" width="8.3984375" style="208" customWidth="1"/>
    <col min="5393" max="5632" width="9" style="208"/>
    <col min="5633" max="5633" width="0.8984375" style="208" customWidth="1"/>
    <col min="5634" max="5634" width="2.59765625" style="208" customWidth="1"/>
    <col min="5635" max="5635" width="11.8984375" style="208" customWidth="1"/>
    <col min="5636" max="5636" width="9.19921875" style="208" customWidth="1"/>
    <col min="5637" max="5637" width="1.09765625" style="208" customWidth="1"/>
    <col min="5638" max="5638" width="3" style="208" customWidth="1"/>
    <col min="5639" max="5639" width="15.3984375" style="208" customWidth="1"/>
    <col min="5640" max="5640" width="3.59765625" style="208" bestFit="1" customWidth="1"/>
    <col min="5641" max="5641" width="4" style="208" customWidth="1"/>
    <col min="5642" max="5642" width="3.59765625" style="208" bestFit="1" customWidth="1"/>
    <col min="5643" max="5643" width="5.3984375" style="208" customWidth="1"/>
    <col min="5644" max="5644" width="3.59765625" style="208" bestFit="1" customWidth="1"/>
    <col min="5645" max="5645" width="8.8984375" style="208" customWidth="1"/>
    <col min="5646" max="5646" width="3.59765625" style="208" bestFit="1" customWidth="1"/>
    <col min="5647" max="5647" width="7.19921875" style="208" customWidth="1"/>
    <col min="5648" max="5648" width="8.3984375" style="208" customWidth="1"/>
    <col min="5649" max="5888" width="9" style="208"/>
    <col min="5889" max="5889" width="0.8984375" style="208" customWidth="1"/>
    <col min="5890" max="5890" width="2.59765625" style="208" customWidth="1"/>
    <col min="5891" max="5891" width="11.8984375" style="208" customWidth="1"/>
    <col min="5892" max="5892" width="9.19921875" style="208" customWidth="1"/>
    <col min="5893" max="5893" width="1.09765625" style="208" customWidth="1"/>
    <col min="5894" max="5894" width="3" style="208" customWidth="1"/>
    <col min="5895" max="5895" width="15.3984375" style="208" customWidth="1"/>
    <col min="5896" max="5896" width="3.59765625" style="208" bestFit="1" customWidth="1"/>
    <col min="5897" max="5897" width="4" style="208" customWidth="1"/>
    <col min="5898" max="5898" width="3.59765625" style="208" bestFit="1" customWidth="1"/>
    <col min="5899" max="5899" width="5.3984375" style="208" customWidth="1"/>
    <col min="5900" max="5900" width="3.59765625" style="208" bestFit="1" customWidth="1"/>
    <col min="5901" max="5901" width="8.8984375" style="208" customWidth="1"/>
    <col min="5902" max="5902" width="3.59765625" style="208" bestFit="1" customWidth="1"/>
    <col min="5903" max="5903" width="7.19921875" style="208" customWidth="1"/>
    <col min="5904" max="5904" width="8.3984375" style="208" customWidth="1"/>
    <col min="5905" max="6144" width="9" style="208"/>
    <col min="6145" max="6145" width="0.8984375" style="208" customWidth="1"/>
    <col min="6146" max="6146" width="2.59765625" style="208" customWidth="1"/>
    <col min="6147" max="6147" width="11.8984375" style="208" customWidth="1"/>
    <col min="6148" max="6148" width="9.19921875" style="208" customWidth="1"/>
    <col min="6149" max="6149" width="1.09765625" style="208" customWidth="1"/>
    <col min="6150" max="6150" width="3" style="208" customWidth="1"/>
    <col min="6151" max="6151" width="15.3984375" style="208" customWidth="1"/>
    <col min="6152" max="6152" width="3.59765625" style="208" bestFit="1" customWidth="1"/>
    <col min="6153" max="6153" width="4" style="208" customWidth="1"/>
    <col min="6154" max="6154" width="3.59765625" style="208" bestFit="1" customWidth="1"/>
    <col min="6155" max="6155" width="5.3984375" style="208" customWidth="1"/>
    <col min="6156" max="6156" width="3.59765625" style="208" bestFit="1" customWidth="1"/>
    <col min="6157" max="6157" width="8.8984375" style="208" customWidth="1"/>
    <col min="6158" max="6158" width="3.59765625" style="208" bestFit="1" customWidth="1"/>
    <col min="6159" max="6159" width="7.19921875" style="208" customWidth="1"/>
    <col min="6160" max="6160" width="8.3984375" style="208" customWidth="1"/>
    <col min="6161" max="6400" width="9" style="208"/>
    <col min="6401" max="6401" width="0.8984375" style="208" customWidth="1"/>
    <col min="6402" max="6402" width="2.59765625" style="208" customWidth="1"/>
    <col min="6403" max="6403" width="11.8984375" style="208" customWidth="1"/>
    <col min="6404" max="6404" width="9.19921875" style="208" customWidth="1"/>
    <col min="6405" max="6405" width="1.09765625" style="208" customWidth="1"/>
    <col min="6406" max="6406" width="3" style="208" customWidth="1"/>
    <col min="6407" max="6407" width="15.3984375" style="208" customWidth="1"/>
    <col min="6408" max="6408" width="3.59765625" style="208" bestFit="1" customWidth="1"/>
    <col min="6409" max="6409" width="4" style="208" customWidth="1"/>
    <col min="6410" max="6410" width="3.59765625" style="208" bestFit="1" customWidth="1"/>
    <col min="6411" max="6411" width="5.3984375" style="208" customWidth="1"/>
    <col min="6412" max="6412" width="3.59765625" style="208" bestFit="1" customWidth="1"/>
    <col min="6413" max="6413" width="8.8984375" style="208" customWidth="1"/>
    <col min="6414" max="6414" width="3.59765625" style="208" bestFit="1" customWidth="1"/>
    <col min="6415" max="6415" width="7.19921875" style="208" customWidth="1"/>
    <col min="6416" max="6416" width="8.3984375" style="208" customWidth="1"/>
    <col min="6417" max="6656" width="9" style="208"/>
    <col min="6657" max="6657" width="0.8984375" style="208" customWidth="1"/>
    <col min="6658" max="6658" width="2.59765625" style="208" customWidth="1"/>
    <col min="6659" max="6659" width="11.8984375" style="208" customWidth="1"/>
    <col min="6660" max="6660" width="9.19921875" style="208" customWidth="1"/>
    <col min="6661" max="6661" width="1.09765625" style="208" customWidth="1"/>
    <col min="6662" max="6662" width="3" style="208" customWidth="1"/>
    <col min="6663" max="6663" width="15.3984375" style="208" customWidth="1"/>
    <col min="6664" max="6664" width="3.59765625" style="208" bestFit="1" customWidth="1"/>
    <col min="6665" max="6665" width="4" style="208" customWidth="1"/>
    <col min="6666" max="6666" width="3.59765625" style="208" bestFit="1" customWidth="1"/>
    <col min="6667" max="6667" width="5.3984375" style="208" customWidth="1"/>
    <col min="6668" max="6668" width="3.59765625" style="208" bestFit="1" customWidth="1"/>
    <col min="6669" max="6669" width="8.8984375" style="208" customWidth="1"/>
    <col min="6670" max="6670" width="3.59765625" style="208" bestFit="1" customWidth="1"/>
    <col min="6671" max="6671" width="7.19921875" style="208" customWidth="1"/>
    <col min="6672" max="6672" width="8.3984375" style="208" customWidth="1"/>
    <col min="6673" max="6912" width="9" style="208"/>
    <col min="6913" max="6913" width="0.8984375" style="208" customWidth="1"/>
    <col min="6914" max="6914" width="2.59765625" style="208" customWidth="1"/>
    <col min="6915" max="6915" width="11.8984375" style="208" customWidth="1"/>
    <col min="6916" max="6916" width="9.19921875" style="208" customWidth="1"/>
    <col min="6917" max="6917" width="1.09765625" style="208" customWidth="1"/>
    <col min="6918" max="6918" width="3" style="208" customWidth="1"/>
    <col min="6919" max="6919" width="15.3984375" style="208" customWidth="1"/>
    <col min="6920" max="6920" width="3.59765625" style="208" bestFit="1" customWidth="1"/>
    <col min="6921" max="6921" width="4" style="208" customWidth="1"/>
    <col min="6922" max="6922" width="3.59765625" style="208" bestFit="1" customWidth="1"/>
    <col min="6923" max="6923" width="5.3984375" style="208" customWidth="1"/>
    <col min="6924" max="6924" width="3.59765625" style="208" bestFit="1" customWidth="1"/>
    <col min="6925" max="6925" width="8.8984375" style="208" customWidth="1"/>
    <col min="6926" max="6926" width="3.59765625" style="208" bestFit="1" customWidth="1"/>
    <col min="6927" max="6927" width="7.19921875" style="208" customWidth="1"/>
    <col min="6928" max="6928" width="8.3984375" style="208" customWidth="1"/>
    <col min="6929" max="7168" width="9" style="208"/>
    <col min="7169" max="7169" width="0.8984375" style="208" customWidth="1"/>
    <col min="7170" max="7170" width="2.59765625" style="208" customWidth="1"/>
    <col min="7171" max="7171" width="11.8984375" style="208" customWidth="1"/>
    <col min="7172" max="7172" width="9.19921875" style="208" customWidth="1"/>
    <col min="7173" max="7173" width="1.09765625" style="208" customWidth="1"/>
    <col min="7174" max="7174" width="3" style="208" customWidth="1"/>
    <col min="7175" max="7175" width="15.3984375" style="208" customWidth="1"/>
    <col min="7176" max="7176" width="3.59765625" style="208" bestFit="1" customWidth="1"/>
    <col min="7177" max="7177" width="4" style="208" customWidth="1"/>
    <col min="7178" max="7178" width="3.59765625" style="208" bestFit="1" customWidth="1"/>
    <col min="7179" max="7179" width="5.3984375" style="208" customWidth="1"/>
    <col min="7180" max="7180" width="3.59765625" style="208" bestFit="1" customWidth="1"/>
    <col min="7181" max="7181" width="8.8984375" style="208" customWidth="1"/>
    <col min="7182" max="7182" width="3.59765625" style="208" bestFit="1" customWidth="1"/>
    <col min="7183" max="7183" width="7.19921875" style="208" customWidth="1"/>
    <col min="7184" max="7184" width="8.3984375" style="208" customWidth="1"/>
    <col min="7185" max="7424" width="9" style="208"/>
    <col min="7425" max="7425" width="0.8984375" style="208" customWidth="1"/>
    <col min="7426" max="7426" width="2.59765625" style="208" customWidth="1"/>
    <col min="7427" max="7427" width="11.8984375" style="208" customWidth="1"/>
    <col min="7428" max="7428" width="9.19921875" style="208" customWidth="1"/>
    <col min="7429" max="7429" width="1.09765625" style="208" customWidth="1"/>
    <col min="7430" max="7430" width="3" style="208" customWidth="1"/>
    <col min="7431" max="7431" width="15.3984375" style="208" customWidth="1"/>
    <col min="7432" max="7432" width="3.59765625" style="208" bestFit="1" customWidth="1"/>
    <col min="7433" max="7433" width="4" style="208" customWidth="1"/>
    <col min="7434" max="7434" width="3.59765625" style="208" bestFit="1" customWidth="1"/>
    <col min="7435" max="7435" width="5.3984375" style="208" customWidth="1"/>
    <col min="7436" max="7436" width="3.59765625" style="208" bestFit="1" customWidth="1"/>
    <col min="7437" max="7437" width="8.8984375" style="208" customWidth="1"/>
    <col min="7438" max="7438" width="3.59765625" style="208" bestFit="1" customWidth="1"/>
    <col min="7439" max="7439" width="7.19921875" style="208" customWidth="1"/>
    <col min="7440" max="7440" width="8.3984375" style="208" customWidth="1"/>
    <col min="7441" max="7680" width="9" style="208"/>
    <col min="7681" max="7681" width="0.8984375" style="208" customWidth="1"/>
    <col min="7682" max="7682" width="2.59765625" style="208" customWidth="1"/>
    <col min="7683" max="7683" width="11.8984375" style="208" customWidth="1"/>
    <col min="7684" max="7684" width="9.19921875" style="208" customWidth="1"/>
    <col min="7685" max="7685" width="1.09765625" style="208" customWidth="1"/>
    <col min="7686" max="7686" width="3" style="208" customWidth="1"/>
    <col min="7687" max="7687" width="15.3984375" style="208" customWidth="1"/>
    <col min="7688" max="7688" width="3.59765625" style="208" bestFit="1" customWidth="1"/>
    <col min="7689" max="7689" width="4" style="208" customWidth="1"/>
    <col min="7690" max="7690" width="3.59765625" style="208" bestFit="1" customWidth="1"/>
    <col min="7691" max="7691" width="5.3984375" style="208" customWidth="1"/>
    <col min="7692" max="7692" width="3.59765625" style="208" bestFit="1" customWidth="1"/>
    <col min="7693" max="7693" width="8.8984375" style="208" customWidth="1"/>
    <col min="7694" max="7694" width="3.59765625" style="208" bestFit="1" customWidth="1"/>
    <col min="7695" max="7695" width="7.19921875" style="208" customWidth="1"/>
    <col min="7696" max="7696" width="8.3984375" style="208" customWidth="1"/>
    <col min="7697" max="7936" width="9" style="208"/>
    <col min="7937" max="7937" width="0.8984375" style="208" customWidth="1"/>
    <col min="7938" max="7938" width="2.59765625" style="208" customWidth="1"/>
    <col min="7939" max="7939" width="11.8984375" style="208" customWidth="1"/>
    <col min="7940" max="7940" width="9.19921875" style="208" customWidth="1"/>
    <col min="7941" max="7941" width="1.09765625" style="208" customWidth="1"/>
    <col min="7942" max="7942" width="3" style="208" customWidth="1"/>
    <col min="7943" max="7943" width="15.3984375" style="208" customWidth="1"/>
    <col min="7944" max="7944" width="3.59765625" style="208" bestFit="1" customWidth="1"/>
    <col min="7945" max="7945" width="4" style="208" customWidth="1"/>
    <col min="7946" max="7946" width="3.59765625" style="208" bestFit="1" customWidth="1"/>
    <col min="7947" max="7947" width="5.3984375" style="208" customWidth="1"/>
    <col min="7948" max="7948" width="3.59765625" style="208" bestFit="1" customWidth="1"/>
    <col min="7949" max="7949" width="8.8984375" style="208" customWidth="1"/>
    <col min="7950" max="7950" width="3.59765625" style="208" bestFit="1" customWidth="1"/>
    <col min="7951" max="7951" width="7.19921875" style="208" customWidth="1"/>
    <col min="7952" max="7952" width="8.3984375" style="208" customWidth="1"/>
    <col min="7953" max="8192" width="9" style="208"/>
    <col min="8193" max="8193" width="0.8984375" style="208" customWidth="1"/>
    <col min="8194" max="8194" width="2.59765625" style="208" customWidth="1"/>
    <col min="8195" max="8195" width="11.8984375" style="208" customWidth="1"/>
    <col min="8196" max="8196" width="9.19921875" style="208" customWidth="1"/>
    <col min="8197" max="8197" width="1.09765625" style="208" customWidth="1"/>
    <col min="8198" max="8198" width="3" style="208" customWidth="1"/>
    <col min="8199" max="8199" width="15.3984375" style="208" customWidth="1"/>
    <col min="8200" max="8200" width="3.59765625" style="208" bestFit="1" customWidth="1"/>
    <col min="8201" max="8201" width="4" style="208" customWidth="1"/>
    <col min="8202" max="8202" width="3.59765625" style="208" bestFit="1" customWidth="1"/>
    <col min="8203" max="8203" width="5.3984375" style="208" customWidth="1"/>
    <col min="8204" max="8204" width="3.59765625" style="208" bestFit="1" customWidth="1"/>
    <col min="8205" max="8205" width="8.8984375" style="208" customWidth="1"/>
    <col min="8206" max="8206" width="3.59765625" style="208" bestFit="1" customWidth="1"/>
    <col min="8207" max="8207" width="7.19921875" style="208" customWidth="1"/>
    <col min="8208" max="8208" width="8.3984375" style="208" customWidth="1"/>
    <col min="8209" max="8448" width="9" style="208"/>
    <col min="8449" max="8449" width="0.8984375" style="208" customWidth="1"/>
    <col min="8450" max="8450" width="2.59765625" style="208" customWidth="1"/>
    <col min="8451" max="8451" width="11.8984375" style="208" customWidth="1"/>
    <col min="8452" max="8452" width="9.19921875" style="208" customWidth="1"/>
    <col min="8453" max="8453" width="1.09765625" style="208" customWidth="1"/>
    <col min="8454" max="8454" width="3" style="208" customWidth="1"/>
    <col min="8455" max="8455" width="15.3984375" style="208" customWidth="1"/>
    <col min="8456" max="8456" width="3.59765625" style="208" bestFit="1" customWidth="1"/>
    <col min="8457" max="8457" width="4" style="208" customWidth="1"/>
    <col min="8458" max="8458" width="3.59765625" style="208" bestFit="1" customWidth="1"/>
    <col min="8459" max="8459" width="5.3984375" style="208" customWidth="1"/>
    <col min="8460" max="8460" width="3.59765625" style="208" bestFit="1" customWidth="1"/>
    <col min="8461" max="8461" width="8.8984375" style="208" customWidth="1"/>
    <col min="8462" max="8462" width="3.59765625" style="208" bestFit="1" customWidth="1"/>
    <col min="8463" max="8463" width="7.19921875" style="208" customWidth="1"/>
    <col min="8464" max="8464" width="8.3984375" style="208" customWidth="1"/>
    <col min="8465" max="8704" width="9" style="208"/>
    <col min="8705" max="8705" width="0.8984375" style="208" customWidth="1"/>
    <col min="8706" max="8706" width="2.59765625" style="208" customWidth="1"/>
    <col min="8707" max="8707" width="11.8984375" style="208" customWidth="1"/>
    <col min="8708" max="8708" width="9.19921875" style="208" customWidth="1"/>
    <col min="8709" max="8709" width="1.09765625" style="208" customWidth="1"/>
    <col min="8710" max="8710" width="3" style="208" customWidth="1"/>
    <col min="8711" max="8711" width="15.3984375" style="208" customWidth="1"/>
    <col min="8712" max="8712" width="3.59765625" style="208" bestFit="1" customWidth="1"/>
    <col min="8713" max="8713" width="4" style="208" customWidth="1"/>
    <col min="8714" max="8714" width="3.59765625" style="208" bestFit="1" customWidth="1"/>
    <col min="8715" max="8715" width="5.3984375" style="208" customWidth="1"/>
    <col min="8716" max="8716" width="3.59765625" style="208" bestFit="1" customWidth="1"/>
    <col min="8717" max="8717" width="8.8984375" style="208" customWidth="1"/>
    <col min="8718" max="8718" width="3.59765625" style="208" bestFit="1" customWidth="1"/>
    <col min="8719" max="8719" width="7.19921875" style="208" customWidth="1"/>
    <col min="8720" max="8720" width="8.3984375" style="208" customWidth="1"/>
    <col min="8721" max="8960" width="9" style="208"/>
    <col min="8961" max="8961" width="0.8984375" style="208" customWidth="1"/>
    <col min="8962" max="8962" width="2.59765625" style="208" customWidth="1"/>
    <col min="8963" max="8963" width="11.8984375" style="208" customWidth="1"/>
    <col min="8964" max="8964" width="9.19921875" style="208" customWidth="1"/>
    <col min="8965" max="8965" width="1.09765625" style="208" customWidth="1"/>
    <col min="8966" max="8966" width="3" style="208" customWidth="1"/>
    <col min="8967" max="8967" width="15.3984375" style="208" customWidth="1"/>
    <col min="8968" max="8968" width="3.59765625" style="208" bestFit="1" customWidth="1"/>
    <col min="8969" max="8969" width="4" style="208" customWidth="1"/>
    <col min="8970" max="8970" width="3.59765625" style="208" bestFit="1" customWidth="1"/>
    <col min="8971" max="8971" width="5.3984375" style="208" customWidth="1"/>
    <col min="8972" max="8972" width="3.59765625" style="208" bestFit="1" customWidth="1"/>
    <col min="8973" max="8973" width="8.8984375" style="208" customWidth="1"/>
    <col min="8974" max="8974" width="3.59765625" style="208" bestFit="1" customWidth="1"/>
    <col min="8975" max="8975" width="7.19921875" style="208" customWidth="1"/>
    <col min="8976" max="8976" width="8.3984375" style="208" customWidth="1"/>
    <col min="8977" max="9216" width="9" style="208"/>
    <col min="9217" max="9217" width="0.8984375" style="208" customWidth="1"/>
    <col min="9218" max="9218" width="2.59765625" style="208" customWidth="1"/>
    <col min="9219" max="9219" width="11.8984375" style="208" customWidth="1"/>
    <col min="9220" max="9220" width="9.19921875" style="208" customWidth="1"/>
    <col min="9221" max="9221" width="1.09765625" style="208" customWidth="1"/>
    <col min="9222" max="9222" width="3" style="208" customWidth="1"/>
    <col min="9223" max="9223" width="15.3984375" style="208" customWidth="1"/>
    <col min="9224" max="9224" width="3.59765625" style="208" bestFit="1" customWidth="1"/>
    <col min="9225" max="9225" width="4" style="208" customWidth="1"/>
    <col min="9226" max="9226" width="3.59765625" style="208" bestFit="1" customWidth="1"/>
    <col min="9227" max="9227" width="5.3984375" style="208" customWidth="1"/>
    <col min="9228" max="9228" width="3.59765625" style="208" bestFit="1" customWidth="1"/>
    <col min="9229" max="9229" width="8.8984375" style="208" customWidth="1"/>
    <col min="9230" max="9230" width="3.59765625" style="208" bestFit="1" customWidth="1"/>
    <col min="9231" max="9231" width="7.19921875" style="208" customWidth="1"/>
    <col min="9232" max="9232" width="8.3984375" style="208" customWidth="1"/>
    <col min="9233" max="9472" width="9" style="208"/>
    <col min="9473" max="9473" width="0.8984375" style="208" customWidth="1"/>
    <col min="9474" max="9474" width="2.59765625" style="208" customWidth="1"/>
    <col min="9475" max="9475" width="11.8984375" style="208" customWidth="1"/>
    <col min="9476" max="9476" width="9.19921875" style="208" customWidth="1"/>
    <col min="9477" max="9477" width="1.09765625" style="208" customWidth="1"/>
    <col min="9478" max="9478" width="3" style="208" customWidth="1"/>
    <col min="9479" max="9479" width="15.3984375" style="208" customWidth="1"/>
    <col min="9480" max="9480" width="3.59765625" style="208" bestFit="1" customWidth="1"/>
    <col min="9481" max="9481" width="4" style="208" customWidth="1"/>
    <col min="9482" max="9482" width="3.59765625" style="208" bestFit="1" customWidth="1"/>
    <col min="9483" max="9483" width="5.3984375" style="208" customWidth="1"/>
    <col min="9484" max="9484" width="3.59765625" style="208" bestFit="1" customWidth="1"/>
    <col min="9485" max="9485" width="8.8984375" style="208" customWidth="1"/>
    <col min="9486" max="9486" width="3.59765625" style="208" bestFit="1" customWidth="1"/>
    <col min="9487" max="9487" width="7.19921875" style="208" customWidth="1"/>
    <col min="9488" max="9488" width="8.3984375" style="208" customWidth="1"/>
    <col min="9489" max="9728" width="9" style="208"/>
    <col min="9729" max="9729" width="0.8984375" style="208" customWidth="1"/>
    <col min="9730" max="9730" width="2.59765625" style="208" customWidth="1"/>
    <col min="9731" max="9731" width="11.8984375" style="208" customWidth="1"/>
    <col min="9732" max="9732" width="9.19921875" style="208" customWidth="1"/>
    <col min="9733" max="9733" width="1.09765625" style="208" customWidth="1"/>
    <col min="9734" max="9734" width="3" style="208" customWidth="1"/>
    <col min="9735" max="9735" width="15.3984375" style="208" customWidth="1"/>
    <col min="9736" max="9736" width="3.59765625" style="208" bestFit="1" customWidth="1"/>
    <col min="9737" max="9737" width="4" style="208" customWidth="1"/>
    <col min="9738" max="9738" width="3.59765625" style="208" bestFit="1" customWidth="1"/>
    <col min="9739" max="9739" width="5.3984375" style="208" customWidth="1"/>
    <col min="9740" max="9740" width="3.59765625" style="208" bestFit="1" customWidth="1"/>
    <col min="9741" max="9741" width="8.8984375" style="208" customWidth="1"/>
    <col min="9742" max="9742" width="3.59765625" style="208" bestFit="1" customWidth="1"/>
    <col min="9743" max="9743" width="7.19921875" style="208" customWidth="1"/>
    <col min="9744" max="9744" width="8.3984375" style="208" customWidth="1"/>
    <col min="9745" max="9984" width="9" style="208"/>
    <col min="9985" max="9985" width="0.8984375" style="208" customWidth="1"/>
    <col min="9986" max="9986" width="2.59765625" style="208" customWidth="1"/>
    <col min="9987" max="9987" width="11.8984375" style="208" customWidth="1"/>
    <col min="9988" max="9988" width="9.19921875" style="208" customWidth="1"/>
    <col min="9989" max="9989" width="1.09765625" style="208" customWidth="1"/>
    <col min="9990" max="9990" width="3" style="208" customWidth="1"/>
    <col min="9991" max="9991" width="15.3984375" style="208" customWidth="1"/>
    <col min="9992" max="9992" width="3.59765625" style="208" bestFit="1" customWidth="1"/>
    <col min="9993" max="9993" width="4" style="208" customWidth="1"/>
    <col min="9994" max="9994" width="3.59765625" style="208" bestFit="1" customWidth="1"/>
    <col min="9995" max="9995" width="5.3984375" style="208" customWidth="1"/>
    <col min="9996" max="9996" width="3.59765625" style="208" bestFit="1" customWidth="1"/>
    <col min="9997" max="9997" width="8.8984375" style="208" customWidth="1"/>
    <col min="9998" max="9998" width="3.59765625" style="208" bestFit="1" customWidth="1"/>
    <col min="9999" max="9999" width="7.19921875" style="208" customWidth="1"/>
    <col min="10000" max="10000" width="8.3984375" style="208" customWidth="1"/>
    <col min="10001" max="10240" width="9" style="208"/>
    <col min="10241" max="10241" width="0.8984375" style="208" customWidth="1"/>
    <col min="10242" max="10242" width="2.59765625" style="208" customWidth="1"/>
    <col min="10243" max="10243" width="11.8984375" style="208" customWidth="1"/>
    <col min="10244" max="10244" width="9.19921875" style="208" customWidth="1"/>
    <col min="10245" max="10245" width="1.09765625" style="208" customWidth="1"/>
    <col min="10246" max="10246" width="3" style="208" customWidth="1"/>
    <col min="10247" max="10247" width="15.3984375" style="208" customWidth="1"/>
    <col min="10248" max="10248" width="3.59765625" style="208" bestFit="1" customWidth="1"/>
    <col min="10249" max="10249" width="4" style="208" customWidth="1"/>
    <col min="10250" max="10250" width="3.59765625" style="208" bestFit="1" customWidth="1"/>
    <col min="10251" max="10251" width="5.3984375" style="208" customWidth="1"/>
    <col min="10252" max="10252" width="3.59765625" style="208" bestFit="1" customWidth="1"/>
    <col min="10253" max="10253" width="8.8984375" style="208" customWidth="1"/>
    <col min="10254" max="10254" width="3.59765625" style="208" bestFit="1" customWidth="1"/>
    <col min="10255" max="10255" width="7.19921875" style="208" customWidth="1"/>
    <col min="10256" max="10256" width="8.3984375" style="208" customWidth="1"/>
    <col min="10257" max="10496" width="9" style="208"/>
    <col min="10497" max="10497" width="0.8984375" style="208" customWidth="1"/>
    <col min="10498" max="10498" width="2.59765625" style="208" customWidth="1"/>
    <col min="10499" max="10499" width="11.8984375" style="208" customWidth="1"/>
    <col min="10500" max="10500" width="9.19921875" style="208" customWidth="1"/>
    <col min="10501" max="10501" width="1.09765625" style="208" customWidth="1"/>
    <col min="10502" max="10502" width="3" style="208" customWidth="1"/>
    <col min="10503" max="10503" width="15.3984375" style="208" customWidth="1"/>
    <col min="10504" max="10504" width="3.59765625" style="208" bestFit="1" customWidth="1"/>
    <col min="10505" max="10505" width="4" style="208" customWidth="1"/>
    <col min="10506" max="10506" width="3.59765625" style="208" bestFit="1" customWidth="1"/>
    <col min="10507" max="10507" width="5.3984375" style="208" customWidth="1"/>
    <col min="10508" max="10508" width="3.59765625" style="208" bestFit="1" customWidth="1"/>
    <col min="10509" max="10509" width="8.8984375" style="208" customWidth="1"/>
    <col min="10510" max="10510" width="3.59765625" style="208" bestFit="1" customWidth="1"/>
    <col min="10511" max="10511" width="7.19921875" style="208" customWidth="1"/>
    <col min="10512" max="10512" width="8.3984375" style="208" customWidth="1"/>
    <col min="10513" max="10752" width="9" style="208"/>
    <col min="10753" max="10753" width="0.8984375" style="208" customWidth="1"/>
    <col min="10754" max="10754" width="2.59765625" style="208" customWidth="1"/>
    <col min="10755" max="10755" width="11.8984375" style="208" customWidth="1"/>
    <col min="10756" max="10756" width="9.19921875" style="208" customWidth="1"/>
    <col min="10757" max="10757" width="1.09765625" style="208" customWidth="1"/>
    <col min="10758" max="10758" width="3" style="208" customWidth="1"/>
    <col min="10759" max="10759" width="15.3984375" style="208" customWidth="1"/>
    <col min="10760" max="10760" width="3.59765625" style="208" bestFit="1" customWidth="1"/>
    <col min="10761" max="10761" width="4" style="208" customWidth="1"/>
    <col min="10762" max="10762" width="3.59765625" style="208" bestFit="1" customWidth="1"/>
    <col min="10763" max="10763" width="5.3984375" style="208" customWidth="1"/>
    <col min="10764" max="10764" width="3.59765625" style="208" bestFit="1" customWidth="1"/>
    <col min="10765" max="10765" width="8.8984375" style="208" customWidth="1"/>
    <col min="10766" max="10766" width="3.59765625" style="208" bestFit="1" customWidth="1"/>
    <col min="10767" max="10767" width="7.19921875" style="208" customWidth="1"/>
    <col min="10768" max="10768" width="8.3984375" style="208" customWidth="1"/>
    <col min="10769" max="11008" width="9" style="208"/>
    <col min="11009" max="11009" width="0.8984375" style="208" customWidth="1"/>
    <col min="11010" max="11010" width="2.59765625" style="208" customWidth="1"/>
    <col min="11011" max="11011" width="11.8984375" style="208" customWidth="1"/>
    <col min="11012" max="11012" width="9.19921875" style="208" customWidth="1"/>
    <col min="11013" max="11013" width="1.09765625" style="208" customWidth="1"/>
    <col min="11014" max="11014" width="3" style="208" customWidth="1"/>
    <col min="11015" max="11015" width="15.3984375" style="208" customWidth="1"/>
    <col min="11016" max="11016" width="3.59765625" style="208" bestFit="1" customWidth="1"/>
    <col min="11017" max="11017" width="4" style="208" customWidth="1"/>
    <col min="11018" max="11018" width="3.59765625" style="208" bestFit="1" customWidth="1"/>
    <col min="11019" max="11019" width="5.3984375" style="208" customWidth="1"/>
    <col min="11020" max="11020" width="3.59765625" style="208" bestFit="1" customWidth="1"/>
    <col min="11021" max="11021" width="8.8984375" style="208" customWidth="1"/>
    <col min="11022" max="11022" width="3.59765625" style="208" bestFit="1" customWidth="1"/>
    <col min="11023" max="11023" width="7.19921875" style="208" customWidth="1"/>
    <col min="11024" max="11024" width="8.3984375" style="208" customWidth="1"/>
    <col min="11025" max="11264" width="9" style="208"/>
    <col min="11265" max="11265" width="0.8984375" style="208" customWidth="1"/>
    <col min="11266" max="11266" width="2.59765625" style="208" customWidth="1"/>
    <col min="11267" max="11267" width="11.8984375" style="208" customWidth="1"/>
    <col min="11268" max="11268" width="9.19921875" style="208" customWidth="1"/>
    <col min="11269" max="11269" width="1.09765625" style="208" customWidth="1"/>
    <col min="11270" max="11270" width="3" style="208" customWidth="1"/>
    <col min="11271" max="11271" width="15.3984375" style="208" customWidth="1"/>
    <col min="11272" max="11272" width="3.59765625" style="208" bestFit="1" customWidth="1"/>
    <col min="11273" max="11273" width="4" style="208" customWidth="1"/>
    <col min="11274" max="11274" width="3.59765625" style="208" bestFit="1" customWidth="1"/>
    <col min="11275" max="11275" width="5.3984375" style="208" customWidth="1"/>
    <col min="11276" max="11276" width="3.59765625" style="208" bestFit="1" customWidth="1"/>
    <col min="11277" max="11277" width="8.8984375" style="208" customWidth="1"/>
    <col min="11278" max="11278" width="3.59765625" style="208" bestFit="1" customWidth="1"/>
    <col min="11279" max="11279" width="7.19921875" style="208" customWidth="1"/>
    <col min="11280" max="11280" width="8.3984375" style="208" customWidth="1"/>
    <col min="11281" max="11520" width="9" style="208"/>
    <col min="11521" max="11521" width="0.8984375" style="208" customWidth="1"/>
    <col min="11522" max="11522" width="2.59765625" style="208" customWidth="1"/>
    <col min="11523" max="11523" width="11.8984375" style="208" customWidth="1"/>
    <col min="11524" max="11524" width="9.19921875" style="208" customWidth="1"/>
    <col min="11525" max="11525" width="1.09765625" style="208" customWidth="1"/>
    <col min="11526" max="11526" width="3" style="208" customWidth="1"/>
    <col min="11527" max="11527" width="15.3984375" style="208" customWidth="1"/>
    <col min="11528" max="11528" width="3.59765625" style="208" bestFit="1" customWidth="1"/>
    <col min="11529" max="11529" width="4" style="208" customWidth="1"/>
    <col min="11530" max="11530" width="3.59765625" style="208" bestFit="1" customWidth="1"/>
    <col min="11531" max="11531" width="5.3984375" style="208" customWidth="1"/>
    <col min="11532" max="11532" width="3.59765625" style="208" bestFit="1" customWidth="1"/>
    <col min="11533" max="11533" width="8.8984375" style="208" customWidth="1"/>
    <col min="11534" max="11534" width="3.59765625" style="208" bestFit="1" customWidth="1"/>
    <col min="11535" max="11535" width="7.19921875" style="208" customWidth="1"/>
    <col min="11536" max="11536" width="8.3984375" style="208" customWidth="1"/>
    <col min="11537" max="11776" width="9" style="208"/>
    <col min="11777" max="11777" width="0.8984375" style="208" customWidth="1"/>
    <col min="11778" max="11778" width="2.59765625" style="208" customWidth="1"/>
    <col min="11779" max="11779" width="11.8984375" style="208" customWidth="1"/>
    <col min="11780" max="11780" width="9.19921875" style="208" customWidth="1"/>
    <col min="11781" max="11781" width="1.09765625" style="208" customWidth="1"/>
    <col min="11782" max="11782" width="3" style="208" customWidth="1"/>
    <col min="11783" max="11783" width="15.3984375" style="208" customWidth="1"/>
    <col min="11784" max="11784" width="3.59765625" style="208" bestFit="1" customWidth="1"/>
    <col min="11785" max="11785" width="4" style="208" customWidth="1"/>
    <col min="11786" max="11786" width="3.59765625" style="208" bestFit="1" customWidth="1"/>
    <col min="11787" max="11787" width="5.3984375" style="208" customWidth="1"/>
    <col min="11788" max="11788" width="3.59765625" style="208" bestFit="1" customWidth="1"/>
    <col min="11789" max="11789" width="8.8984375" style="208" customWidth="1"/>
    <col min="11790" max="11790" width="3.59765625" style="208" bestFit="1" customWidth="1"/>
    <col min="11791" max="11791" width="7.19921875" style="208" customWidth="1"/>
    <col min="11792" max="11792" width="8.3984375" style="208" customWidth="1"/>
    <col min="11793" max="12032" width="9" style="208"/>
    <col min="12033" max="12033" width="0.8984375" style="208" customWidth="1"/>
    <col min="12034" max="12034" width="2.59765625" style="208" customWidth="1"/>
    <col min="12035" max="12035" width="11.8984375" style="208" customWidth="1"/>
    <col min="12036" max="12036" width="9.19921875" style="208" customWidth="1"/>
    <col min="12037" max="12037" width="1.09765625" style="208" customWidth="1"/>
    <col min="12038" max="12038" width="3" style="208" customWidth="1"/>
    <col min="12039" max="12039" width="15.3984375" style="208" customWidth="1"/>
    <col min="12040" max="12040" width="3.59765625" style="208" bestFit="1" customWidth="1"/>
    <col min="12041" max="12041" width="4" style="208" customWidth="1"/>
    <col min="12042" max="12042" width="3.59765625" style="208" bestFit="1" customWidth="1"/>
    <col min="12043" max="12043" width="5.3984375" style="208" customWidth="1"/>
    <col min="12044" max="12044" width="3.59765625" style="208" bestFit="1" customWidth="1"/>
    <col min="12045" max="12045" width="8.8984375" style="208" customWidth="1"/>
    <col min="12046" max="12046" width="3.59765625" style="208" bestFit="1" customWidth="1"/>
    <col min="12047" max="12047" width="7.19921875" style="208" customWidth="1"/>
    <col min="12048" max="12048" width="8.3984375" style="208" customWidth="1"/>
    <col min="12049" max="12288" width="9" style="208"/>
    <col min="12289" max="12289" width="0.8984375" style="208" customWidth="1"/>
    <col min="12290" max="12290" width="2.59765625" style="208" customWidth="1"/>
    <col min="12291" max="12291" width="11.8984375" style="208" customWidth="1"/>
    <col min="12292" max="12292" width="9.19921875" style="208" customWidth="1"/>
    <col min="12293" max="12293" width="1.09765625" style="208" customWidth="1"/>
    <col min="12294" max="12294" width="3" style="208" customWidth="1"/>
    <col min="12295" max="12295" width="15.3984375" style="208" customWidth="1"/>
    <col min="12296" max="12296" width="3.59765625" style="208" bestFit="1" customWidth="1"/>
    <col min="12297" max="12297" width="4" style="208" customWidth="1"/>
    <col min="12298" max="12298" width="3.59765625" style="208" bestFit="1" customWidth="1"/>
    <col min="12299" max="12299" width="5.3984375" style="208" customWidth="1"/>
    <col min="12300" max="12300" width="3.59765625" style="208" bestFit="1" customWidth="1"/>
    <col min="12301" max="12301" width="8.8984375" style="208" customWidth="1"/>
    <col min="12302" max="12302" width="3.59765625" style="208" bestFit="1" customWidth="1"/>
    <col min="12303" max="12303" width="7.19921875" style="208" customWidth="1"/>
    <col min="12304" max="12304" width="8.3984375" style="208" customWidth="1"/>
    <col min="12305" max="12544" width="9" style="208"/>
    <col min="12545" max="12545" width="0.8984375" style="208" customWidth="1"/>
    <col min="12546" max="12546" width="2.59765625" style="208" customWidth="1"/>
    <col min="12547" max="12547" width="11.8984375" style="208" customWidth="1"/>
    <col min="12548" max="12548" width="9.19921875" style="208" customWidth="1"/>
    <col min="12549" max="12549" width="1.09765625" style="208" customWidth="1"/>
    <col min="12550" max="12550" width="3" style="208" customWidth="1"/>
    <col min="12551" max="12551" width="15.3984375" style="208" customWidth="1"/>
    <col min="12552" max="12552" width="3.59765625" style="208" bestFit="1" customWidth="1"/>
    <col min="12553" max="12553" width="4" style="208" customWidth="1"/>
    <col min="12554" max="12554" width="3.59765625" style="208" bestFit="1" customWidth="1"/>
    <col min="12555" max="12555" width="5.3984375" style="208" customWidth="1"/>
    <col min="12556" max="12556" width="3.59765625" style="208" bestFit="1" customWidth="1"/>
    <col min="12557" max="12557" width="8.8984375" style="208" customWidth="1"/>
    <col min="12558" max="12558" width="3.59765625" style="208" bestFit="1" customWidth="1"/>
    <col min="12559" max="12559" width="7.19921875" style="208" customWidth="1"/>
    <col min="12560" max="12560" width="8.3984375" style="208" customWidth="1"/>
    <col min="12561" max="12800" width="9" style="208"/>
    <col min="12801" max="12801" width="0.8984375" style="208" customWidth="1"/>
    <col min="12802" max="12802" width="2.59765625" style="208" customWidth="1"/>
    <col min="12803" max="12803" width="11.8984375" style="208" customWidth="1"/>
    <col min="12804" max="12804" width="9.19921875" style="208" customWidth="1"/>
    <col min="12805" max="12805" width="1.09765625" style="208" customWidth="1"/>
    <col min="12806" max="12806" width="3" style="208" customWidth="1"/>
    <col min="12807" max="12807" width="15.3984375" style="208" customWidth="1"/>
    <col min="12808" max="12808" width="3.59765625" style="208" bestFit="1" customWidth="1"/>
    <col min="12809" max="12809" width="4" style="208" customWidth="1"/>
    <col min="12810" max="12810" width="3.59765625" style="208" bestFit="1" customWidth="1"/>
    <col min="12811" max="12811" width="5.3984375" style="208" customWidth="1"/>
    <col min="12812" max="12812" width="3.59765625" style="208" bestFit="1" customWidth="1"/>
    <col min="12813" max="12813" width="8.8984375" style="208" customWidth="1"/>
    <col min="12814" max="12814" width="3.59765625" style="208" bestFit="1" customWidth="1"/>
    <col min="12815" max="12815" width="7.19921875" style="208" customWidth="1"/>
    <col min="12816" max="12816" width="8.3984375" style="208" customWidth="1"/>
    <col min="12817" max="13056" width="9" style="208"/>
    <col min="13057" max="13057" width="0.8984375" style="208" customWidth="1"/>
    <col min="13058" max="13058" width="2.59765625" style="208" customWidth="1"/>
    <col min="13059" max="13059" width="11.8984375" style="208" customWidth="1"/>
    <col min="13060" max="13060" width="9.19921875" style="208" customWidth="1"/>
    <col min="13061" max="13061" width="1.09765625" style="208" customWidth="1"/>
    <col min="13062" max="13062" width="3" style="208" customWidth="1"/>
    <col min="13063" max="13063" width="15.3984375" style="208" customWidth="1"/>
    <col min="13064" max="13064" width="3.59765625" style="208" bestFit="1" customWidth="1"/>
    <col min="13065" max="13065" width="4" style="208" customWidth="1"/>
    <col min="13066" max="13066" width="3.59765625" style="208" bestFit="1" customWidth="1"/>
    <col min="13067" max="13067" width="5.3984375" style="208" customWidth="1"/>
    <col min="13068" max="13068" width="3.59765625" style="208" bestFit="1" customWidth="1"/>
    <col min="13069" max="13069" width="8.8984375" style="208" customWidth="1"/>
    <col min="13070" max="13070" width="3.59765625" style="208" bestFit="1" customWidth="1"/>
    <col min="13071" max="13071" width="7.19921875" style="208" customWidth="1"/>
    <col min="13072" max="13072" width="8.3984375" style="208" customWidth="1"/>
    <col min="13073" max="13312" width="9" style="208"/>
    <col min="13313" max="13313" width="0.8984375" style="208" customWidth="1"/>
    <col min="13314" max="13314" width="2.59765625" style="208" customWidth="1"/>
    <col min="13315" max="13315" width="11.8984375" style="208" customWidth="1"/>
    <col min="13316" max="13316" width="9.19921875" style="208" customWidth="1"/>
    <col min="13317" max="13317" width="1.09765625" style="208" customWidth="1"/>
    <col min="13318" max="13318" width="3" style="208" customWidth="1"/>
    <col min="13319" max="13319" width="15.3984375" style="208" customWidth="1"/>
    <col min="13320" max="13320" width="3.59765625" style="208" bestFit="1" customWidth="1"/>
    <col min="13321" max="13321" width="4" style="208" customWidth="1"/>
    <col min="13322" max="13322" width="3.59765625" style="208" bestFit="1" customWidth="1"/>
    <col min="13323" max="13323" width="5.3984375" style="208" customWidth="1"/>
    <col min="13324" max="13324" width="3.59765625" style="208" bestFit="1" customWidth="1"/>
    <col min="13325" max="13325" width="8.8984375" style="208" customWidth="1"/>
    <col min="13326" max="13326" width="3.59765625" style="208" bestFit="1" customWidth="1"/>
    <col min="13327" max="13327" width="7.19921875" style="208" customWidth="1"/>
    <col min="13328" max="13328" width="8.3984375" style="208" customWidth="1"/>
    <col min="13329" max="13568" width="9" style="208"/>
    <col min="13569" max="13569" width="0.8984375" style="208" customWidth="1"/>
    <col min="13570" max="13570" width="2.59765625" style="208" customWidth="1"/>
    <col min="13571" max="13571" width="11.8984375" style="208" customWidth="1"/>
    <col min="13572" max="13572" width="9.19921875" style="208" customWidth="1"/>
    <col min="13573" max="13573" width="1.09765625" style="208" customWidth="1"/>
    <col min="13574" max="13574" width="3" style="208" customWidth="1"/>
    <col min="13575" max="13575" width="15.3984375" style="208" customWidth="1"/>
    <col min="13576" max="13576" width="3.59765625" style="208" bestFit="1" customWidth="1"/>
    <col min="13577" max="13577" width="4" style="208" customWidth="1"/>
    <col min="13578" max="13578" width="3.59765625" style="208" bestFit="1" customWidth="1"/>
    <col min="13579" max="13579" width="5.3984375" style="208" customWidth="1"/>
    <col min="13580" max="13580" width="3.59765625" style="208" bestFit="1" customWidth="1"/>
    <col min="13581" max="13581" width="8.8984375" style="208" customWidth="1"/>
    <col min="13582" max="13582" width="3.59765625" style="208" bestFit="1" customWidth="1"/>
    <col min="13583" max="13583" width="7.19921875" style="208" customWidth="1"/>
    <col min="13584" max="13584" width="8.3984375" style="208" customWidth="1"/>
    <col min="13585" max="13824" width="9" style="208"/>
    <col min="13825" max="13825" width="0.8984375" style="208" customWidth="1"/>
    <col min="13826" max="13826" width="2.59765625" style="208" customWidth="1"/>
    <col min="13827" max="13827" width="11.8984375" style="208" customWidth="1"/>
    <col min="13828" max="13828" width="9.19921875" style="208" customWidth="1"/>
    <col min="13829" max="13829" width="1.09765625" style="208" customWidth="1"/>
    <col min="13830" max="13830" width="3" style="208" customWidth="1"/>
    <col min="13831" max="13831" width="15.3984375" style="208" customWidth="1"/>
    <col min="13832" max="13832" width="3.59765625" style="208" bestFit="1" customWidth="1"/>
    <col min="13833" max="13833" width="4" style="208" customWidth="1"/>
    <col min="13834" max="13834" width="3.59765625" style="208" bestFit="1" customWidth="1"/>
    <col min="13835" max="13835" width="5.3984375" style="208" customWidth="1"/>
    <col min="13836" max="13836" width="3.59765625" style="208" bestFit="1" customWidth="1"/>
    <col min="13837" max="13837" width="8.8984375" style="208" customWidth="1"/>
    <col min="13838" max="13838" width="3.59765625" style="208" bestFit="1" customWidth="1"/>
    <col min="13839" max="13839" width="7.19921875" style="208" customWidth="1"/>
    <col min="13840" max="13840" width="8.3984375" style="208" customWidth="1"/>
    <col min="13841" max="14080" width="9" style="208"/>
    <col min="14081" max="14081" width="0.8984375" style="208" customWidth="1"/>
    <col min="14082" max="14082" width="2.59765625" style="208" customWidth="1"/>
    <col min="14083" max="14083" width="11.8984375" style="208" customWidth="1"/>
    <col min="14084" max="14084" width="9.19921875" style="208" customWidth="1"/>
    <col min="14085" max="14085" width="1.09765625" style="208" customWidth="1"/>
    <col min="14086" max="14086" width="3" style="208" customWidth="1"/>
    <col min="14087" max="14087" width="15.3984375" style="208" customWidth="1"/>
    <col min="14088" max="14088" width="3.59765625" style="208" bestFit="1" customWidth="1"/>
    <col min="14089" max="14089" width="4" style="208" customWidth="1"/>
    <col min="14090" max="14090" width="3.59765625" style="208" bestFit="1" customWidth="1"/>
    <col min="14091" max="14091" width="5.3984375" style="208" customWidth="1"/>
    <col min="14092" max="14092" width="3.59765625" style="208" bestFit="1" customWidth="1"/>
    <col min="14093" max="14093" width="8.8984375" style="208" customWidth="1"/>
    <col min="14094" max="14094" width="3.59765625" style="208" bestFit="1" customWidth="1"/>
    <col min="14095" max="14095" width="7.19921875" style="208" customWidth="1"/>
    <col min="14096" max="14096" width="8.3984375" style="208" customWidth="1"/>
    <col min="14097" max="14336" width="9" style="208"/>
    <col min="14337" max="14337" width="0.8984375" style="208" customWidth="1"/>
    <col min="14338" max="14338" width="2.59765625" style="208" customWidth="1"/>
    <col min="14339" max="14339" width="11.8984375" style="208" customWidth="1"/>
    <col min="14340" max="14340" width="9.19921875" style="208" customWidth="1"/>
    <col min="14341" max="14341" width="1.09765625" style="208" customWidth="1"/>
    <col min="14342" max="14342" width="3" style="208" customWidth="1"/>
    <col min="14343" max="14343" width="15.3984375" style="208" customWidth="1"/>
    <col min="14344" max="14344" width="3.59765625" style="208" bestFit="1" customWidth="1"/>
    <col min="14345" max="14345" width="4" style="208" customWidth="1"/>
    <col min="14346" max="14346" width="3.59765625" style="208" bestFit="1" customWidth="1"/>
    <col min="14347" max="14347" width="5.3984375" style="208" customWidth="1"/>
    <col min="14348" max="14348" width="3.59765625" style="208" bestFit="1" customWidth="1"/>
    <col min="14349" max="14349" width="8.8984375" style="208" customWidth="1"/>
    <col min="14350" max="14350" width="3.59765625" style="208" bestFit="1" customWidth="1"/>
    <col min="14351" max="14351" width="7.19921875" style="208" customWidth="1"/>
    <col min="14352" max="14352" width="8.3984375" style="208" customWidth="1"/>
    <col min="14353" max="14592" width="9" style="208"/>
    <col min="14593" max="14593" width="0.8984375" style="208" customWidth="1"/>
    <col min="14594" max="14594" width="2.59765625" style="208" customWidth="1"/>
    <col min="14595" max="14595" width="11.8984375" style="208" customWidth="1"/>
    <col min="14596" max="14596" width="9.19921875" style="208" customWidth="1"/>
    <col min="14597" max="14597" width="1.09765625" style="208" customWidth="1"/>
    <col min="14598" max="14598" width="3" style="208" customWidth="1"/>
    <col min="14599" max="14599" width="15.3984375" style="208" customWidth="1"/>
    <col min="14600" max="14600" width="3.59765625" style="208" bestFit="1" customWidth="1"/>
    <col min="14601" max="14601" width="4" style="208" customWidth="1"/>
    <col min="14602" max="14602" width="3.59765625" style="208" bestFit="1" customWidth="1"/>
    <col min="14603" max="14603" width="5.3984375" style="208" customWidth="1"/>
    <col min="14604" max="14604" width="3.59765625" style="208" bestFit="1" customWidth="1"/>
    <col min="14605" max="14605" width="8.8984375" style="208" customWidth="1"/>
    <col min="14606" max="14606" width="3.59765625" style="208" bestFit="1" customWidth="1"/>
    <col min="14607" max="14607" width="7.19921875" style="208" customWidth="1"/>
    <col min="14608" max="14608" width="8.3984375" style="208" customWidth="1"/>
    <col min="14609" max="14848" width="9" style="208"/>
    <col min="14849" max="14849" width="0.8984375" style="208" customWidth="1"/>
    <col min="14850" max="14850" width="2.59765625" style="208" customWidth="1"/>
    <col min="14851" max="14851" width="11.8984375" style="208" customWidth="1"/>
    <col min="14852" max="14852" width="9.19921875" style="208" customWidth="1"/>
    <col min="14853" max="14853" width="1.09765625" style="208" customWidth="1"/>
    <col min="14854" max="14854" width="3" style="208" customWidth="1"/>
    <col min="14855" max="14855" width="15.3984375" style="208" customWidth="1"/>
    <col min="14856" max="14856" width="3.59765625" style="208" bestFit="1" customWidth="1"/>
    <col min="14857" max="14857" width="4" style="208" customWidth="1"/>
    <col min="14858" max="14858" width="3.59765625" style="208" bestFit="1" customWidth="1"/>
    <col min="14859" max="14859" width="5.3984375" style="208" customWidth="1"/>
    <col min="14860" max="14860" width="3.59765625" style="208" bestFit="1" customWidth="1"/>
    <col min="14861" max="14861" width="8.8984375" style="208" customWidth="1"/>
    <col min="14862" max="14862" width="3.59765625" style="208" bestFit="1" customWidth="1"/>
    <col min="14863" max="14863" width="7.19921875" style="208" customWidth="1"/>
    <col min="14864" max="14864" width="8.3984375" style="208" customWidth="1"/>
    <col min="14865" max="15104" width="9" style="208"/>
    <col min="15105" max="15105" width="0.8984375" style="208" customWidth="1"/>
    <col min="15106" max="15106" width="2.59765625" style="208" customWidth="1"/>
    <col min="15107" max="15107" width="11.8984375" style="208" customWidth="1"/>
    <col min="15108" max="15108" width="9.19921875" style="208" customWidth="1"/>
    <col min="15109" max="15109" width="1.09765625" style="208" customWidth="1"/>
    <col min="15110" max="15110" width="3" style="208" customWidth="1"/>
    <col min="15111" max="15111" width="15.3984375" style="208" customWidth="1"/>
    <col min="15112" max="15112" width="3.59765625" style="208" bestFit="1" customWidth="1"/>
    <col min="15113" max="15113" width="4" style="208" customWidth="1"/>
    <col min="15114" max="15114" width="3.59765625" style="208" bestFit="1" customWidth="1"/>
    <col min="15115" max="15115" width="5.3984375" style="208" customWidth="1"/>
    <col min="15116" max="15116" width="3.59765625" style="208" bestFit="1" customWidth="1"/>
    <col min="15117" max="15117" width="8.8984375" style="208" customWidth="1"/>
    <col min="15118" max="15118" width="3.59765625" style="208" bestFit="1" customWidth="1"/>
    <col min="15119" max="15119" width="7.19921875" style="208" customWidth="1"/>
    <col min="15120" max="15120" width="8.3984375" style="208" customWidth="1"/>
    <col min="15121" max="15360" width="9" style="208"/>
    <col min="15361" max="15361" width="0.8984375" style="208" customWidth="1"/>
    <col min="15362" max="15362" width="2.59765625" style="208" customWidth="1"/>
    <col min="15363" max="15363" width="11.8984375" style="208" customWidth="1"/>
    <col min="15364" max="15364" width="9.19921875" style="208" customWidth="1"/>
    <col min="15365" max="15365" width="1.09765625" style="208" customWidth="1"/>
    <col min="15366" max="15366" width="3" style="208" customWidth="1"/>
    <col min="15367" max="15367" width="15.3984375" style="208" customWidth="1"/>
    <col min="15368" max="15368" width="3.59765625" style="208" bestFit="1" customWidth="1"/>
    <col min="15369" max="15369" width="4" style="208" customWidth="1"/>
    <col min="15370" max="15370" width="3.59765625" style="208" bestFit="1" customWidth="1"/>
    <col min="15371" max="15371" width="5.3984375" style="208" customWidth="1"/>
    <col min="15372" max="15372" width="3.59765625" style="208" bestFit="1" customWidth="1"/>
    <col min="15373" max="15373" width="8.8984375" style="208" customWidth="1"/>
    <col min="15374" max="15374" width="3.59765625" style="208" bestFit="1" customWidth="1"/>
    <col min="15375" max="15375" width="7.19921875" style="208" customWidth="1"/>
    <col min="15376" max="15376" width="8.3984375" style="208" customWidth="1"/>
    <col min="15377" max="15616" width="9" style="208"/>
    <col min="15617" max="15617" width="0.8984375" style="208" customWidth="1"/>
    <col min="15618" max="15618" width="2.59765625" style="208" customWidth="1"/>
    <col min="15619" max="15619" width="11.8984375" style="208" customWidth="1"/>
    <col min="15620" max="15620" width="9.19921875" style="208" customWidth="1"/>
    <col min="15621" max="15621" width="1.09765625" style="208" customWidth="1"/>
    <col min="15622" max="15622" width="3" style="208" customWidth="1"/>
    <col min="15623" max="15623" width="15.3984375" style="208" customWidth="1"/>
    <col min="15624" max="15624" width="3.59765625" style="208" bestFit="1" customWidth="1"/>
    <col min="15625" max="15625" width="4" style="208" customWidth="1"/>
    <col min="15626" max="15626" width="3.59765625" style="208" bestFit="1" customWidth="1"/>
    <col min="15627" max="15627" width="5.3984375" style="208" customWidth="1"/>
    <col min="15628" max="15628" width="3.59765625" style="208" bestFit="1" customWidth="1"/>
    <col min="15629" max="15629" width="8.8984375" style="208" customWidth="1"/>
    <col min="15630" max="15630" width="3.59765625" style="208" bestFit="1" customWidth="1"/>
    <col min="15631" max="15631" width="7.19921875" style="208" customWidth="1"/>
    <col min="15632" max="15632" width="8.3984375" style="208" customWidth="1"/>
    <col min="15633" max="15872" width="9" style="208"/>
    <col min="15873" max="15873" width="0.8984375" style="208" customWidth="1"/>
    <col min="15874" max="15874" width="2.59765625" style="208" customWidth="1"/>
    <col min="15875" max="15875" width="11.8984375" style="208" customWidth="1"/>
    <col min="15876" max="15876" width="9.19921875" style="208" customWidth="1"/>
    <col min="15877" max="15877" width="1.09765625" style="208" customWidth="1"/>
    <col min="15878" max="15878" width="3" style="208" customWidth="1"/>
    <col min="15879" max="15879" width="15.3984375" style="208" customWidth="1"/>
    <col min="15880" max="15880" width="3.59765625" style="208" bestFit="1" customWidth="1"/>
    <col min="15881" max="15881" width="4" style="208" customWidth="1"/>
    <col min="15882" max="15882" width="3.59765625" style="208" bestFit="1" customWidth="1"/>
    <col min="15883" max="15883" width="5.3984375" style="208" customWidth="1"/>
    <col min="15884" max="15884" width="3.59765625" style="208" bestFit="1" customWidth="1"/>
    <col min="15885" max="15885" width="8.8984375" style="208" customWidth="1"/>
    <col min="15886" max="15886" width="3.59765625" style="208" bestFit="1" customWidth="1"/>
    <col min="15887" max="15887" width="7.19921875" style="208" customWidth="1"/>
    <col min="15888" max="15888" width="8.3984375" style="208" customWidth="1"/>
    <col min="15889" max="16128" width="9" style="208"/>
    <col min="16129" max="16129" width="0.8984375" style="208" customWidth="1"/>
    <col min="16130" max="16130" width="2.59765625" style="208" customWidth="1"/>
    <col min="16131" max="16131" width="11.8984375" style="208" customWidth="1"/>
    <col min="16132" max="16132" width="9.19921875" style="208" customWidth="1"/>
    <col min="16133" max="16133" width="1.09765625" style="208" customWidth="1"/>
    <col min="16134" max="16134" width="3" style="208" customWidth="1"/>
    <col min="16135" max="16135" width="15.3984375" style="208" customWidth="1"/>
    <col min="16136" max="16136" width="3.59765625" style="208" bestFit="1" customWidth="1"/>
    <col min="16137" max="16137" width="4" style="208" customWidth="1"/>
    <col min="16138" max="16138" width="3.59765625" style="208" bestFit="1" customWidth="1"/>
    <col min="16139" max="16139" width="5.3984375" style="208" customWidth="1"/>
    <col min="16140" max="16140" width="3.59765625" style="208" bestFit="1" customWidth="1"/>
    <col min="16141" max="16141" width="8.8984375" style="208" customWidth="1"/>
    <col min="16142" max="16142" width="3.59765625" style="208" bestFit="1" customWidth="1"/>
    <col min="16143" max="16143" width="7.19921875" style="208" customWidth="1"/>
    <col min="16144" max="16144" width="8.3984375" style="208" customWidth="1"/>
    <col min="16145" max="16384" width="9" style="208"/>
  </cols>
  <sheetData>
    <row r="1" spans="2:18" s="203" customFormat="1" ht="43.2" thickTop="1" thickBot="1">
      <c r="B1" s="202"/>
      <c r="C1" s="274" t="s">
        <v>147</v>
      </c>
      <c r="D1" s="275"/>
      <c r="E1" s="275"/>
      <c r="F1" s="276"/>
      <c r="G1" s="205"/>
      <c r="H1" s="205"/>
      <c r="I1" s="205"/>
      <c r="J1" s="205"/>
      <c r="K1" s="205"/>
      <c r="L1" s="205"/>
      <c r="M1" s="205"/>
      <c r="N1" s="205"/>
      <c r="O1" s="206"/>
      <c r="P1" s="207" t="s">
        <v>75</v>
      </c>
    </row>
    <row r="2" spans="2:18" s="203" customFormat="1" ht="17.3" customHeight="1" thickTop="1">
      <c r="B2" s="202"/>
      <c r="C2" s="271"/>
      <c r="D2" s="271"/>
      <c r="E2" s="271"/>
      <c r="F2" s="271"/>
      <c r="G2" s="205"/>
      <c r="H2" s="205"/>
      <c r="I2" s="205"/>
      <c r="J2" s="205"/>
      <c r="K2" s="205"/>
      <c r="L2" s="205"/>
      <c r="M2" s="205"/>
      <c r="N2" s="205"/>
      <c r="O2" s="206"/>
      <c r="P2" s="207"/>
    </row>
    <row r="3" spans="2:18" ht="45.1" customHeight="1">
      <c r="B3" s="287" t="s">
        <v>152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</row>
    <row r="4" spans="2:18" s="203" customFormat="1" ht="11.55">
      <c r="B4" s="202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6"/>
      <c r="P4" s="206"/>
    </row>
    <row r="5" spans="2:18" ht="19.05">
      <c r="B5" s="210"/>
      <c r="C5" s="272" t="s">
        <v>76</v>
      </c>
      <c r="E5" s="212"/>
      <c r="F5" s="213"/>
      <c r="G5" s="213"/>
      <c r="H5" s="212"/>
      <c r="I5" s="213"/>
      <c r="J5" s="213"/>
      <c r="K5" s="212"/>
      <c r="L5" s="213"/>
      <c r="M5" s="212"/>
      <c r="N5" s="214"/>
      <c r="O5" s="215"/>
      <c r="P5" s="215"/>
      <c r="R5" s="216"/>
    </row>
    <row r="6" spans="2:18" ht="19.05">
      <c r="B6" s="210"/>
      <c r="C6" s="272" t="s">
        <v>148</v>
      </c>
      <c r="E6" s="212"/>
      <c r="F6" s="217"/>
      <c r="G6" s="217"/>
      <c r="H6" s="212"/>
      <c r="I6" s="217"/>
      <c r="J6" s="217"/>
      <c r="K6" s="212"/>
      <c r="L6" s="217"/>
      <c r="M6" s="212"/>
      <c r="N6" s="214"/>
      <c r="O6" s="215"/>
      <c r="P6" s="215"/>
      <c r="R6" s="216"/>
    </row>
    <row r="7" spans="2:18" s="203" customFormat="1" ht="11.55">
      <c r="B7" s="202"/>
      <c r="C7" s="204"/>
      <c r="D7" s="204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6"/>
      <c r="P7" s="206"/>
    </row>
    <row r="8" spans="2:18" ht="19.05">
      <c r="B8" s="288" t="s">
        <v>77</v>
      </c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R8" s="216"/>
    </row>
    <row r="9" spans="2:18" s="203" customFormat="1" ht="11.55">
      <c r="B9" s="202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9"/>
      <c r="P9" s="219" t="s">
        <v>78</v>
      </c>
    </row>
    <row r="10" spans="2:18" s="207" customFormat="1" ht="16.149999999999999">
      <c r="B10" s="289" t="s">
        <v>79</v>
      </c>
      <c r="C10" s="289"/>
      <c r="D10" s="220" t="s">
        <v>80</v>
      </c>
      <c r="E10" s="290" t="s">
        <v>81</v>
      </c>
      <c r="F10" s="291"/>
      <c r="G10" s="291"/>
      <c r="H10" s="291"/>
      <c r="I10" s="291"/>
      <c r="J10" s="291"/>
      <c r="K10" s="291"/>
      <c r="L10" s="291"/>
      <c r="M10" s="291"/>
      <c r="N10" s="291"/>
      <c r="O10" s="292"/>
      <c r="P10" s="220" t="s">
        <v>82</v>
      </c>
    </row>
    <row r="11" spans="2:18" s="203" customFormat="1" ht="13.25">
      <c r="B11" s="221" t="s">
        <v>83</v>
      </c>
      <c r="C11" s="222"/>
      <c r="D11" s="223"/>
      <c r="E11" s="222"/>
      <c r="F11" s="224" t="s">
        <v>84</v>
      </c>
      <c r="G11" s="222"/>
      <c r="H11" s="222" t="s">
        <v>85</v>
      </c>
      <c r="I11" s="224" t="s">
        <v>86</v>
      </c>
      <c r="J11" s="222"/>
      <c r="K11" s="222"/>
      <c r="L11" s="225" t="s">
        <v>87</v>
      </c>
      <c r="M11" s="226">
        <v>51300</v>
      </c>
      <c r="N11" s="222" t="s">
        <v>88</v>
      </c>
      <c r="O11" s="226" t="s">
        <v>89</v>
      </c>
      <c r="P11" s="227"/>
    </row>
    <row r="12" spans="2:18" s="203" customFormat="1" ht="13.25">
      <c r="B12" s="228"/>
      <c r="C12" s="209"/>
      <c r="D12" s="229"/>
      <c r="E12" s="209"/>
      <c r="F12" s="230" t="s">
        <v>90</v>
      </c>
      <c r="G12" s="209"/>
      <c r="H12" s="209" t="s">
        <v>85</v>
      </c>
      <c r="I12" s="230" t="s">
        <v>86</v>
      </c>
      <c r="J12" s="209"/>
      <c r="K12" s="209"/>
      <c r="L12" s="231" t="s">
        <v>87</v>
      </c>
      <c r="M12" s="206">
        <v>43200</v>
      </c>
      <c r="N12" s="209" t="s">
        <v>88</v>
      </c>
      <c r="O12" s="206" t="s">
        <v>89</v>
      </c>
      <c r="P12" s="232"/>
    </row>
    <row r="13" spans="2:18" s="203" customFormat="1" ht="13.25">
      <c r="B13" s="228"/>
      <c r="C13" s="209"/>
      <c r="D13" s="229"/>
      <c r="E13" s="209"/>
      <c r="F13" s="230" t="s">
        <v>91</v>
      </c>
      <c r="G13" s="209"/>
      <c r="H13" s="209" t="s">
        <v>85</v>
      </c>
      <c r="I13" s="230" t="s">
        <v>86</v>
      </c>
      <c r="J13" s="209"/>
      <c r="K13" s="209"/>
      <c r="L13" s="231" t="s">
        <v>87</v>
      </c>
      <c r="M13" s="206">
        <v>35900</v>
      </c>
      <c r="N13" s="209" t="s">
        <v>88</v>
      </c>
      <c r="O13" s="206" t="s">
        <v>89</v>
      </c>
      <c r="P13" s="232"/>
    </row>
    <row r="14" spans="2:18" s="203" customFormat="1" ht="13.25">
      <c r="B14" s="293" t="s">
        <v>92</v>
      </c>
      <c r="C14" s="294"/>
      <c r="D14" s="233" t="s">
        <v>93</v>
      </c>
      <c r="E14" s="209"/>
      <c r="F14" s="209"/>
      <c r="G14" s="209"/>
      <c r="H14" s="209"/>
      <c r="I14" s="209"/>
      <c r="J14" s="209"/>
      <c r="K14" s="209"/>
      <c r="L14" s="231"/>
      <c r="M14" s="234" t="s">
        <v>94</v>
      </c>
      <c r="N14" s="235"/>
      <c r="O14" s="236" t="s">
        <v>93</v>
      </c>
      <c r="P14" s="232"/>
    </row>
    <row r="15" spans="2:18" s="203" customFormat="1" ht="13.25">
      <c r="B15" s="237"/>
      <c r="C15" s="238"/>
      <c r="D15" s="239"/>
      <c r="E15" s="218"/>
      <c r="F15" s="218"/>
      <c r="G15" s="218"/>
      <c r="H15" s="218"/>
      <c r="I15" s="218"/>
      <c r="J15" s="218"/>
      <c r="K15" s="218"/>
      <c r="L15" s="240"/>
      <c r="M15" s="234"/>
      <c r="N15" s="235"/>
      <c r="O15" s="241"/>
      <c r="P15" s="242"/>
    </row>
    <row r="16" spans="2:18" s="203" customFormat="1" ht="13.25">
      <c r="B16" s="243" t="s">
        <v>95</v>
      </c>
      <c r="C16" s="244"/>
      <c r="D16" s="229"/>
      <c r="E16" s="209"/>
      <c r="F16" s="209"/>
      <c r="G16" s="209"/>
      <c r="H16" s="209"/>
      <c r="I16" s="209"/>
      <c r="J16" s="209"/>
      <c r="K16" s="209"/>
      <c r="L16" s="231"/>
      <c r="M16" s="206"/>
      <c r="N16" s="209"/>
      <c r="O16" s="206"/>
      <c r="P16" s="232"/>
    </row>
    <row r="17" spans="2:16" s="203" customFormat="1" ht="13.25">
      <c r="B17" s="228"/>
      <c r="C17" s="245" t="s">
        <v>96</v>
      </c>
      <c r="D17" s="233" t="s">
        <v>93</v>
      </c>
      <c r="E17" s="209"/>
      <c r="F17" s="230" t="s">
        <v>97</v>
      </c>
      <c r="G17" s="230"/>
      <c r="J17" s="209" t="s">
        <v>85</v>
      </c>
      <c r="K17" s="209" t="s">
        <v>86</v>
      </c>
      <c r="L17" s="231" t="s">
        <v>87</v>
      </c>
      <c r="M17" s="206">
        <v>6800</v>
      </c>
      <c r="N17" s="209" t="s">
        <v>88</v>
      </c>
      <c r="O17" s="206" t="s">
        <v>89</v>
      </c>
      <c r="P17" s="232"/>
    </row>
    <row r="18" spans="2:16" s="203" customFormat="1" ht="13.25">
      <c r="B18" s="228"/>
      <c r="C18" s="244"/>
      <c r="D18" s="229"/>
      <c r="E18" s="209"/>
      <c r="F18" s="209"/>
      <c r="G18" s="209"/>
      <c r="H18" s="209"/>
      <c r="I18" s="209"/>
      <c r="J18" s="209"/>
      <c r="K18" s="209"/>
      <c r="L18" s="231"/>
      <c r="M18" s="234" t="s">
        <v>94</v>
      </c>
      <c r="N18" s="235"/>
      <c r="O18" s="241" t="s">
        <v>98</v>
      </c>
      <c r="P18" s="232"/>
    </row>
    <row r="19" spans="2:16" s="203" customFormat="1" ht="13.25">
      <c r="B19" s="228"/>
      <c r="C19" s="244"/>
      <c r="D19" s="229"/>
      <c r="E19" s="209"/>
      <c r="F19" s="209"/>
      <c r="G19" s="209"/>
      <c r="H19" s="209"/>
      <c r="I19" s="209"/>
      <c r="J19" s="209"/>
      <c r="K19" s="209"/>
      <c r="L19" s="231"/>
      <c r="M19" s="206"/>
      <c r="N19" s="209"/>
      <c r="O19" s="206"/>
      <c r="P19" s="232"/>
    </row>
    <row r="20" spans="2:16" s="203" customFormat="1" ht="13.25">
      <c r="B20" s="228"/>
      <c r="C20" s="245" t="s">
        <v>99</v>
      </c>
      <c r="D20" s="233" t="s">
        <v>93</v>
      </c>
      <c r="E20" s="209"/>
      <c r="F20" s="230" t="s">
        <v>100</v>
      </c>
      <c r="G20" s="209"/>
      <c r="H20" s="209">
        <v>4</v>
      </c>
      <c r="I20" s="209" t="s">
        <v>101</v>
      </c>
      <c r="J20" s="209" t="s">
        <v>85</v>
      </c>
      <c r="K20" s="209" t="s">
        <v>102</v>
      </c>
      <c r="L20" s="231" t="s">
        <v>87</v>
      </c>
      <c r="M20" s="206">
        <v>20000</v>
      </c>
      <c r="N20" s="209" t="s">
        <v>88</v>
      </c>
      <c r="O20" s="206" t="s">
        <v>89</v>
      </c>
      <c r="P20" s="232"/>
    </row>
    <row r="21" spans="2:16" s="203" customFormat="1" ht="13.25">
      <c r="B21" s="228"/>
      <c r="C21" s="244"/>
      <c r="D21" s="229"/>
      <c r="E21" s="209"/>
      <c r="F21" s="209"/>
      <c r="G21" s="209"/>
      <c r="H21" s="209"/>
      <c r="I21" s="209"/>
      <c r="J21" s="209"/>
      <c r="K21" s="209"/>
      <c r="L21" s="231"/>
      <c r="M21" s="234" t="s">
        <v>94</v>
      </c>
      <c r="N21" s="235"/>
      <c r="O21" s="241" t="s">
        <v>93</v>
      </c>
      <c r="P21" s="232"/>
    </row>
    <row r="22" spans="2:16" s="203" customFormat="1" ht="13.25">
      <c r="B22" s="228"/>
      <c r="C22" s="244"/>
      <c r="D22" s="229"/>
      <c r="E22" s="209"/>
      <c r="F22" s="209"/>
      <c r="G22" s="209"/>
      <c r="H22" s="209"/>
      <c r="I22" s="209"/>
      <c r="J22" s="209"/>
      <c r="K22" s="209"/>
      <c r="L22" s="231"/>
      <c r="M22" s="206"/>
      <c r="N22" s="209"/>
      <c r="O22" s="206"/>
      <c r="P22" s="232"/>
    </row>
    <row r="23" spans="2:16" s="203" customFormat="1" ht="13.25">
      <c r="B23" s="228"/>
      <c r="C23" s="245" t="s">
        <v>7</v>
      </c>
      <c r="D23" s="233" t="s">
        <v>103</v>
      </c>
      <c r="E23" s="209"/>
      <c r="F23" s="230" t="s">
        <v>104</v>
      </c>
      <c r="G23" s="209"/>
      <c r="H23" s="209"/>
      <c r="I23" s="209"/>
      <c r="J23" s="209">
        <v>1</v>
      </c>
      <c r="K23" s="209" t="s">
        <v>105</v>
      </c>
      <c r="L23" s="231" t="s">
        <v>106</v>
      </c>
      <c r="M23" s="206" t="s">
        <v>107</v>
      </c>
      <c r="N23" s="209" t="s">
        <v>108</v>
      </c>
      <c r="O23" s="206" t="s">
        <v>109</v>
      </c>
      <c r="P23" s="232"/>
    </row>
    <row r="24" spans="2:16" s="203" customFormat="1" ht="13.25">
      <c r="B24" s="228"/>
      <c r="C24" s="245"/>
      <c r="D24" s="233"/>
      <c r="E24" s="209"/>
      <c r="F24" s="230" t="s">
        <v>110</v>
      </c>
      <c r="G24" s="209"/>
      <c r="H24" s="209"/>
      <c r="I24" s="209"/>
      <c r="J24" s="209">
        <v>1</v>
      </c>
      <c r="K24" s="209" t="s">
        <v>105</v>
      </c>
      <c r="L24" s="231" t="s">
        <v>106</v>
      </c>
      <c r="M24" s="206" t="s">
        <v>107</v>
      </c>
      <c r="N24" s="209" t="s">
        <v>108</v>
      </c>
      <c r="O24" s="206" t="s">
        <v>109</v>
      </c>
      <c r="P24" s="232"/>
    </row>
    <row r="25" spans="2:16" s="203" customFormat="1" ht="13.25">
      <c r="B25" s="228"/>
      <c r="C25" s="244"/>
      <c r="D25" s="229"/>
      <c r="E25" s="209"/>
      <c r="F25" s="209"/>
      <c r="G25" s="209"/>
      <c r="H25" s="209"/>
      <c r="I25" s="285" t="s">
        <v>111</v>
      </c>
      <c r="J25" s="285"/>
      <c r="K25" s="286" t="str">
        <f>O23</f>
        <v>○○○</v>
      </c>
      <c r="L25" s="286"/>
      <c r="M25" s="246" t="s">
        <v>112</v>
      </c>
      <c r="N25" s="235"/>
      <c r="O25" s="241" t="s">
        <v>113</v>
      </c>
      <c r="P25" s="232"/>
    </row>
    <row r="26" spans="2:16" s="203" customFormat="1" ht="13.25">
      <c r="B26" s="228"/>
      <c r="C26" s="244"/>
      <c r="D26" s="229"/>
      <c r="E26" s="209"/>
      <c r="F26" s="209"/>
      <c r="G26" s="209"/>
      <c r="H26" s="209"/>
      <c r="I26" s="209"/>
      <c r="J26" s="209"/>
      <c r="K26" s="209"/>
      <c r="L26" s="231"/>
      <c r="M26" s="283"/>
      <c r="N26" s="283"/>
      <c r="O26" s="206"/>
      <c r="P26" s="232"/>
    </row>
    <row r="27" spans="2:16" s="203" customFormat="1" ht="13.25">
      <c r="B27" s="228"/>
      <c r="C27" s="245" t="s">
        <v>12</v>
      </c>
      <c r="D27" s="233" t="s">
        <v>114</v>
      </c>
      <c r="E27" s="209"/>
      <c r="F27" s="230" t="s">
        <v>115</v>
      </c>
      <c r="G27" s="209"/>
      <c r="H27" s="209"/>
      <c r="I27" s="209"/>
      <c r="J27" s="209" t="s">
        <v>116</v>
      </c>
      <c r="K27" s="209" t="s">
        <v>117</v>
      </c>
      <c r="L27" s="231" t="s">
        <v>3</v>
      </c>
      <c r="M27" s="206" t="s">
        <v>118</v>
      </c>
      <c r="N27" s="209" t="s">
        <v>119</v>
      </c>
      <c r="O27" s="206" t="s">
        <v>118</v>
      </c>
      <c r="P27" s="232"/>
    </row>
    <row r="28" spans="2:16" s="203" customFormat="1" ht="13.25">
      <c r="B28" s="228"/>
      <c r="C28" s="245"/>
      <c r="D28" s="233"/>
      <c r="E28" s="209"/>
      <c r="F28" s="230" t="s">
        <v>120</v>
      </c>
      <c r="G28" s="209"/>
      <c r="H28" s="209"/>
      <c r="I28" s="209"/>
      <c r="J28" s="209" t="s">
        <v>116</v>
      </c>
      <c r="K28" s="209" t="s">
        <v>117</v>
      </c>
      <c r="L28" s="231" t="s">
        <v>3</v>
      </c>
      <c r="M28" s="206" t="s">
        <v>118</v>
      </c>
      <c r="N28" s="209" t="s">
        <v>119</v>
      </c>
      <c r="O28" s="206" t="s">
        <v>118</v>
      </c>
      <c r="P28" s="232"/>
    </row>
    <row r="29" spans="2:16" s="203" customFormat="1" ht="13.25">
      <c r="B29" s="228"/>
      <c r="C29" s="245"/>
      <c r="D29" s="229"/>
      <c r="E29" s="209"/>
      <c r="F29" s="247"/>
      <c r="G29" s="209"/>
      <c r="H29" s="209"/>
      <c r="I29" s="209"/>
      <c r="J29" s="209"/>
      <c r="K29" s="209"/>
      <c r="L29" s="231"/>
      <c r="M29" s="234" t="s">
        <v>94</v>
      </c>
      <c r="N29" s="235"/>
      <c r="O29" s="241" t="s">
        <v>113</v>
      </c>
      <c r="P29" s="232"/>
    </row>
    <row r="30" spans="2:16" s="203" customFormat="1" ht="13.25">
      <c r="B30" s="228"/>
      <c r="C30" s="245"/>
      <c r="D30" s="229"/>
      <c r="E30" s="209"/>
      <c r="F30" s="209"/>
      <c r="G30" s="209"/>
      <c r="H30" s="209"/>
      <c r="I30" s="209"/>
      <c r="J30" s="209"/>
      <c r="K30" s="209"/>
      <c r="L30" s="231"/>
      <c r="M30" s="206"/>
      <c r="N30" s="209"/>
      <c r="O30" s="206"/>
      <c r="P30" s="232"/>
    </row>
    <row r="31" spans="2:16" s="203" customFormat="1" ht="13.25">
      <c r="B31" s="228"/>
      <c r="C31" s="248" t="s">
        <v>121</v>
      </c>
      <c r="D31" s="233" t="s">
        <v>114</v>
      </c>
      <c r="E31" s="209"/>
      <c r="F31" s="284" t="s">
        <v>122</v>
      </c>
      <c r="G31" s="284"/>
      <c r="H31" s="209"/>
      <c r="I31" s="209"/>
      <c r="J31" s="209" t="s">
        <v>116</v>
      </c>
      <c r="K31" s="209" t="s">
        <v>102</v>
      </c>
      <c r="L31" s="231" t="s">
        <v>3</v>
      </c>
      <c r="M31" s="206" t="s">
        <v>118</v>
      </c>
      <c r="N31" s="209" t="s">
        <v>119</v>
      </c>
      <c r="O31" s="206" t="s">
        <v>118</v>
      </c>
      <c r="P31" s="232"/>
    </row>
    <row r="32" spans="2:16" s="203" customFormat="1" ht="13.25">
      <c r="B32" s="228"/>
      <c r="C32" s="244"/>
      <c r="D32" s="229"/>
      <c r="E32" s="209"/>
      <c r="F32" s="247" t="s">
        <v>123</v>
      </c>
      <c r="G32" s="209"/>
      <c r="H32" s="209"/>
      <c r="I32" s="285" t="s">
        <v>111</v>
      </c>
      <c r="J32" s="285"/>
      <c r="K32" s="286" t="str">
        <f>O31</f>
        <v>○○</v>
      </c>
      <c r="L32" s="286"/>
      <c r="M32" s="246" t="s">
        <v>124</v>
      </c>
      <c r="N32" s="235"/>
      <c r="O32" s="241" t="s">
        <v>89</v>
      </c>
      <c r="P32" s="232"/>
    </row>
    <row r="33" spans="2:16" s="203" customFormat="1" ht="13.25">
      <c r="B33" s="228"/>
      <c r="C33" s="244"/>
      <c r="D33" s="229"/>
      <c r="E33" s="209"/>
      <c r="F33" s="209"/>
      <c r="G33" s="209"/>
      <c r="H33" s="209"/>
      <c r="I33" s="209"/>
      <c r="J33" s="209"/>
      <c r="K33" s="209"/>
      <c r="L33" s="231"/>
      <c r="M33" s="206"/>
      <c r="N33" s="209"/>
      <c r="O33" s="206"/>
      <c r="P33" s="232"/>
    </row>
    <row r="34" spans="2:16" s="203" customFormat="1" ht="11.95" customHeight="1">
      <c r="B34" s="228"/>
      <c r="C34" s="248" t="s">
        <v>125</v>
      </c>
      <c r="D34" s="233" t="s">
        <v>93</v>
      </c>
      <c r="E34" s="209"/>
      <c r="F34" s="249" t="s">
        <v>126</v>
      </c>
      <c r="G34" s="250"/>
      <c r="H34" s="209"/>
      <c r="I34" s="209"/>
      <c r="J34" s="209" t="s">
        <v>85</v>
      </c>
      <c r="K34" s="209" t="s">
        <v>127</v>
      </c>
      <c r="L34" s="231" t="s">
        <v>87</v>
      </c>
      <c r="M34" s="206" t="s">
        <v>98</v>
      </c>
      <c r="N34" s="209" t="s">
        <v>88</v>
      </c>
      <c r="O34" s="206" t="s">
        <v>98</v>
      </c>
      <c r="P34" s="232"/>
    </row>
    <row r="35" spans="2:16" s="203" customFormat="1" ht="11.95" customHeight="1">
      <c r="B35" s="228"/>
      <c r="C35" s="248"/>
      <c r="D35" s="233"/>
      <c r="E35" s="209"/>
      <c r="F35" s="284" t="s">
        <v>128</v>
      </c>
      <c r="G35" s="284"/>
      <c r="H35" s="209"/>
      <c r="I35" s="209"/>
      <c r="J35" s="209" t="s">
        <v>85</v>
      </c>
      <c r="K35" s="209" t="s">
        <v>102</v>
      </c>
      <c r="L35" s="231" t="s">
        <v>87</v>
      </c>
      <c r="M35" s="206" t="s">
        <v>98</v>
      </c>
      <c r="N35" s="209" t="s">
        <v>88</v>
      </c>
      <c r="O35" s="206" t="s">
        <v>98</v>
      </c>
      <c r="P35" s="232"/>
    </row>
    <row r="36" spans="2:16" s="203" customFormat="1" ht="13.25">
      <c r="B36" s="228"/>
      <c r="C36" s="244"/>
      <c r="D36" s="229"/>
      <c r="E36" s="209"/>
      <c r="F36" s="247"/>
      <c r="G36" s="209"/>
      <c r="H36" s="209"/>
      <c r="I36" s="209"/>
      <c r="J36" s="209"/>
      <c r="K36" s="209"/>
      <c r="L36" s="231"/>
      <c r="M36" s="234" t="s">
        <v>94</v>
      </c>
      <c r="N36" s="235"/>
      <c r="O36" s="241" t="s">
        <v>89</v>
      </c>
      <c r="P36" s="232"/>
    </row>
    <row r="37" spans="2:16" s="203" customFormat="1" ht="13.25">
      <c r="B37" s="228"/>
      <c r="C37" s="244"/>
      <c r="D37" s="229"/>
      <c r="E37" s="209"/>
      <c r="F37" s="209"/>
      <c r="G37" s="209"/>
      <c r="H37" s="209"/>
      <c r="I37" s="209"/>
      <c r="J37" s="209"/>
      <c r="K37" s="209"/>
      <c r="L37" s="231"/>
      <c r="M37" s="206"/>
      <c r="N37" s="209"/>
      <c r="O37" s="206"/>
      <c r="P37" s="232"/>
    </row>
    <row r="38" spans="2:16" s="203" customFormat="1" ht="13.25">
      <c r="B38" s="228"/>
      <c r="C38" s="245" t="s">
        <v>129</v>
      </c>
      <c r="D38" s="233" t="s">
        <v>93</v>
      </c>
      <c r="E38" s="209"/>
      <c r="F38" s="230" t="s">
        <v>130</v>
      </c>
      <c r="G38" s="209"/>
      <c r="J38" s="209" t="s">
        <v>85</v>
      </c>
      <c r="K38" s="209" t="s">
        <v>131</v>
      </c>
      <c r="L38" s="231" t="s">
        <v>87</v>
      </c>
      <c r="M38" s="206" t="s">
        <v>98</v>
      </c>
      <c r="N38" s="209" t="s">
        <v>88</v>
      </c>
      <c r="O38" s="206" t="s">
        <v>98</v>
      </c>
      <c r="P38" s="232"/>
    </row>
    <row r="39" spans="2:16" s="203" customFormat="1" ht="11.95" customHeight="1">
      <c r="B39" s="228"/>
      <c r="C39" s="244"/>
      <c r="D39" s="229"/>
      <c r="E39" s="209"/>
      <c r="F39" s="247" t="s">
        <v>132</v>
      </c>
      <c r="G39" s="209"/>
      <c r="H39" s="209"/>
      <c r="I39" s="209"/>
      <c r="J39" s="209"/>
      <c r="K39" s="209"/>
      <c r="L39" s="231"/>
      <c r="M39" s="234" t="s">
        <v>94</v>
      </c>
      <c r="N39" s="235"/>
      <c r="O39" s="241" t="s">
        <v>98</v>
      </c>
      <c r="P39" s="232"/>
    </row>
    <row r="40" spans="2:16" s="203" customFormat="1" ht="13.25">
      <c r="B40" s="228"/>
      <c r="C40" s="244"/>
      <c r="D40" s="229"/>
      <c r="E40" s="209"/>
      <c r="F40" s="209"/>
      <c r="G40" s="209"/>
      <c r="H40" s="209"/>
      <c r="I40" s="209"/>
      <c r="J40" s="209"/>
      <c r="K40" s="209"/>
      <c r="L40" s="231"/>
      <c r="M40" s="206"/>
      <c r="N40" s="209"/>
      <c r="O40" s="206"/>
      <c r="P40" s="232"/>
    </row>
    <row r="41" spans="2:16" s="203" customFormat="1" ht="13.25">
      <c r="B41" s="228"/>
      <c r="C41" s="245" t="s">
        <v>133</v>
      </c>
      <c r="D41" s="233" t="s">
        <v>93</v>
      </c>
      <c r="E41" s="209"/>
      <c r="F41" s="230"/>
      <c r="G41" s="209"/>
      <c r="H41" s="209"/>
      <c r="I41" s="209"/>
      <c r="J41" s="209" t="s">
        <v>85</v>
      </c>
      <c r="K41" s="209" t="s">
        <v>105</v>
      </c>
      <c r="L41" s="231" t="s">
        <v>87</v>
      </c>
      <c r="M41" s="206">
        <v>40000</v>
      </c>
      <c r="N41" s="209" t="s">
        <v>88</v>
      </c>
      <c r="O41" s="206" t="s">
        <v>98</v>
      </c>
      <c r="P41" s="232" t="s">
        <v>134</v>
      </c>
    </row>
    <row r="42" spans="2:16" s="203" customFormat="1" ht="13.25">
      <c r="B42" s="228"/>
      <c r="C42" s="244"/>
      <c r="D42" s="229"/>
      <c r="E42" s="209"/>
      <c r="F42" s="209"/>
      <c r="G42" s="209"/>
      <c r="H42" s="209"/>
      <c r="I42" s="209"/>
      <c r="J42" s="209"/>
      <c r="K42" s="209"/>
      <c r="L42" s="231"/>
      <c r="M42" s="234" t="s">
        <v>94</v>
      </c>
      <c r="N42" s="235"/>
      <c r="O42" s="241" t="s">
        <v>89</v>
      </c>
      <c r="P42" s="232"/>
    </row>
    <row r="43" spans="2:16" s="203" customFormat="1" ht="13.25">
      <c r="B43" s="228"/>
      <c r="C43" s="244"/>
      <c r="D43" s="229"/>
      <c r="E43" s="209"/>
      <c r="F43" s="209"/>
      <c r="G43" s="209"/>
      <c r="H43" s="209"/>
      <c r="I43" s="209"/>
      <c r="J43" s="209"/>
      <c r="K43" s="209"/>
      <c r="L43" s="231"/>
      <c r="M43" s="206"/>
      <c r="N43" s="209"/>
      <c r="O43" s="206"/>
      <c r="P43" s="232"/>
    </row>
    <row r="44" spans="2:16" s="203" customFormat="1" ht="13.25">
      <c r="B44" s="228"/>
      <c r="C44" s="245" t="s">
        <v>135</v>
      </c>
      <c r="D44" s="233" t="s">
        <v>93</v>
      </c>
      <c r="E44" s="209"/>
      <c r="F44" s="230" t="s">
        <v>136</v>
      </c>
      <c r="G44" s="209"/>
      <c r="H44" s="209"/>
      <c r="I44" s="209"/>
      <c r="J44" s="209" t="s">
        <v>85</v>
      </c>
      <c r="K44" s="209" t="s">
        <v>105</v>
      </c>
      <c r="L44" s="231" t="s">
        <v>87</v>
      </c>
      <c r="M44" s="206">
        <v>200000</v>
      </c>
      <c r="N44" s="209" t="s">
        <v>88</v>
      </c>
      <c r="O44" s="206" t="s">
        <v>89</v>
      </c>
      <c r="P44" s="232"/>
    </row>
    <row r="45" spans="2:16" s="203" customFormat="1" ht="13.25">
      <c r="B45" s="228"/>
      <c r="C45" s="244"/>
      <c r="D45" s="229"/>
      <c r="E45" s="209"/>
      <c r="F45" s="209"/>
      <c r="G45" s="209"/>
      <c r="H45" s="209"/>
      <c r="I45" s="209"/>
      <c r="J45" s="209"/>
      <c r="K45" s="209"/>
      <c r="L45" s="231"/>
      <c r="M45" s="234" t="s">
        <v>94</v>
      </c>
      <c r="N45" s="235"/>
      <c r="O45" s="241" t="s">
        <v>89</v>
      </c>
      <c r="P45" s="232"/>
    </row>
    <row r="46" spans="2:16" s="203" customFormat="1" ht="13.25">
      <c r="B46" s="228"/>
      <c r="C46" s="244"/>
      <c r="D46" s="229"/>
      <c r="E46" s="209"/>
      <c r="F46" s="209"/>
      <c r="G46" s="209"/>
      <c r="H46" s="209"/>
      <c r="I46" s="209"/>
      <c r="J46" s="209"/>
      <c r="K46" s="209"/>
      <c r="L46" s="231"/>
      <c r="M46" s="206"/>
      <c r="N46" s="209"/>
      <c r="O46" s="206"/>
      <c r="P46" s="232"/>
    </row>
    <row r="47" spans="2:16" s="203" customFormat="1" ht="13.25">
      <c r="B47" s="228"/>
      <c r="C47" s="245" t="s">
        <v>137</v>
      </c>
      <c r="D47" s="233" t="s">
        <v>93</v>
      </c>
      <c r="E47" s="209"/>
      <c r="F47" s="230" t="s">
        <v>138</v>
      </c>
      <c r="G47" s="209"/>
      <c r="H47" s="209"/>
      <c r="I47" s="209"/>
      <c r="J47" s="209" t="s">
        <v>85</v>
      </c>
      <c r="K47" s="209" t="s">
        <v>105</v>
      </c>
      <c r="L47" s="231" t="s">
        <v>87</v>
      </c>
      <c r="M47" s="206">
        <v>1200000</v>
      </c>
      <c r="N47" s="209" t="s">
        <v>88</v>
      </c>
      <c r="O47" s="206" t="s">
        <v>89</v>
      </c>
      <c r="P47" s="232"/>
    </row>
    <row r="48" spans="2:16" s="203" customFormat="1" ht="13.25">
      <c r="B48" s="228"/>
      <c r="C48" s="244"/>
      <c r="D48" s="229"/>
      <c r="E48" s="209"/>
      <c r="F48" s="209"/>
      <c r="G48" s="209"/>
      <c r="H48" s="209"/>
      <c r="I48" s="209"/>
      <c r="J48" s="209"/>
      <c r="K48" s="209"/>
      <c r="L48" s="231"/>
      <c r="M48" s="234" t="s">
        <v>94</v>
      </c>
      <c r="N48" s="235"/>
      <c r="O48" s="241" t="s">
        <v>89</v>
      </c>
      <c r="P48" s="232"/>
    </row>
    <row r="49" spans="2:16" s="203" customFormat="1" ht="13.25">
      <c r="B49" s="228"/>
      <c r="C49" s="244"/>
      <c r="D49" s="229"/>
      <c r="E49" s="209"/>
      <c r="F49" s="209"/>
      <c r="G49" s="209"/>
      <c r="H49" s="209"/>
      <c r="I49" s="209"/>
      <c r="J49" s="209"/>
      <c r="K49" s="209"/>
      <c r="L49" s="231"/>
      <c r="M49" s="206"/>
      <c r="N49" s="209"/>
      <c r="O49" s="206"/>
      <c r="P49" s="232"/>
    </row>
    <row r="50" spans="2:16" s="203" customFormat="1" ht="13.25">
      <c r="B50" s="228"/>
      <c r="C50" s="245" t="s">
        <v>139</v>
      </c>
      <c r="D50" s="233" t="s">
        <v>93</v>
      </c>
      <c r="E50" s="209"/>
      <c r="F50" s="230"/>
      <c r="G50" s="209"/>
      <c r="H50" s="209"/>
      <c r="I50" s="209"/>
      <c r="J50" s="209" t="s">
        <v>85</v>
      </c>
      <c r="K50" s="209" t="s">
        <v>105</v>
      </c>
      <c r="L50" s="231" t="s">
        <v>87</v>
      </c>
      <c r="M50" s="206">
        <v>20000</v>
      </c>
      <c r="N50" s="209" t="s">
        <v>88</v>
      </c>
      <c r="O50" s="206" t="s">
        <v>89</v>
      </c>
      <c r="P50" s="232"/>
    </row>
    <row r="51" spans="2:16" s="203" customFormat="1" ht="13.25">
      <c r="B51" s="228"/>
      <c r="C51" s="244"/>
      <c r="D51" s="229"/>
      <c r="E51" s="209"/>
      <c r="F51" s="209"/>
      <c r="G51" s="209"/>
      <c r="H51" s="209"/>
      <c r="I51" s="209"/>
      <c r="J51" s="209"/>
      <c r="K51" s="209"/>
      <c r="L51" s="231"/>
      <c r="M51" s="234" t="s">
        <v>94</v>
      </c>
      <c r="N51" s="235"/>
      <c r="O51" s="241" t="s">
        <v>89</v>
      </c>
      <c r="P51" s="232"/>
    </row>
    <row r="52" spans="2:16" s="203" customFormat="1" ht="13.25">
      <c r="B52" s="228"/>
      <c r="C52" s="244"/>
      <c r="D52" s="229"/>
      <c r="E52" s="209"/>
      <c r="F52" s="209"/>
      <c r="G52" s="209"/>
      <c r="H52" s="209"/>
      <c r="I52" s="209"/>
      <c r="J52" s="209"/>
      <c r="K52" s="209"/>
      <c r="L52" s="231"/>
      <c r="M52" s="206"/>
      <c r="N52" s="209"/>
      <c r="O52" s="206"/>
      <c r="P52" s="232"/>
    </row>
    <row r="53" spans="2:16" s="203" customFormat="1" ht="13.25">
      <c r="B53" s="277" t="s">
        <v>140</v>
      </c>
      <c r="C53" s="278"/>
      <c r="D53" s="251" t="s">
        <v>93</v>
      </c>
      <c r="E53" s="252"/>
      <c r="F53" s="252"/>
      <c r="G53" s="252"/>
      <c r="H53" s="252"/>
      <c r="I53" s="252"/>
      <c r="J53" s="252"/>
      <c r="K53" s="252"/>
      <c r="L53" s="253"/>
      <c r="M53" s="254"/>
      <c r="N53" s="255"/>
      <c r="O53" s="256"/>
      <c r="P53" s="257"/>
    </row>
    <row r="54" spans="2:16" s="203" customFormat="1" ht="13.25">
      <c r="B54" s="277" t="s">
        <v>48</v>
      </c>
      <c r="C54" s="278"/>
      <c r="D54" s="251" t="s">
        <v>93</v>
      </c>
      <c r="E54" s="252"/>
      <c r="F54" s="258" t="s">
        <v>141</v>
      </c>
      <c r="G54" s="252"/>
      <c r="H54" s="252"/>
      <c r="I54" s="252"/>
      <c r="J54" s="252"/>
      <c r="K54" s="252"/>
      <c r="L54" s="253"/>
      <c r="M54" s="254"/>
      <c r="N54" s="255"/>
      <c r="O54" s="256"/>
      <c r="P54" s="257"/>
    </row>
    <row r="55" spans="2:16">
      <c r="B55" s="279" t="s">
        <v>142</v>
      </c>
      <c r="C55" s="280"/>
      <c r="D55" s="251" t="s">
        <v>93</v>
      </c>
      <c r="E55" s="217"/>
      <c r="F55" s="258" t="s">
        <v>143</v>
      </c>
      <c r="G55" s="217"/>
      <c r="H55" s="217"/>
      <c r="K55" s="281"/>
      <c r="L55" s="281"/>
      <c r="M55" s="281"/>
      <c r="N55" s="259"/>
      <c r="O55" s="260" t="s">
        <v>89</v>
      </c>
      <c r="P55" s="261"/>
    </row>
    <row r="56" spans="2:16" s="269" customFormat="1" ht="13.25">
      <c r="B56" s="279" t="s">
        <v>14</v>
      </c>
      <c r="C56" s="280"/>
      <c r="D56" s="251" t="s">
        <v>144</v>
      </c>
      <c r="E56" s="262"/>
      <c r="F56" s="263"/>
      <c r="G56" s="262"/>
      <c r="H56" s="262"/>
      <c r="I56" s="262"/>
      <c r="J56" s="262"/>
      <c r="K56" s="262"/>
      <c r="L56" s="264"/>
      <c r="M56" s="265"/>
      <c r="N56" s="266"/>
      <c r="O56" s="267"/>
      <c r="P56" s="268"/>
    </row>
    <row r="57" spans="2:16" s="269" customFormat="1" ht="30.85" customHeight="1">
      <c r="B57" s="282" t="s">
        <v>15</v>
      </c>
      <c r="C57" s="280"/>
      <c r="D57" s="251" t="s">
        <v>144</v>
      </c>
      <c r="E57" s="262"/>
      <c r="F57" s="263"/>
      <c r="G57" s="262"/>
      <c r="H57" s="262"/>
      <c r="I57" s="262"/>
      <c r="J57" s="262"/>
      <c r="K57" s="262"/>
      <c r="L57" s="264"/>
      <c r="M57" s="265"/>
      <c r="N57" s="266"/>
      <c r="O57" s="267"/>
      <c r="P57" s="268"/>
    </row>
    <row r="58" spans="2:16" s="269" customFormat="1" ht="13.25">
      <c r="B58" s="279" t="s">
        <v>145</v>
      </c>
      <c r="C58" s="280"/>
      <c r="D58" s="251" t="s">
        <v>144</v>
      </c>
      <c r="E58" s="262"/>
      <c r="F58" s="263"/>
      <c r="G58" s="262"/>
      <c r="H58" s="262"/>
      <c r="I58" s="262"/>
      <c r="J58" s="262"/>
      <c r="K58" s="262"/>
      <c r="L58" s="264"/>
      <c r="M58" s="265"/>
      <c r="N58" s="266"/>
      <c r="O58" s="267"/>
      <c r="P58" s="268"/>
    </row>
    <row r="60" spans="2:16" ht="71.3" customHeight="1">
      <c r="B60" s="273" t="s">
        <v>149</v>
      </c>
      <c r="C60" s="273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</row>
    <row r="65" spans="14:14">
      <c r="N65" s="208" t="s">
        <v>146</v>
      </c>
    </row>
  </sheetData>
  <mergeCells count="21">
    <mergeCell ref="B10:C10"/>
    <mergeCell ref="E10:O10"/>
    <mergeCell ref="B14:C14"/>
    <mergeCell ref="I25:J25"/>
    <mergeCell ref="K25:L25"/>
    <mergeCell ref="B60:P60"/>
    <mergeCell ref="C1:F1"/>
    <mergeCell ref="B54:C54"/>
    <mergeCell ref="B55:C55"/>
    <mergeCell ref="K55:M55"/>
    <mergeCell ref="B56:C56"/>
    <mergeCell ref="B57:C57"/>
    <mergeCell ref="B58:C58"/>
    <mergeCell ref="M26:N26"/>
    <mergeCell ref="F31:G31"/>
    <mergeCell ref="I32:J32"/>
    <mergeCell ref="K32:L32"/>
    <mergeCell ref="F35:G35"/>
    <mergeCell ref="B53:C53"/>
    <mergeCell ref="B3:P3"/>
    <mergeCell ref="B8:P8"/>
  </mergeCells>
  <phoneticPr fontId="2"/>
  <printOptions horizontalCentered="1"/>
  <pageMargins left="0.41" right="0.16" top="0.59055118110236227" bottom="0.39370078740157483" header="0.70866141732283472" footer="0.51181102362204722"/>
  <pageSetup paperSize="9" scale="85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Y111"/>
  <sheetViews>
    <sheetView tabSelected="1" view="pageBreakPreview" zoomScale="70" zoomScaleNormal="85" zoomScaleSheetLayoutView="70" workbookViewId="0">
      <selection activeCell="E10" sqref="E10:N10"/>
    </sheetView>
  </sheetViews>
  <sheetFormatPr defaultColWidth="9" defaultRowHeight="13.25"/>
  <cols>
    <col min="1" max="1" width="2.19921875" style="1" customWidth="1"/>
    <col min="2" max="2" width="3.3984375" style="1" customWidth="1"/>
    <col min="3" max="3" width="17" style="1" customWidth="1"/>
    <col min="4" max="4" width="14.09765625" style="1" customWidth="1"/>
    <col min="5" max="5" width="36.5" style="1" customWidth="1"/>
    <col min="6" max="6" width="5.5" style="1" customWidth="1"/>
    <col min="7" max="7" width="7.19921875" style="1" customWidth="1"/>
    <col min="8" max="9" width="5.5" style="1" customWidth="1"/>
    <col min="10" max="10" width="7.19921875" style="1" customWidth="1"/>
    <col min="11" max="11" width="5.5" style="1" customWidth="1"/>
    <col min="12" max="12" width="14.09765625" style="1" customWidth="1"/>
    <col min="13" max="13" width="2.5" style="73" customWidth="1"/>
    <col min="14" max="19" width="12.09765625" style="1" customWidth="1"/>
    <col min="20" max="20" width="20" style="74" customWidth="1"/>
    <col min="21" max="21" width="8.09765625" style="1" customWidth="1"/>
    <col min="22" max="22" width="9.19921875" style="1" bestFit="1" customWidth="1"/>
    <col min="23" max="16384" width="9" style="1"/>
  </cols>
  <sheetData>
    <row r="1" spans="2:20" ht="24.05" customHeight="1">
      <c r="B1" s="295" t="s">
        <v>151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</row>
    <row r="2" spans="2:20" ht="24.05" customHeight="1">
      <c r="B2" s="296" t="s">
        <v>153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</row>
    <row r="3" spans="2:20" ht="24.05" customHeight="1"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</row>
    <row r="4" spans="2:20" ht="24.05" customHeight="1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</row>
    <row r="5" spans="2:20" ht="23.65">
      <c r="B5" s="97"/>
      <c r="C5" s="201" t="s">
        <v>30</v>
      </c>
      <c r="D5" s="201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2:20" ht="11.95" customHeight="1">
      <c r="B6" s="97"/>
      <c r="C6" s="96"/>
      <c r="D6" s="96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</row>
    <row r="7" spans="2:20" ht="19.05">
      <c r="B7" s="94"/>
      <c r="C7" s="298" t="s">
        <v>31</v>
      </c>
      <c r="D7" s="298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2:20" ht="11.95" customHeight="1">
      <c r="B8" s="97"/>
      <c r="C8" s="96"/>
      <c r="D8" s="96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</row>
    <row r="9" spans="2:20" ht="18.75" customHeight="1" thickBot="1">
      <c r="B9" s="2"/>
      <c r="C9" s="2"/>
      <c r="D9" s="2"/>
      <c r="E9" s="3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4" t="s">
        <v>0</v>
      </c>
    </row>
    <row r="10" spans="2:20" s="111" customFormat="1" ht="15.7" customHeight="1">
      <c r="B10" s="299" t="s">
        <v>1</v>
      </c>
      <c r="C10" s="300"/>
      <c r="D10" s="303" t="s">
        <v>18</v>
      </c>
      <c r="E10" s="310" t="s">
        <v>20</v>
      </c>
      <c r="F10" s="311"/>
      <c r="G10" s="311"/>
      <c r="H10" s="311"/>
      <c r="I10" s="311"/>
      <c r="J10" s="311"/>
      <c r="K10" s="311"/>
      <c r="L10" s="311"/>
      <c r="M10" s="311"/>
      <c r="N10" s="311"/>
      <c r="O10" s="312" t="s">
        <v>150</v>
      </c>
      <c r="P10" s="311"/>
      <c r="Q10" s="311"/>
      <c r="R10" s="311"/>
      <c r="S10" s="313"/>
      <c r="T10" s="305" t="s">
        <v>19</v>
      </c>
    </row>
    <row r="11" spans="2:20" s="111" customFormat="1" ht="15.7" customHeight="1">
      <c r="B11" s="301"/>
      <c r="C11" s="302"/>
      <c r="D11" s="304"/>
      <c r="E11" s="307" t="s">
        <v>71</v>
      </c>
      <c r="F11" s="308"/>
      <c r="G11" s="308"/>
      <c r="H11" s="308"/>
      <c r="I11" s="308"/>
      <c r="J11" s="308"/>
      <c r="K11" s="308"/>
      <c r="L11" s="308"/>
      <c r="M11" s="308"/>
      <c r="N11" s="309"/>
      <c r="O11" s="178" t="s">
        <v>69</v>
      </c>
      <c r="P11" s="184" t="s">
        <v>70</v>
      </c>
      <c r="Q11" s="105" t="s">
        <v>72</v>
      </c>
      <c r="R11" s="184" t="s">
        <v>73</v>
      </c>
      <c r="S11" s="105" t="s">
        <v>74</v>
      </c>
      <c r="T11" s="306"/>
    </row>
    <row r="12" spans="2:20" ht="15.7" customHeight="1">
      <c r="B12" s="5"/>
      <c r="C12" s="6"/>
      <c r="D12" s="7"/>
      <c r="E12" s="6"/>
      <c r="F12" s="8"/>
      <c r="G12" s="8"/>
      <c r="H12" s="8"/>
      <c r="I12" s="8"/>
      <c r="J12" s="8"/>
      <c r="K12" s="8"/>
      <c r="L12" s="8"/>
      <c r="M12" s="8"/>
      <c r="N12" s="8"/>
      <c r="O12" s="164"/>
      <c r="P12" s="185"/>
      <c r="Q12" s="8"/>
      <c r="R12" s="185"/>
      <c r="S12" s="8"/>
      <c r="T12" s="9"/>
    </row>
    <row r="13" spans="2:20" ht="14.25" customHeight="1">
      <c r="B13" s="85" t="s">
        <v>2</v>
      </c>
      <c r="C13" s="138"/>
      <c r="D13" s="89"/>
      <c r="E13" s="139" t="s">
        <v>26</v>
      </c>
      <c r="F13" s="139"/>
      <c r="G13" s="139"/>
      <c r="H13" s="139"/>
      <c r="I13" s="139"/>
      <c r="J13" s="100" t="s">
        <v>44</v>
      </c>
      <c r="K13" s="100" t="s">
        <v>3</v>
      </c>
      <c r="L13" s="140"/>
      <c r="M13" s="102" t="s">
        <v>4</v>
      </c>
      <c r="N13" s="103">
        <f>ROUND(I13*L13,0)</f>
        <v>0</v>
      </c>
      <c r="O13" s="165"/>
      <c r="P13" s="186"/>
      <c r="Q13" s="103"/>
      <c r="R13" s="186"/>
      <c r="S13" s="103"/>
      <c r="T13" s="124"/>
    </row>
    <row r="14" spans="2:20" ht="14.25" customHeight="1">
      <c r="B14" s="85"/>
      <c r="C14" s="141"/>
      <c r="D14" s="89"/>
      <c r="E14" s="139"/>
      <c r="F14" s="139"/>
      <c r="G14" s="139"/>
      <c r="H14" s="139"/>
      <c r="I14" s="139"/>
      <c r="J14" s="100"/>
      <c r="K14" s="100"/>
      <c r="L14" s="140"/>
      <c r="M14" s="102"/>
      <c r="N14" s="103"/>
      <c r="O14" s="165"/>
      <c r="P14" s="186"/>
      <c r="Q14" s="103"/>
      <c r="R14" s="186"/>
      <c r="S14" s="103"/>
      <c r="T14" s="124"/>
    </row>
    <row r="15" spans="2:20" ht="14.25" customHeight="1">
      <c r="B15" s="85"/>
      <c r="C15" s="141"/>
      <c r="D15" s="89"/>
      <c r="E15" s="139" t="s">
        <v>27</v>
      </c>
      <c r="F15" s="139"/>
      <c r="G15" s="139"/>
      <c r="H15" s="139"/>
      <c r="I15" s="139"/>
      <c r="J15" s="100" t="s">
        <v>44</v>
      </c>
      <c r="K15" s="100" t="s">
        <v>3</v>
      </c>
      <c r="L15" s="140"/>
      <c r="M15" s="102" t="s">
        <v>4</v>
      </c>
      <c r="N15" s="103">
        <f>ROUND(I15*L15,0)</f>
        <v>0</v>
      </c>
      <c r="O15" s="165"/>
      <c r="P15" s="186"/>
      <c r="Q15" s="103"/>
      <c r="R15" s="186"/>
      <c r="S15" s="103"/>
      <c r="T15" s="124"/>
    </row>
    <row r="16" spans="2:20" ht="14.25" customHeight="1">
      <c r="B16" s="85"/>
      <c r="C16" s="141"/>
      <c r="D16" s="89"/>
      <c r="E16" s="139"/>
      <c r="F16" s="139"/>
      <c r="G16" s="139"/>
      <c r="H16" s="139"/>
      <c r="I16" s="139"/>
      <c r="J16" s="100"/>
      <c r="K16" s="100"/>
      <c r="L16" s="140"/>
      <c r="M16" s="102"/>
      <c r="N16" s="103"/>
      <c r="O16" s="165"/>
      <c r="P16" s="186"/>
      <c r="Q16" s="103"/>
      <c r="R16" s="186"/>
      <c r="S16" s="103"/>
      <c r="T16" s="124"/>
    </row>
    <row r="17" spans="1:21" ht="14.25" customHeight="1">
      <c r="B17" s="85"/>
      <c r="C17" s="141"/>
      <c r="D17" s="89"/>
      <c r="E17" s="139" t="s">
        <v>28</v>
      </c>
      <c r="F17" s="139"/>
      <c r="G17" s="139"/>
      <c r="H17" s="139"/>
      <c r="I17" s="139"/>
      <c r="J17" s="100" t="s">
        <v>44</v>
      </c>
      <c r="K17" s="100" t="s">
        <v>3</v>
      </c>
      <c r="L17" s="140"/>
      <c r="M17" s="102" t="s">
        <v>4</v>
      </c>
      <c r="N17" s="103">
        <f>ROUND(I17*L17,0)</f>
        <v>0</v>
      </c>
      <c r="O17" s="165"/>
      <c r="P17" s="186"/>
      <c r="Q17" s="103"/>
      <c r="R17" s="186"/>
      <c r="S17" s="103"/>
      <c r="T17" s="124"/>
    </row>
    <row r="18" spans="1:21" ht="14.25" customHeight="1">
      <c r="B18" s="85"/>
      <c r="C18" s="141"/>
      <c r="D18" s="89"/>
      <c r="E18" s="139"/>
      <c r="F18" s="139"/>
      <c r="G18" s="139"/>
      <c r="H18" s="139"/>
      <c r="I18" s="139"/>
      <c r="J18" s="100"/>
      <c r="K18" s="100"/>
      <c r="L18" s="140"/>
      <c r="M18" s="102"/>
      <c r="N18" s="103"/>
      <c r="O18" s="165"/>
      <c r="P18" s="186"/>
      <c r="Q18" s="103"/>
      <c r="R18" s="186"/>
      <c r="S18" s="103"/>
      <c r="T18" s="124"/>
    </row>
    <row r="19" spans="1:21" ht="14.25" customHeight="1">
      <c r="B19" s="85"/>
      <c r="C19" s="141"/>
      <c r="D19" s="89"/>
      <c r="E19" s="139" t="s">
        <v>29</v>
      </c>
      <c r="F19" s="139"/>
      <c r="G19" s="139"/>
      <c r="H19" s="139"/>
      <c r="I19" s="139"/>
      <c r="J19" s="100" t="s">
        <v>44</v>
      </c>
      <c r="K19" s="100" t="s">
        <v>3</v>
      </c>
      <c r="L19" s="140"/>
      <c r="M19" s="102" t="s">
        <v>4</v>
      </c>
      <c r="N19" s="103">
        <f>ROUND(I19*L19,0)</f>
        <v>0</v>
      </c>
      <c r="O19" s="165"/>
      <c r="P19" s="186"/>
      <c r="Q19" s="103"/>
      <c r="R19" s="186"/>
      <c r="S19" s="103"/>
      <c r="T19" s="124"/>
    </row>
    <row r="20" spans="1:21" ht="14.25" customHeight="1">
      <c r="B20" s="85"/>
      <c r="C20" s="141"/>
      <c r="D20" s="89"/>
      <c r="E20" s="139"/>
      <c r="F20" s="139"/>
      <c r="G20" s="139"/>
      <c r="H20" s="139"/>
      <c r="I20" s="139"/>
      <c r="J20" s="100"/>
      <c r="K20" s="100"/>
      <c r="L20" s="140"/>
      <c r="M20" s="102"/>
      <c r="N20" s="103"/>
      <c r="O20" s="165"/>
      <c r="P20" s="186"/>
      <c r="Q20" s="103"/>
      <c r="R20" s="186"/>
      <c r="S20" s="103"/>
      <c r="T20" s="124"/>
    </row>
    <row r="21" spans="1:21" ht="14.25" customHeight="1">
      <c r="B21" s="85"/>
      <c r="C21" s="141"/>
      <c r="D21" s="89"/>
      <c r="E21" s="139"/>
      <c r="F21" s="139"/>
      <c r="G21" s="139"/>
      <c r="H21" s="139"/>
      <c r="I21" s="139"/>
      <c r="J21" s="100" t="s">
        <v>44</v>
      </c>
      <c r="K21" s="100" t="s">
        <v>3</v>
      </c>
      <c r="L21" s="140"/>
      <c r="M21" s="102" t="s">
        <v>4</v>
      </c>
      <c r="N21" s="103">
        <f>ROUND(I21*L21,0)</f>
        <v>0</v>
      </c>
      <c r="O21" s="165"/>
      <c r="P21" s="186"/>
      <c r="Q21" s="103"/>
      <c r="R21" s="186"/>
      <c r="S21" s="103"/>
      <c r="T21" s="124"/>
    </row>
    <row r="22" spans="1:21" ht="14.25" customHeight="1">
      <c r="B22" s="82"/>
      <c r="C22" s="58"/>
      <c r="D22" s="89"/>
      <c r="E22" s="139"/>
      <c r="F22" s="139"/>
      <c r="G22" s="139"/>
      <c r="H22" s="139"/>
      <c r="I22" s="139"/>
      <c r="J22" s="100"/>
      <c r="K22" s="100"/>
      <c r="L22" s="140"/>
      <c r="M22" s="102"/>
      <c r="N22" s="103"/>
      <c r="O22" s="165"/>
      <c r="P22" s="186"/>
      <c r="Q22" s="103"/>
      <c r="R22" s="186"/>
      <c r="S22" s="103"/>
      <c r="T22" s="124"/>
    </row>
    <row r="23" spans="1:21" s="13" customFormat="1" ht="14.25" customHeight="1">
      <c r="B23" s="144" t="s">
        <v>23</v>
      </c>
      <c r="C23" s="128"/>
      <c r="D23" s="157">
        <f>SUM(D12:D22)</f>
        <v>0</v>
      </c>
      <c r="E23" s="142"/>
      <c r="F23" s="142"/>
      <c r="G23" s="142"/>
      <c r="H23" s="142"/>
      <c r="I23" s="142"/>
      <c r="J23" s="143"/>
      <c r="K23" s="143"/>
      <c r="L23" s="106" t="s">
        <v>5</v>
      </c>
      <c r="M23" s="107"/>
      <c r="N23" s="162">
        <f>SUM(N13:N21)</f>
        <v>0</v>
      </c>
      <c r="O23" s="166"/>
      <c r="P23" s="187"/>
      <c r="Q23" s="159"/>
      <c r="R23" s="187"/>
      <c r="S23" s="159"/>
      <c r="T23" s="124"/>
      <c r="U23" s="14"/>
    </row>
    <row r="24" spans="1:21" ht="14.25" customHeight="1">
      <c r="B24" s="15"/>
      <c r="C24" s="16"/>
      <c r="D24" s="17"/>
      <c r="E24" s="16"/>
      <c r="F24" s="16"/>
      <c r="G24" s="16"/>
      <c r="H24" s="16"/>
      <c r="I24" s="18"/>
      <c r="J24" s="16"/>
      <c r="K24" s="16"/>
      <c r="L24" s="19"/>
      <c r="M24" s="20"/>
      <c r="N24" s="16"/>
      <c r="O24" s="167"/>
      <c r="P24" s="188"/>
      <c r="Q24" s="16"/>
      <c r="R24" s="188"/>
      <c r="S24" s="16"/>
      <c r="T24" s="21"/>
    </row>
    <row r="25" spans="1:21" ht="14.25" customHeight="1">
      <c r="A25" s="22"/>
      <c r="B25" s="79"/>
      <c r="C25" s="44"/>
      <c r="D25" s="80"/>
      <c r="E25" s="44"/>
      <c r="F25" s="44"/>
      <c r="G25" s="44"/>
      <c r="H25" s="44"/>
      <c r="I25" s="45"/>
      <c r="J25" s="44"/>
      <c r="K25" s="44"/>
      <c r="L25" s="36"/>
      <c r="M25" s="46"/>
      <c r="N25" s="44"/>
      <c r="O25" s="168"/>
      <c r="P25" s="189"/>
      <c r="Q25" s="12"/>
      <c r="R25" s="189"/>
      <c r="S25" s="12"/>
      <c r="T25" s="11"/>
    </row>
    <row r="26" spans="1:21" ht="14.25" customHeight="1">
      <c r="B26" s="26" t="s">
        <v>6</v>
      </c>
      <c r="C26" s="12"/>
      <c r="D26" s="84"/>
      <c r="E26" s="22"/>
      <c r="F26" s="22"/>
      <c r="G26" s="22"/>
      <c r="H26" s="22"/>
      <c r="I26" s="22"/>
      <c r="J26" s="22"/>
      <c r="K26" s="22"/>
      <c r="L26" s="22"/>
      <c r="M26" s="28"/>
      <c r="N26" s="22"/>
      <c r="O26" s="169"/>
      <c r="P26" s="190"/>
      <c r="Q26" s="22"/>
      <c r="R26" s="190"/>
      <c r="S26" s="22"/>
      <c r="T26" s="29"/>
    </row>
    <row r="27" spans="1:21" ht="14.25" customHeight="1">
      <c r="B27" s="26"/>
      <c r="C27" s="58" t="s">
        <v>32</v>
      </c>
      <c r="D27" s="98">
        <f>+N31</f>
        <v>0</v>
      </c>
      <c r="E27" s="99" t="s">
        <v>41</v>
      </c>
      <c r="F27" s="99"/>
      <c r="G27" s="99"/>
      <c r="H27" s="99"/>
      <c r="I27" s="99"/>
      <c r="J27" s="100" t="s">
        <v>44</v>
      </c>
      <c r="K27" s="100" t="s">
        <v>3</v>
      </c>
      <c r="L27" s="101"/>
      <c r="M27" s="102" t="s">
        <v>4</v>
      </c>
      <c r="N27" s="103">
        <f>ROUND(I27*L27,0)</f>
        <v>0</v>
      </c>
      <c r="O27" s="165"/>
      <c r="P27" s="186"/>
      <c r="Q27" s="103"/>
      <c r="R27" s="186"/>
      <c r="S27" s="103"/>
      <c r="T27" s="104"/>
    </row>
    <row r="28" spans="1:21" ht="14.25" customHeight="1">
      <c r="B28" s="26"/>
      <c r="C28" s="58"/>
      <c r="D28" s="27"/>
      <c r="E28" s="99"/>
      <c r="F28" s="99"/>
      <c r="G28" s="99"/>
      <c r="H28" s="99"/>
      <c r="I28" s="99"/>
      <c r="J28" s="100" t="s">
        <v>44</v>
      </c>
      <c r="K28" s="100" t="s">
        <v>3</v>
      </c>
      <c r="L28" s="101"/>
      <c r="M28" s="102" t="s">
        <v>4</v>
      </c>
      <c r="N28" s="103">
        <f>ROUND(I28*L28,0)</f>
        <v>0</v>
      </c>
      <c r="O28" s="165"/>
      <c r="P28" s="186"/>
      <c r="Q28" s="103"/>
      <c r="R28" s="186"/>
      <c r="S28" s="103"/>
      <c r="T28" s="104"/>
    </row>
    <row r="29" spans="1:21" ht="14.25" customHeight="1">
      <c r="B29" s="26"/>
      <c r="C29" s="58"/>
      <c r="D29" s="27"/>
      <c r="E29" s="99"/>
      <c r="F29" s="99"/>
      <c r="G29" s="99"/>
      <c r="H29" s="99"/>
      <c r="I29" s="99"/>
      <c r="J29" s="100" t="s">
        <v>44</v>
      </c>
      <c r="K29" s="100" t="s">
        <v>3</v>
      </c>
      <c r="L29" s="101"/>
      <c r="M29" s="102" t="s">
        <v>4</v>
      </c>
      <c r="N29" s="103">
        <f>ROUND(I29*L29,0)</f>
        <v>0</v>
      </c>
      <c r="O29" s="165"/>
      <c r="P29" s="186"/>
      <c r="Q29" s="103"/>
      <c r="R29" s="186"/>
      <c r="S29" s="103"/>
      <c r="T29" s="104"/>
    </row>
    <row r="30" spans="1:21" ht="14.25" customHeight="1">
      <c r="B30" s="26"/>
      <c r="C30" s="58"/>
      <c r="D30" s="27"/>
      <c r="E30" s="99"/>
      <c r="F30" s="99"/>
      <c r="G30" s="99"/>
      <c r="H30" s="99"/>
      <c r="I30" s="99"/>
      <c r="J30" s="99"/>
      <c r="K30" s="99"/>
      <c r="L30" s="99"/>
      <c r="M30" s="105"/>
      <c r="N30" s="99"/>
      <c r="O30" s="170"/>
      <c r="P30" s="191"/>
      <c r="Q30" s="99"/>
      <c r="R30" s="191"/>
      <c r="S30" s="99"/>
      <c r="T30" s="104"/>
    </row>
    <row r="31" spans="1:21" ht="14.25" customHeight="1">
      <c r="B31" s="26"/>
      <c r="C31" s="58"/>
      <c r="D31" s="27"/>
      <c r="E31" s="99"/>
      <c r="F31" s="99"/>
      <c r="G31" s="99"/>
      <c r="H31" s="99"/>
      <c r="I31" s="99"/>
      <c r="J31" s="99"/>
      <c r="K31" s="99"/>
      <c r="L31" s="106" t="s">
        <v>5</v>
      </c>
      <c r="M31" s="107"/>
      <c r="N31" s="162">
        <f>SUM(N27:N30)</f>
        <v>0</v>
      </c>
      <c r="O31" s="166"/>
      <c r="P31" s="187"/>
      <c r="Q31" s="159"/>
      <c r="R31" s="187"/>
      <c r="S31" s="159"/>
      <c r="T31" s="104"/>
    </row>
    <row r="32" spans="1:21" ht="14.25" customHeight="1">
      <c r="B32" s="26"/>
      <c r="C32" s="58"/>
      <c r="D32" s="27"/>
      <c r="E32" s="99"/>
      <c r="F32" s="99"/>
      <c r="G32" s="99"/>
      <c r="H32" s="99"/>
      <c r="I32" s="99"/>
      <c r="J32" s="99"/>
      <c r="K32" s="99"/>
      <c r="L32" s="108"/>
      <c r="M32" s="109"/>
      <c r="N32" s="160"/>
      <c r="O32" s="171"/>
      <c r="P32" s="192"/>
      <c r="Q32" s="160"/>
      <c r="R32" s="192"/>
      <c r="S32" s="160"/>
      <c r="T32" s="104"/>
    </row>
    <row r="33" spans="2:22" ht="14.25" customHeight="1">
      <c r="B33" s="26"/>
      <c r="C33" s="58" t="s">
        <v>33</v>
      </c>
      <c r="D33" s="98">
        <f>+N37</f>
        <v>0</v>
      </c>
      <c r="E33" s="99" t="s">
        <v>45</v>
      </c>
      <c r="F33" s="99"/>
      <c r="G33" s="99"/>
      <c r="H33" s="110" t="s">
        <v>42</v>
      </c>
      <c r="I33" s="99"/>
      <c r="J33" s="105" t="s">
        <v>43</v>
      </c>
      <c r="K33" s="100" t="s">
        <v>3</v>
      </c>
      <c r="L33" s="101"/>
      <c r="M33" s="102" t="s">
        <v>4</v>
      </c>
      <c r="N33" s="99">
        <f>+G33*I33*L33</f>
        <v>0</v>
      </c>
      <c r="O33" s="170"/>
      <c r="P33" s="191"/>
      <c r="Q33" s="99"/>
      <c r="R33" s="191"/>
      <c r="S33" s="99"/>
      <c r="T33" s="104"/>
    </row>
    <row r="34" spans="2:22" ht="14.25" customHeight="1">
      <c r="B34" s="26"/>
      <c r="C34" s="58"/>
      <c r="D34" s="27"/>
      <c r="E34" s="99"/>
      <c r="F34" s="99"/>
      <c r="G34" s="99"/>
      <c r="H34" s="99"/>
      <c r="I34" s="99"/>
      <c r="J34" s="99"/>
      <c r="K34" s="99"/>
      <c r="L34" s="99"/>
      <c r="M34" s="105"/>
      <c r="N34" s="99"/>
      <c r="O34" s="170"/>
      <c r="P34" s="191"/>
      <c r="Q34" s="99"/>
      <c r="R34" s="191"/>
      <c r="S34" s="99"/>
      <c r="T34" s="104"/>
    </row>
    <row r="35" spans="2:22" ht="14.25" customHeight="1">
      <c r="B35" s="26"/>
      <c r="C35" s="58"/>
      <c r="D35" s="27"/>
      <c r="E35" s="99"/>
      <c r="F35" s="99"/>
      <c r="G35" s="99"/>
      <c r="H35" s="99"/>
      <c r="I35" s="99"/>
      <c r="J35" s="99"/>
      <c r="K35" s="99"/>
      <c r="L35" s="99"/>
      <c r="M35" s="105"/>
      <c r="N35" s="99"/>
      <c r="O35" s="170"/>
      <c r="P35" s="191"/>
      <c r="Q35" s="99"/>
      <c r="R35" s="191"/>
      <c r="S35" s="99"/>
      <c r="T35" s="104"/>
    </row>
    <row r="36" spans="2:22" ht="14.25" customHeight="1">
      <c r="B36" s="26"/>
      <c r="C36" s="58"/>
      <c r="D36" s="27"/>
      <c r="E36" s="99"/>
      <c r="F36" s="99"/>
      <c r="G36" s="99"/>
      <c r="H36" s="99"/>
      <c r="I36" s="99"/>
      <c r="J36" s="99"/>
      <c r="K36" s="99"/>
      <c r="L36" s="99"/>
      <c r="M36" s="105"/>
      <c r="N36" s="99"/>
      <c r="O36" s="170"/>
      <c r="P36" s="191"/>
      <c r="Q36" s="99"/>
      <c r="R36" s="191"/>
      <c r="S36" s="99"/>
      <c r="T36" s="104"/>
    </row>
    <row r="37" spans="2:22" ht="14.25" customHeight="1">
      <c r="B37" s="26"/>
      <c r="C37" s="58"/>
      <c r="D37" s="27"/>
      <c r="E37" s="99"/>
      <c r="F37" s="99"/>
      <c r="G37" s="99"/>
      <c r="H37" s="99"/>
      <c r="I37" s="99"/>
      <c r="J37" s="99"/>
      <c r="K37" s="99"/>
      <c r="L37" s="106" t="s">
        <v>5</v>
      </c>
      <c r="M37" s="107"/>
      <c r="N37" s="162">
        <f>SUM(N33:N36)</f>
        <v>0</v>
      </c>
      <c r="O37" s="166"/>
      <c r="P37" s="187"/>
      <c r="Q37" s="159"/>
      <c r="R37" s="187"/>
      <c r="S37" s="159"/>
      <c r="T37" s="104"/>
    </row>
    <row r="38" spans="2:22" ht="14.25" customHeight="1">
      <c r="B38" s="26"/>
      <c r="C38" s="58"/>
      <c r="D38" s="27"/>
      <c r="E38" s="99"/>
      <c r="F38" s="99"/>
      <c r="G38" s="99"/>
      <c r="H38" s="99"/>
      <c r="I38" s="99"/>
      <c r="J38" s="99"/>
      <c r="K38" s="99"/>
      <c r="L38" s="99"/>
      <c r="M38" s="105"/>
      <c r="N38" s="99"/>
      <c r="O38" s="170"/>
      <c r="P38" s="191"/>
      <c r="Q38" s="99"/>
      <c r="R38" s="191"/>
      <c r="S38" s="99"/>
      <c r="T38" s="104"/>
    </row>
    <row r="39" spans="2:22" ht="14.25" customHeight="1">
      <c r="B39" s="26"/>
      <c r="C39" s="58" t="s">
        <v>7</v>
      </c>
      <c r="D39" s="98">
        <f>+N44+N49</f>
        <v>0</v>
      </c>
      <c r="E39" s="99" t="s">
        <v>22</v>
      </c>
      <c r="F39" s="99"/>
      <c r="G39" s="99"/>
      <c r="H39" s="99"/>
      <c r="I39" s="99"/>
      <c r="J39" s="99"/>
      <c r="K39" s="99"/>
      <c r="L39" s="99"/>
      <c r="M39" s="105"/>
      <c r="N39" s="99"/>
      <c r="O39" s="170"/>
      <c r="P39" s="191"/>
      <c r="Q39" s="99"/>
      <c r="R39" s="191"/>
      <c r="S39" s="99"/>
      <c r="T39" s="104"/>
    </row>
    <row r="40" spans="2:22" ht="14.25" customHeight="1">
      <c r="B40" s="82"/>
      <c r="C40" s="111"/>
      <c r="D40" s="129"/>
      <c r="E40" s="99" t="s">
        <v>46</v>
      </c>
      <c r="F40" s="99" t="s">
        <v>50</v>
      </c>
      <c r="G40" s="99"/>
      <c r="H40" s="59">
        <v>1</v>
      </c>
      <c r="I40" s="112" t="s">
        <v>8</v>
      </c>
      <c r="J40" s="112" t="s">
        <v>9</v>
      </c>
      <c r="K40" s="57" t="s">
        <v>10</v>
      </c>
      <c r="L40" s="145"/>
      <c r="M40" s="62" t="s">
        <v>4</v>
      </c>
      <c r="N40" s="61">
        <f>ROUND(H40*L40,0)</f>
        <v>0</v>
      </c>
      <c r="O40" s="172"/>
      <c r="P40" s="193"/>
      <c r="Q40" s="61"/>
      <c r="R40" s="193"/>
      <c r="S40" s="61"/>
      <c r="T40" s="104"/>
      <c r="V40" s="81"/>
    </row>
    <row r="41" spans="2:22" ht="14.25" customHeight="1">
      <c r="B41" s="82"/>
      <c r="C41" s="111"/>
      <c r="D41" s="129"/>
      <c r="E41" s="99"/>
      <c r="F41" s="99" t="s">
        <v>51</v>
      </c>
      <c r="G41" s="99"/>
      <c r="H41" s="59">
        <v>1</v>
      </c>
      <c r="I41" s="112" t="s">
        <v>8</v>
      </c>
      <c r="J41" s="112" t="s">
        <v>9</v>
      </c>
      <c r="K41" s="57" t="s">
        <v>10</v>
      </c>
      <c r="L41" s="145"/>
      <c r="M41" s="62"/>
      <c r="N41" s="61">
        <f>ROUND(H41*L41,0)</f>
        <v>0</v>
      </c>
      <c r="O41" s="172"/>
      <c r="P41" s="193"/>
      <c r="Q41" s="61"/>
      <c r="R41" s="193"/>
      <c r="S41" s="61"/>
      <c r="T41" s="104"/>
      <c r="V41" s="81"/>
    </row>
    <row r="42" spans="2:22" ht="14.25" customHeight="1">
      <c r="B42" s="82"/>
      <c r="C42" s="58"/>
      <c r="D42" s="27"/>
      <c r="E42" s="111" t="s">
        <v>47</v>
      </c>
      <c r="F42" s="99" t="s">
        <v>50</v>
      </c>
      <c r="G42" s="99"/>
      <c r="H42" s="59">
        <v>1</v>
      </c>
      <c r="I42" s="112" t="s">
        <v>8</v>
      </c>
      <c r="J42" s="112" t="s">
        <v>9</v>
      </c>
      <c r="K42" s="57" t="s">
        <v>10</v>
      </c>
      <c r="L42" s="145"/>
      <c r="M42" s="62" t="s">
        <v>4</v>
      </c>
      <c r="N42" s="61">
        <f>ROUND(H42*L42,0)</f>
        <v>0</v>
      </c>
      <c r="O42" s="172"/>
      <c r="P42" s="193"/>
      <c r="Q42" s="61"/>
      <c r="R42" s="193"/>
      <c r="S42" s="61"/>
      <c r="T42" s="113"/>
      <c r="V42" s="81"/>
    </row>
    <row r="43" spans="2:22" ht="14.25" customHeight="1">
      <c r="B43" s="82"/>
      <c r="C43" s="58"/>
      <c r="D43" s="27"/>
      <c r="E43" s="111"/>
      <c r="F43" s="99" t="s">
        <v>51</v>
      </c>
      <c r="G43" s="99"/>
      <c r="H43" s="59">
        <v>1</v>
      </c>
      <c r="I43" s="112" t="s">
        <v>8</v>
      </c>
      <c r="J43" s="112" t="s">
        <v>9</v>
      </c>
      <c r="K43" s="57" t="s">
        <v>10</v>
      </c>
      <c r="L43" s="145"/>
      <c r="M43" s="62"/>
      <c r="N43" s="61">
        <f>ROUND(H43*L43,0)</f>
        <v>0</v>
      </c>
      <c r="O43" s="172"/>
      <c r="P43" s="193"/>
      <c r="Q43" s="61"/>
      <c r="R43" s="193"/>
      <c r="S43" s="61"/>
      <c r="T43" s="113"/>
      <c r="V43" s="81"/>
    </row>
    <row r="44" spans="2:22" ht="14.25" customHeight="1">
      <c r="B44" s="82"/>
      <c r="C44" s="58"/>
      <c r="D44" s="27"/>
      <c r="E44" s="99"/>
      <c r="F44" s="114" t="s">
        <v>48</v>
      </c>
      <c r="G44" s="114"/>
      <c r="H44" s="319">
        <f>+N40+N42</f>
        <v>0</v>
      </c>
      <c r="I44" s="320"/>
      <c r="J44" s="115" t="s">
        <v>52</v>
      </c>
      <c r="K44" s="116"/>
      <c r="L44" s="146">
        <f>+N41+N43</f>
        <v>0</v>
      </c>
      <c r="M44" s="117" t="s">
        <v>4</v>
      </c>
      <c r="N44" s="163">
        <f>ROUNDUP(H44*100/108,0)+L44</f>
        <v>0</v>
      </c>
      <c r="O44" s="173"/>
      <c r="P44" s="194"/>
      <c r="Q44" s="161"/>
      <c r="R44" s="194"/>
      <c r="S44" s="161"/>
      <c r="T44" s="113"/>
      <c r="V44" s="81"/>
    </row>
    <row r="45" spans="2:22" ht="14.25" customHeight="1">
      <c r="B45" s="82"/>
      <c r="C45" s="58"/>
      <c r="D45" s="27"/>
      <c r="E45" s="99"/>
      <c r="F45" s="118"/>
      <c r="G45" s="118"/>
      <c r="H45" s="119"/>
      <c r="I45" s="120"/>
      <c r="J45" s="121"/>
      <c r="K45" s="122"/>
      <c r="L45" s="147"/>
      <c r="M45" s="123"/>
      <c r="N45" s="133"/>
      <c r="O45" s="174"/>
      <c r="P45" s="195"/>
      <c r="Q45" s="133"/>
      <c r="R45" s="195"/>
      <c r="S45" s="133"/>
      <c r="T45" s="113"/>
      <c r="V45" s="81"/>
    </row>
    <row r="46" spans="2:22" ht="14.25" customHeight="1">
      <c r="B46" s="82"/>
      <c r="C46" s="58"/>
      <c r="D46" s="27"/>
      <c r="E46" s="99" t="s">
        <v>49</v>
      </c>
      <c r="F46" s="118"/>
      <c r="G46" s="118"/>
      <c r="H46" s="119"/>
      <c r="I46" s="120"/>
      <c r="J46" s="121"/>
      <c r="K46" s="122"/>
      <c r="L46" s="147"/>
      <c r="M46" s="123"/>
      <c r="N46" s="133"/>
      <c r="O46" s="174"/>
      <c r="P46" s="195"/>
      <c r="Q46" s="133"/>
      <c r="R46" s="195"/>
      <c r="S46" s="133"/>
      <c r="T46" s="113"/>
      <c r="V46" s="81"/>
    </row>
    <row r="47" spans="2:22" ht="14.25" customHeight="1">
      <c r="B47" s="82"/>
      <c r="C47" s="58"/>
      <c r="D47" s="27"/>
      <c r="E47" s="99" t="s">
        <v>46</v>
      </c>
      <c r="F47" s="99"/>
      <c r="G47" s="99"/>
      <c r="H47" s="59">
        <v>1</v>
      </c>
      <c r="I47" s="112" t="s">
        <v>8</v>
      </c>
      <c r="J47" s="112" t="s">
        <v>9</v>
      </c>
      <c r="K47" s="57" t="s">
        <v>10</v>
      </c>
      <c r="L47" s="145"/>
      <c r="M47" s="62" t="s">
        <v>4</v>
      </c>
      <c r="N47" s="61">
        <f>ROUND(H47*L47,0)</f>
        <v>0</v>
      </c>
      <c r="O47" s="172"/>
      <c r="P47" s="193"/>
      <c r="Q47" s="61"/>
      <c r="R47" s="193"/>
      <c r="S47" s="61"/>
      <c r="T47" s="113"/>
      <c r="V47" s="81"/>
    </row>
    <row r="48" spans="2:22" ht="14.25" customHeight="1">
      <c r="B48" s="82"/>
      <c r="C48" s="58"/>
      <c r="D48" s="129"/>
      <c r="E48" s="111" t="s">
        <v>47</v>
      </c>
      <c r="F48" s="99"/>
      <c r="G48" s="99"/>
      <c r="H48" s="59">
        <v>1</v>
      </c>
      <c r="I48" s="112" t="s">
        <v>8</v>
      </c>
      <c r="J48" s="112" t="s">
        <v>9</v>
      </c>
      <c r="K48" s="57" t="s">
        <v>10</v>
      </c>
      <c r="L48" s="145"/>
      <c r="M48" s="62" t="s">
        <v>4</v>
      </c>
      <c r="N48" s="61">
        <f>ROUND(H48*L48,0)</f>
        <v>0</v>
      </c>
      <c r="O48" s="172"/>
      <c r="P48" s="193"/>
      <c r="Q48" s="61"/>
      <c r="R48" s="193"/>
      <c r="S48" s="61"/>
      <c r="T48" s="124"/>
    </row>
    <row r="49" spans="2:21" ht="14.25" customHeight="1">
      <c r="B49" s="82"/>
      <c r="C49" s="58"/>
      <c r="D49" s="129"/>
      <c r="E49" s="99"/>
      <c r="F49" s="114" t="s">
        <v>48</v>
      </c>
      <c r="G49" s="114"/>
      <c r="H49" s="319">
        <f>+SUM(N47:N48)</f>
        <v>0</v>
      </c>
      <c r="I49" s="320"/>
      <c r="J49" s="115" t="s">
        <v>17</v>
      </c>
      <c r="K49" s="116"/>
      <c r="L49" s="146"/>
      <c r="M49" s="117" t="s">
        <v>4</v>
      </c>
      <c r="N49" s="163">
        <f>ROUNDUP(H49*100/108,0)</f>
        <v>0</v>
      </c>
      <c r="O49" s="173"/>
      <c r="P49" s="194"/>
      <c r="Q49" s="161"/>
      <c r="R49" s="194"/>
      <c r="S49" s="161"/>
      <c r="T49" s="113"/>
    </row>
    <row r="50" spans="2:21" ht="14.25" customHeight="1">
      <c r="B50" s="82"/>
      <c r="C50" s="58"/>
      <c r="D50" s="129"/>
      <c r="E50" s="99"/>
      <c r="F50" s="99"/>
      <c r="G50" s="99"/>
      <c r="H50" s="125"/>
      <c r="I50" s="110"/>
      <c r="J50" s="126"/>
      <c r="K50" s="57"/>
      <c r="L50" s="145"/>
      <c r="M50" s="62"/>
      <c r="N50" s="61"/>
      <c r="O50" s="172"/>
      <c r="P50" s="193"/>
      <c r="Q50" s="61"/>
      <c r="R50" s="193"/>
      <c r="S50" s="61"/>
      <c r="T50" s="124"/>
    </row>
    <row r="51" spans="2:21" ht="14.25" customHeight="1">
      <c r="B51" s="82"/>
      <c r="C51" s="58" t="s">
        <v>12</v>
      </c>
      <c r="D51" s="154">
        <f>+N53</f>
        <v>0</v>
      </c>
      <c r="E51" s="99" t="s">
        <v>53</v>
      </c>
      <c r="F51" s="99"/>
      <c r="G51" s="99"/>
      <c r="H51" s="59"/>
      <c r="I51" s="112" t="s">
        <v>55</v>
      </c>
      <c r="J51" s="112" t="s">
        <v>9</v>
      </c>
      <c r="K51" s="57" t="s">
        <v>10</v>
      </c>
      <c r="L51" s="145"/>
      <c r="M51" s="62" t="s">
        <v>4</v>
      </c>
      <c r="N51" s="61">
        <f>ROUND(H51*L51,0)</f>
        <v>0</v>
      </c>
      <c r="O51" s="172"/>
      <c r="P51" s="193"/>
      <c r="Q51" s="61"/>
      <c r="R51" s="193"/>
      <c r="S51" s="61"/>
      <c r="T51" s="124"/>
    </row>
    <row r="52" spans="2:21" s="13" customFormat="1" ht="14.25" customHeight="1">
      <c r="B52" s="26"/>
      <c r="C52" s="128"/>
      <c r="D52" s="129"/>
      <c r="E52" s="99" t="s">
        <v>54</v>
      </c>
      <c r="F52" s="118"/>
      <c r="G52" s="118"/>
      <c r="H52" s="59"/>
      <c r="I52" s="112" t="s">
        <v>55</v>
      </c>
      <c r="J52" s="112" t="s">
        <v>9</v>
      </c>
      <c r="K52" s="57" t="s">
        <v>10</v>
      </c>
      <c r="L52" s="145"/>
      <c r="M52" s="62" t="s">
        <v>4</v>
      </c>
      <c r="N52" s="61">
        <f>ROUND(H52*L52,0)</f>
        <v>0</v>
      </c>
      <c r="O52" s="172"/>
      <c r="P52" s="193"/>
      <c r="Q52" s="61"/>
      <c r="R52" s="193"/>
      <c r="S52" s="61"/>
      <c r="T52" s="124"/>
      <c r="U52" s="14"/>
    </row>
    <row r="53" spans="2:21" s="13" customFormat="1" ht="14.25" customHeight="1">
      <c r="B53" s="26"/>
      <c r="C53" s="128"/>
      <c r="D53" s="129"/>
      <c r="E53" s="118"/>
      <c r="F53" s="118"/>
      <c r="G53" s="118"/>
      <c r="H53" s="130"/>
      <c r="I53" s="131"/>
      <c r="J53" s="121"/>
      <c r="K53" s="122"/>
      <c r="L53" s="148" t="s">
        <v>5</v>
      </c>
      <c r="M53" s="117" t="s">
        <v>11</v>
      </c>
      <c r="N53" s="163">
        <f>SUM(N51:N52)</f>
        <v>0</v>
      </c>
      <c r="O53" s="173"/>
      <c r="P53" s="194"/>
      <c r="Q53" s="161"/>
      <c r="R53" s="194"/>
      <c r="S53" s="161"/>
      <c r="T53" s="124"/>
      <c r="U53" s="14"/>
    </row>
    <row r="54" spans="2:21" s="13" customFormat="1" ht="14.25" customHeight="1">
      <c r="B54" s="26"/>
      <c r="C54" s="128"/>
      <c r="D54" s="129"/>
      <c r="E54" s="118"/>
      <c r="F54" s="118"/>
      <c r="G54" s="118"/>
      <c r="H54" s="130"/>
      <c r="I54" s="131"/>
      <c r="J54" s="121"/>
      <c r="K54" s="122"/>
      <c r="L54" s="149"/>
      <c r="M54" s="123"/>
      <c r="N54" s="133"/>
      <c r="O54" s="174"/>
      <c r="P54" s="195"/>
      <c r="Q54" s="133"/>
      <c r="R54" s="195"/>
      <c r="S54" s="133"/>
      <c r="T54" s="124"/>
      <c r="U54" s="14"/>
    </row>
    <row r="55" spans="2:21" ht="14.25" customHeight="1">
      <c r="B55" s="82"/>
      <c r="C55" s="58" t="s">
        <v>56</v>
      </c>
      <c r="D55" s="155">
        <f>+N58</f>
        <v>0</v>
      </c>
      <c r="E55" s="99" t="s">
        <v>57</v>
      </c>
      <c r="F55" s="99"/>
      <c r="G55" s="99"/>
      <c r="H55" s="59"/>
      <c r="I55" s="111"/>
      <c r="J55" s="111"/>
      <c r="K55" s="111"/>
      <c r="L55" s="150"/>
      <c r="M55" s="111"/>
      <c r="N55" s="111"/>
      <c r="O55" s="170"/>
      <c r="P55" s="191"/>
      <c r="Q55" s="111"/>
      <c r="R55" s="191"/>
      <c r="S55" s="111"/>
      <c r="T55" s="113"/>
    </row>
    <row r="56" spans="2:21" ht="14.25" customHeight="1">
      <c r="B56" s="82"/>
      <c r="C56" s="58"/>
      <c r="D56" s="156"/>
      <c r="E56" s="110" t="s">
        <v>58</v>
      </c>
      <c r="F56" s="99"/>
      <c r="G56" s="99"/>
      <c r="H56" s="59"/>
      <c r="I56" s="112" t="s">
        <v>59</v>
      </c>
      <c r="J56" s="112" t="s">
        <v>9</v>
      </c>
      <c r="K56" s="57" t="s">
        <v>10</v>
      </c>
      <c r="L56" s="145"/>
      <c r="M56" s="62" t="s">
        <v>4</v>
      </c>
      <c r="N56" s="61">
        <f>ROUND(H55*L56,0)</f>
        <v>0</v>
      </c>
      <c r="O56" s="172"/>
      <c r="P56" s="193"/>
      <c r="Q56" s="61"/>
      <c r="R56" s="193"/>
      <c r="S56" s="61"/>
      <c r="T56" s="113"/>
    </row>
    <row r="57" spans="2:21" ht="14.25" customHeight="1">
      <c r="B57" s="82"/>
      <c r="C57" s="58"/>
      <c r="D57" s="156"/>
      <c r="E57" s="111"/>
      <c r="F57" s="99"/>
      <c r="G57" s="99"/>
      <c r="H57" s="125"/>
      <c r="I57" s="112" t="s">
        <v>59</v>
      </c>
      <c r="J57" s="112" t="s">
        <v>9</v>
      </c>
      <c r="K57" s="57" t="s">
        <v>10</v>
      </c>
      <c r="L57" s="145"/>
      <c r="M57" s="62" t="s">
        <v>4</v>
      </c>
      <c r="N57" s="61">
        <f>ROUND(H56*L57,0)</f>
        <v>0</v>
      </c>
      <c r="O57" s="172"/>
      <c r="P57" s="193"/>
      <c r="Q57" s="61"/>
      <c r="R57" s="193"/>
      <c r="S57" s="61"/>
      <c r="T57" s="124"/>
    </row>
    <row r="58" spans="2:21" s="13" customFormat="1" ht="14.25" customHeight="1">
      <c r="B58" s="26"/>
      <c r="C58" s="128"/>
      <c r="D58" s="129"/>
      <c r="E58" s="134"/>
      <c r="F58" s="118"/>
      <c r="G58" s="118"/>
      <c r="H58" s="130"/>
      <c r="I58" s="131"/>
      <c r="J58" s="121"/>
      <c r="K58" s="122"/>
      <c r="L58" s="148" t="s">
        <v>5</v>
      </c>
      <c r="M58" s="117" t="s">
        <v>11</v>
      </c>
      <c r="N58" s="163">
        <f>SUM(N56:N57)</f>
        <v>0</v>
      </c>
      <c r="O58" s="173"/>
      <c r="P58" s="194"/>
      <c r="Q58" s="161"/>
      <c r="R58" s="194"/>
      <c r="S58" s="161"/>
      <c r="T58" s="124"/>
      <c r="U58" s="14"/>
    </row>
    <row r="59" spans="2:21" ht="14.25" customHeight="1">
      <c r="B59" s="82"/>
      <c r="C59" s="58"/>
      <c r="D59" s="129"/>
      <c r="E59" s="99"/>
      <c r="F59" s="99"/>
      <c r="G59" s="99"/>
      <c r="H59" s="59"/>
      <c r="I59" s="112"/>
      <c r="J59" s="126"/>
      <c r="K59" s="57"/>
      <c r="L59" s="151"/>
      <c r="M59" s="62"/>
      <c r="N59" s="61"/>
      <c r="O59" s="172"/>
      <c r="P59" s="193"/>
      <c r="Q59" s="61"/>
      <c r="R59" s="193"/>
      <c r="S59" s="61"/>
      <c r="T59" s="124"/>
      <c r="U59" s="32"/>
    </row>
    <row r="60" spans="2:21" ht="14.25" customHeight="1">
      <c r="B60" s="82"/>
      <c r="C60" s="58" t="s">
        <v>34</v>
      </c>
      <c r="D60" s="154">
        <f>+N62</f>
        <v>0</v>
      </c>
      <c r="E60" s="135" t="s">
        <v>60</v>
      </c>
      <c r="F60" s="99"/>
      <c r="G60" s="99"/>
      <c r="H60" s="59"/>
      <c r="I60" s="112" t="s">
        <v>61</v>
      </c>
      <c r="J60" s="112" t="s">
        <v>9</v>
      </c>
      <c r="K60" s="57" t="s">
        <v>10</v>
      </c>
      <c r="L60" s="127"/>
      <c r="M60" s="62" t="s">
        <v>4</v>
      </c>
      <c r="N60" s="61">
        <f>ROUND(H59*L60,0)</f>
        <v>0</v>
      </c>
      <c r="O60" s="172"/>
      <c r="P60" s="193"/>
      <c r="Q60" s="61"/>
      <c r="R60" s="193"/>
      <c r="S60" s="61"/>
      <c r="T60" s="124"/>
      <c r="U60" s="32"/>
    </row>
    <row r="61" spans="2:21" ht="14.25" customHeight="1">
      <c r="B61" s="82"/>
      <c r="C61" s="58"/>
      <c r="D61" s="129"/>
      <c r="E61" s="99" t="s">
        <v>62</v>
      </c>
      <c r="F61" s="99"/>
      <c r="G61" s="99"/>
      <c r="H61" s="125"/>
      <c r="I61" s="112" t="s">
        <v>59</v>
      </c>
      <c r="J61" s="112" t="s">
        <v>9</v>
      </c>
      <c r="K61" s="57" t="s">
        <v>10</v>
      </c>
      <c r="L61" s="127"/>
      <c r="M61" s="62" t="s">
        <v>4</v>
      </c>
      <c r="N61" s="61">
        <f>ROUND(H60*L61,0)</f>
        <v>0</v>
      </c>
      <c r="O61" s="172"/>
      <c r="P61" s="193"/>
      <c r="Q61" s="61"/>
      <c r="R61" s="193"/>
      <c r="S61" s="61"/>
      <c r="T61" s="124"/>
      <c r="U61" s="32"/>
    </row>
    <row r="62" spans="2:21" ht="14.25" customHeight="1">
      <c r="B62" s="82"/>
      <c r="C62" s="58"/>
      <c r="D62" s="129"/>
      <c r="E62" s="134"/>
      <c r="F62" s="118"/>
      <c r="G62" s="118"/>
      <c r="H62" s="130"/>
      <c r="I62" s="131"/>
      <c r="J62" s="121"/>
      <c r="K62" s="122"/>
      <c r="L62" s="132" t="s">
        <v>5</v>
      </c>
      <c r="M62" s="117" t="s">
        <v>11</v>
      </c>
      <c r="N62" s="163">
        <f>SUM(N60:N61)</f>
        <v>0</v>
      </c>
      <c r="O62" s="173"/>
      <c r="P62" s="194"/>
      <c r="Q62" s="161"/>
      <c r="R62" s="194"/>
      <c r="S62" s="161"/>
      <c r="T62" s="124"/>
      <c r="U62" s="32"/>
    </row>
    <row r="63" spans="2:21" ht="14.25" customHeight="1">
      <c r="B63" s="82"/>
      <c r="C63" s="58"/>
      <c r="D63" s="129"/>
      <c r="E63" s="99"/>
      <c r="F63" s="99"/>
      <c r="G63" s="99"/>
      <c r="H63" s="59"/>
      <c r="I63" s="112"/>
      <c r="J63" s="126"/>
      <c r="K63" s="57"/>
      <c r="L63" s="61"/>
      <c r="M63" s="62"/>
      <c r="N63" s="61"/>
      <c r="O63" s="172"/>
      <c r="P63" s="193"/>
      <c r="Q63" s="61"/>
      <c r="R63" s="193"/>
      <c r="S63" s="61"/>
      <c r="T63" s="124"/>
      <c r="U63" s="32"/>
    </row>
    <row r="64" spans="2:21" ht="14.25" customHeight="1">
      <c r="B64" s="82"/>
      <c r="C64" s="58" t="s">
        <v>35</v>
      </c>
      <c r="D64" s="154">
        <f>+N67</f>
        <v>0</v>
      </c>
      <c r="E64" s="99" t="s">
        <v>63</v>
      </c>
      <c r="F64" s="99"/>
      <c r="G64" s="99"/>
      <c r="H64" s="59"/>
      <c r="I64" s="111"/>
      <c r="J64" s="111"/>
      <c r="K64" s="111"/>
      <c r="L64" s="111"/>
      <c r="M64" s="111"/>
      <c r="N64" s="111"/>
      <c r="O64" s="170"/>
      <c r="P64" s="191"/>
      <c r="Q64" s="111"/>
      <c r="R64" s="191"/>
      <c r="S64" s="111"/>
      <c r="T64" s="124"/>
      <c r="U64" s="32"/>
    </row>
    <row r="65" spans="2:21" ht="14.25" customHeight="1">
      <c r="B65" s="82"/>
      <c r="C65" s="58"/>
      <c r="D65" s="129"/>
      <c r="E65" s="135"/>
      <c r="F65" s="99"/>
      <c r="G65" s="110" t="s">
        <v>64</v>
      </c>
      <c r="H65" s="59"/>
      <c r="I65" s="112" t="s">
        <v>65</v>
      </c>
      <c r="J65" s="112" t="s">
        <v>9</v>
      </c>
      <c r="K65" s="57" t="s">
        <v>10</v>
      </c>
      <c r="L65" s="127"/>
      <c r="M65" s="62" t="s">
        <v>4</v>
      </c>
      <c r="N65" s="61">
        <f>ROUND(H64*L65,0)</f>
        <v>0</v>
      </c>
      <c r="O65" s="172"/>
      <c r="P65" s="193"/>
      <c r="Q65" s="61"/>
      <c r="R65" s="193"/>
      <c r="S65" s="61"/>
      <c r="T65" s="124"/>
      <c r="U65" s="32"/>
    </row>
    <row r="66" spans="2:21" ht="14.25" customHeight="1">
      <c r="B66" s="82"/>
      <c r="C66" s="58"/>
      <c r="D66" s="129"/>
      <c r="E66" s="111"/>
      <c r="F66" s="99"/>
      <c r="G66" s="99"/>
      <c r="H66" s="125"/>
      <c r="I66" s="112" t="s">
        <v>65</v>
      </c>
      <c r="J66" s="112" t="s">
        <v>9</v>
      </c>
      <c r="K66" s="57" t="s">
        <v>10</v>
      </c>
      <c r="L66" s="127"/>
      <c r="M66" s="62" t="s">
        <v>4</v>
      </c>
      <c r="N66" s="61">
        <f>ROUND(H65*L66,0)</f>
        <v>0</v>
      </c>
      <c r="O66" s="172"/>
      <c r="P66" s="193"/>
      <c r="Q66" s="61"/>
      <c r="R66" s="193"/>
      <c r="S66" s="61"/>
      <c r="T66" s="124"/>
      <c r="U66" s="32"/>
    </row>
    <row r="67" spans="2:21" ht="14.25" customHeight="1">
      <c r="B67" s="82"/>
      <c r="C67" s="58"/>
      <c r="D67" s="129"/>
      <c r="E67" s="134"/>
      <c r="F67" s="118"/>
      <c r="G67" s="118"/>
      <c r="H67" s="130"/>
      <c r="I67" s="131"/>
      <c r="J67" s="121"/>
      <c r="K67" s="122"/>
      <c r="L67" s="132" t="s">
        <v>5</v>
      </c>
      <c r="M67" s="117" t="s">
        <v>11</v>
      </c>
      <c r="N67" s="163">
        <f>SUM(N65:N66)</f>
        <v>0</v>
      </c>
      <c r="O67" s="173"/>
      <c r="P67" s="194"/>
      <c r="Q67" s="161"/>
      <c r="R67" s="194"/>
      <c r="S67" s="161"/>
      <c r="T67" s="124"/>
      <c r="U67" s="32"/>
    </row>
    <row r="68" spans="2:21" ht="14.25" customHeight="1">
      <c r="B68" s="82"/>
      <c r="C68" s="58"/>
      <c r="D68" s="129"/>
      <c r="E68" s="99"/>
      <c r="F68" s="99"/>
      <c r="G68" s="99"/>
      <c r="H68" s="59"/>
      <c r="I68" s="112"/>
      <c r="J68" s="126"/>
      <c r="K68" s="57"/>
      <c r="L68" s="99"/>
      <c r="M68" s="62"/>
      <c r="N68" s="61"/>
      <c r="O68" s="172"/>
      <c r="P68" s="193"/>
      <c r="Q68" s="61"/>
      <c r="R68" s="193"/>
      <c r="S68" s="61"/>
      <c r="T68" s="124"/>
      <c r="U68" s="32"/>
    </row>
    <row r="69" spans="2:21" ht="14.25" customHeight="1">
      <c r="B69" s="82"/>
      <c r="C69" s="58" t="s">
        <v>36</v>
      </c>
      <c r="D69" s="154">
        <f>+N71</f>
        <v>0</v>
      </c>
      <c r="E69" s="99"/>
      <c r="F69" s="99"/>
      <c r="G69" s="99"/>
      <c r="H69" s="59">
        <v>1</v>
      </c>
      <c r="I69" s="112" t="s">
        <v>8</v>
      </c>
      <c r="J69" s="112" t="s">
        <v>9</v>
      </c>
      <c r="K69" s="57" t="s">
        <v>10</v>
      </c>
      <c r="L69" s="99"/>
      <c r="M69" s="62" t="s">
        <v>4</v>
      </c>
      <c r="N69" s="61">
        <f>ROUND(H69*L69,0)</f>
        <v>0</v>
      </c>
      <c r="O69" s="172"/>
      <c r="P69" s="193"/>
      <c r="Q69" s="61"/>
      <c r="R69" s="193"/>
      <c r="S69" s="61"/>
      <c r="T69" s="124"/>
      <c r="U69" s="32"/>
    </row>
    <row r="70" spans="2:21" ht="14.25" customHeight="1">
      <c r="B70" s="82"/>
      <c r="C70" s="111"/>
      <c r="D70" s="129"/>
      <c r="E70" s="99"/>
      <c r="F70" s="99"/>
      <c r="G70" s="99"/>
      <c r="H70" s="59">
        <v>1</v>
      </c>
      <c r="I70" s="112" t="s">
        <v>8</v>
      </c>
      <c r="J70" s="112" t="s">
        <v>9</v>
      </c>
      <c r="K70" s="57" t="s">
        <v>10</v>
      </c>
      <c r="L70" s="99"/>
      <c r="M70" s="62" t="s">
        <v>4</v>
      </c>
      <c r="N70" s="61">
        <f>ROUND(H70*L70,0)</f>
        <v>0</v>
      </c>
      <c r="O70" s="172"/>
      <c r="P70" s="193"/>
      <c r="Q70" s="61"/>
      <c r="R70" s="193"/>
      <c r="S70" s="61"/>
      <c r="T70" s="124"/>
      <c r="U70" s="32"/>
    </row>
    <row r="71" spans="2:21" ht="14.25" customHeight="1">
      <c r="B71" s="82"/>
      <c r="C71" s="58"/>
      <c r="D71" s="129"/>
      <c r="E71" s="99"/>
      <c r="F71" s="99"/>
      <c r="G71" s="99"/>
      <c r="H71" s="59"/>
      <c r="I71" s="112"/>
      <c r="J71" s="126"/>
      <c r="K71" s="57"/>
      <c r="L71" s="114" t="s">
        <v>67</v>
      </c>
      <c r="M71" s="117" t="s">
        <v>11</v>
      </c>
      <c r="N71" s="163">
        <f>SUM(N69:N70)</f>
        <v>0</v>
      </c>
      <c r="O71" s="173"/>
      <c r="P71" s="194"/>
      <c r="Q71" s="161"/>
      <c r="R71" s="194"/>
      <c r="S71" s="161"/>
      <c r="T71" s="124"/>
      <c r="U71" s="32"/>
    </row>
    <row r="72" spans="2:21" ht="14.25" customHeight="1">
      <c r="B72" s="82"/>
      <c r="C72" s="58"/>
      <c r="D72" s="129"/>
      <c r="E72" s="99"/>
      <c r="F72" s="99"/>
      <c r="G72" s="99"/>
      <c r="H72" s="59"/>
      <c r="I72" s="112"/>
      <c r="J72" s="126"/>
      <c r="K72" s="57"/>
      <c r="L72" s="99"/>
      <c r="M72" s="62"/>
      <c r="N72" s="61"/>
      <c r="O72" s="172"/>
      <c r="P72" s="193"/>
      <c r="Q72" s="61"/>
      <c r="R72" s="193"/>
      <c r="S72" s="61"/>
      <c r="T72" s="124"/>
      <c r="U72" s="32"/>
    </row>
    <row r="73" spans="2:21" s="13" customFormat="1" ht="14.25" customHeight="1">
      <c r="B73" s="82"/>
      <c r="C73" s="58" t="s">
        <v>37</v>
      </c>
      <c r="D73" s="98">
        <f>+N75</f>
        <v>0</v>
      </c>
      <c r="E73" s="58" t="s">
        <v>66</v>
      </c>
      <c r="F73" s="58"/>
      <c r="G73" s="58"/>
      <c r="H73" s="59">
        <v>1</v>
      </c>
      <c r="I73" s="112" t="s">
        <v>8</v>
      </c>
      <c r="J73" s="112" t="s">
        <v>9</v>
      </c>
      <c r="K73" s="57" t="s">
        <v>10</v>
      </c>
      <c r="L73" s="99"/>
      <c r="M73" s="62" t="s">
        <v>4</v>
      </c>
      <c r="N73" s="61">
        <f>ROUND(H73*L73,0)</f>
        <v>0</v>
      </c>
      <c r="O73" s="172"/>
      <c r="P73" s="193"/>
      <c r="Q73" s="61"/>
      <c r="R73" s="193"/>
      <c r="S73" s="61"/>
      <c r="T73" s="124"/>
      <c r="U73" s="14"/>
    </row>
    <row r="74" spans="2:21" s="13" customFormat="1" ht="14.25" customHeight="1">
      <c r="B74" s="82"/>
      <c r="C74" s="58"/>
      <c r="D74" s="27"/>
      <c r="E74" s="58"/>
      <c r="F74" s="58"/>
      <c r="G74" s="58"/>
      <c r="H74" s="59">
        <v>1</v>
      </c>
      <c r="I74" s="112" t="s">
        <v>8</v>
      </c>
      <c r="J74" s="112" t="s">
        <v>9</v>
      </c>
      <c r="K74" s="57" t="s">
        <v>10</v>
      </c>
      <c r="L74" s="99"/>
      <c r="M74" s="62" t="s">
        <v>4</v>
      </c>
      <c r="N74" s="61">
        <f>ROUND(H74*L74,0)</f>
        <v>0</v>
      </c>
      <c r="O74" s="172"/>
      <c r="P74" s="193"/>
      <c r="Q74" s="61"/>
      <c r="R74" s="193"/>
      <c r="S74" s="61"/>
      <c r="T74" s="124"/>
      <c r="U74" s="14"/>
    </row>
    <row r="75" spans="2:21" s="13" customFormat="1" ht="14.25" customHeight="1">
      <c r="B75" s="82"/>
      <c r="C75" s="58"/>
      <c r="D75" s="27"/>
      <c r="E75" s="58"/>
      <c r="F75" s="58"/>
      <c r="G75" s="58"/>
      <c r="H75" s="59"/>
      <c r="I75" s="112"/>
      <c r="J75" s="126"/>
      <c r="K75" s="57"/>
      <c r="L75" s="114" t="s">
        <v>67</v>
      </c>
      <c r="M75" s="117" t="s">
        <v>11</v>
      </c>
      <c r="N75" s="163">
        <f>SUM(N73:N74)</f>
        <v>0</v>
      </c>
      <c r="O75" s="173"/>
      <c r="P75" s="194"/>
      <c r="Q75" s="161"/>
      <c r="R75" s="194"/>
      <c r="S75" s="161"/>
      <c r="T75" s="124"/>
      <c r="U75" s="14"/>
    </row>
    <row r="76" spans="2:21" s="13" customFormat="1" ht="14.25" customHeight="1">
      <c r="B76" s="82"/>
      <c r="C76" s="58"/>
      <c r="D76" s="27"/>
      <c r="E76" s="58"/>
      <c r="F76" s="58"/>
      <c r="G76" s="58"/>
      <c r="H76" s="58"/>
      <c r="I76" s="59"/>
      <c r="J76" s="58"/>
      <c r="K76" s="58"/>
      <c r="L76" s="61"/>
      <c r="M76" s="62"/>
      <c r="N76" s="58"/>
      <c r="O76" s="175"/>
      <c r="P76" s="196"/>
      <c r="Q76" s="58"/>
      <c r="R76" s="196"/>
      <c r="S76" s="58"/>
      <c r="T76" s="124"/>
      <c r="U76" s="14"/>
    </row>
    <row r="77" spans="2:21" ht="14.25" customHeight="1">
      <c r="B77" s="82"/>
      <c r="C77" s="90" t="s">
        <v>21</v>
      </c>
      <c r="D77" s="98">
        <f>+N79</f>
        <v>0</v>
      </c>
      <c r="E77" s="99" t="s">
        <v>68</v>
      </c>
      <c r="F77" s="99"/>
      <c r="G77" s="99"/>
      <c r="H77" s="59">
        <v>1</v>
      </c>
      <c r="I77" s="112" t="s">
        <v>8</v>
      </c>
      <c r="J77" s="112" t="s">
        <v>9</v>
      </c>
      <c r="K77" s="57" t="s">
        <v>10</v>
      </c>
      <c r="L77" s="99"/>
      <c r="M77" s="62" t="s">
        <v>4</v>
      </c>
      <c r="N77" s="61">
        <f>ROUND(H77*L77,0)</f>
        <v>0</v>
      </c>
      <c r="O77" s="172"/>
      <c r="P77" s="193"/>
      <c r="Q77" s="61"/>
      <c r="R77" s="193"/>
      <c r="S77" s="61"/>
      <c r="T77" s="124"/>
      <c r="U77" s="32"/>
    </row>
    <row r="78" spans="2:21" ht="14.25" customHeight="1">
      <c r="B78" s="26"/>
      <c r="C78" s="58"/>
      <c r="D78" s="27"/>
      <c r="E78" s="99"/>
      <c r="F78" s="99"/>
      <c r="G78" s="99"/>
      <c r="H78" s="59">
        <v>1</v>
      </c>
      <c r="I78" s="112" t="s">
        <v>8</v>
      </c>
      <c r="J78" s="112" t="s">
        <v>9</v>
      </c>
      <c r="K78" s="57" t="s">
        <v>10</v>
      </c>
      <c r="L78" s="99"/>
      <c r="M78" s="62" t="s">
        <v>4</v>
      </c>
      <c r="N78" s="61">
        <f>ROUND(H78*L78,0)</f>
        <v>0</v>
      </c>
      <c r="O78" s="172"/>
      <c r="P78" s="193"/>
      <c r="Q78" s="61"/>
      <c r="R78" s="193"/>
      <c r="S78" s="61"/>
      <c r="T78" s="124"/>
      <c r="U78" s="32"/>
    </row>
    <row r="79" spans="2:21" ht="14.25" customHeight="1">
      <c r="B79" s="26"/>
      <c r="C79" s="58"/>
      <c r="D79" s="27"/>
      <c r="E79" s="99"/>
      <c r="F79" s="99"/>
      <c r="G79" s="99"/>
      <c r="H79" s="59"/>
      <c r="I79" s="112"/>
      <c r="J79" s="126"/>
      <c r="K79" s="57"/>
      <c r="L79" s="114" t="s">
        <v>67</v>
      </c>
      <c r="M79" s="117" t="s">
        <v>11</v>
      </c>
      <c r="N79" s="181">
        <f>SUM(N77:N78)</f>
        <v>0</v>
      </c>
      <c r="O79" s="182"/>
      <c r="P79" s="197"/>
      <c r="Q79" s="183"/>
      <c r="R79" s="197"/>
      <c r="S79" s="183"/>
      <c r="T79" s="124"/>
      <c r="U79" s="32"/>
    </row>
    <row r="80" spans="2:21" ht="14.25" customHeight="1">
      <c r="B80" s="26"/>
      <c r="C80" s="58"/>
      <c r="D80" s="27"/>
      <c r="E80" s="99"/>
      <c r="F80" s="99"/>
      <c r="G80" s="99"/>
      <c r="H80" s="99"/>
      <c r="I80" s="99"/>
      <c r="J80" s="99"/>
      <c r="K80" s="99"/>
      <c r="L80" s="99"/>
      <c r="M80" s="105"/>
      <c r="N80" s="99"/>
      <c r="O80" s="170"/>
      <c r="P80" s="191"/>
      <c r="Q80" s="99"/>
      <c r="R80" s="191"/>
      <c r="S80" s="99"/>
      <c r="T80" s="124"/>
      <c r="U80" s="32"/>
    </row>
    <row r="81" spans="1:25" ht="14.25" customHeight="1">
      <c r="B81" s="26"/>
      <c r="C81" s="58" t="s">
        <v>38</v>
      </c>
      <c r="D81" s="98">
        <f>+N83</f>
        <v>0</v>
      </c>
      <c r="E81" s="99"/>
      <c r="F81" s="99"/>
      <c r="G81" s="99"/>
      <c r="H81" s="59">
        <v>1</v>
      </c>
      <c r="I81" s="112" t="s">
        <v>8</v>
      </c>
      <c r="J81" s="112" t="s">
        <v>9</v>
      </c>
      <c r="K81" s="57" t="s">
        <v>10</v>
      </c>
      <c r="L81" s="99"/>
      <c r="M81" s="62" t="s">
        <v>4</v>
      </c>
      <c r="N81" s="61">
        <f>ROUND(H81*L81,0)</f>
        <v>0</v>
      </c>
      <c r="O81" s="172"/>
      <c r="P81" s="193"/>
      <c r="Q81" s="61"/>
      <c r="R81" s="193"/>
      <c r="S81" s="61"/>
      <c r="T81" s="124"/>
      <c r="U81" s="32"/>
    </row>
    <row r="82" spans="1:25" ht="14.25" customHeight="1">
      <c r="B82" s="26"/>
      <c r="C82" s="58"/>
      <c r="D82" s="27"/>
      <c r="E82" s="99"/>
      <c r="F82" s="99"/>
      <c r="G82" s="99"/>
      <c r="H82" s="59">
        <v>1</v>
      </c>
      <c r="I82" s="112" t="s">
        <v>8</v>
      </c>
      <c r="J82" s="112" t="s">
        <v>9</v>
      </c>
      <c r="K82" s="57" t="s">
        <v>10</v>
      </c>
      <c r="L82" s="99"/>
      <c r="M82" s="62" t="s">
        <v>4</v>
      </c>
      <c r="N82" s="61">
        <f>ROUND(H82*L82,0)</f>
        <v>0</v>
      </c>
      <c r="O82" s="172"/>
      <c r="P82" s="193"/>
      <c r="Q82" s="61"/>
      <c r="R82" s="193"/>
      <c r="S82" s="61"/>
      <c r="T82" s="124"/>
      <c r="U82" s="32"/>
    </row>
    <row r="83" spans="1:25" ht="14.25" customHeight="1">
      <c r="B83" s="26"/>
      <c r="C83" s="58"/>
      <c r="D83" s="27"/>
      <c r="E83" s="99"/>
      <c r="F83" s="99"/>
      <c r="G83" s="99"/>
      <c r="H83" s="59"/>
      <c r="I83" s="112"/>
      <c r="J83" s="126"/>
      <c r="K83" s="57"/>
      <c r="L83" s="114" t="s">
        <v>67</v>
      </c>
      <c r="M83" s="117" t="s">
        <v>11</v>
      </c>
      <c r="N83" s="163">
        <f>SUM(N81:N82)</f>
        <v>0</v>
      </c>
      <c r="O83" s="173"/>
      <c r="P83" s="194"/>
      <c r="Q83" s="161"/>
      <c r="R83" s="194"/>
      <c r="S83" s="161"/>
      <c r="T83" s="124"/>
      <c r="U83" s="32"/>
    </row>
    <row r="84" spans="1:25" ht="14.25" customHeight="1">
      <c r="B84" s="26"/>
      <c r="C84" s="58"/>
      <c r="D84" s="27"/>
      <c r="E84" s="99"/>
      <c r="F84" s="99"/>
      <c r="G84" s="99"/>
      <c r="H84" s="99"/>
      <c r="I84" s="99"/>
      <c r="J84" s="99"/>
      <c r="K84" s="99"/>
      <c r="L84" s="133"/>
      <c r="M84" s="123"/>
      <c r="N84" s="133"/>
      <c r="O84" s="174"/>
      <c r="P84" s="195"/>
      <c r="Q84" s="133"/>
      <c r="R84" s="195"/>
      <c r="S84" s="133"/>
      <c r="T84" s="124"/>
      <c r="U84" s="32"/>
    </row>
    <row r="85" spans="1:25" ht="14.25" customHeight="1">
      <c r="B85" s="136" t="s">
        <v>39</v>
      </c>
      <c r="C85" s="137"/>
      <c r="D85" s="158">
        <f>SUM(D25:D84)</f>
        <v>0</v>
      </c>
      <c r="E85" s="99"/>
      <c r="F85" s="99"/>
      <c r="G85" s="99"/>
      <c r="H85" s="59"/>
      <c r="I85" s="112"/>
      <c r="J85" s="126"/>
      <c r="K85" s="57"/>
      <c r="L85" s="61"/>
      <c r="M85" s="62"/>
      <c r="N85" s="61"/>
      <c r="O85" s="172"/>
      <c r="P85" s="193"/>
      <c r="Q85" s="61"/>
      <c r="R85" s="193"/>
      <c r="S85" s="61"/>
      <c r="T85" s="124"/>
      <c r="U85" s="32"/>
    </row>
    <row r="86" spans="1:25" ht="27.95" customHeight="1">
      <c r="B86" s="321" t="s">
        <v>5</v>
      </c>
      <c r="C86" s="322"/>
      <c r="D86" s="86">
        <f>D23+D85</f>
        <v>0</v>
      </c>
      <c r="E86" s="152" t="s">
        <v>13</v>
      </c>
      <c r="F86" s="152"/>
      <c r="G86" s="33"/>
      <c r="H86" s="34"/>
      <c r="I86" s="35"/>
      <c r="J86" s="36"/>
      <c r="K86" s="36"/>
      <c r="L86" s="6"/>
      <c r="M86" s="6"/>
      <c r="N86" s="37"/>
      <c r="O86" s="176">
        <f>SUM(O12:O85)</f>
        <v>0</v>
      </c>
      <c r="P86" s="198">
        <f t="shared" ref="P86:S86" si="0">SUM(P12:P85)</f>
        <v>0</v>
      </c>
      <c r="Q86" s="37">
        <f t="shared" si="0"/>
        <v>0</v>
      </c>
      <c r="R86" s="198">
        <f t="shared" si="0"/>
        <v>0</v>
      </c>
      <c r="S86" s="37">
        <f t="shared" si="0"/>
        <v>0</v>
      </c>
      <c r="T86" s="9"/>
      <c r="U86" s="83"/>
    </row>
    <row r="87" spans="1:25" s="38" customFormat="1" ht="27.95" customHeight="1">
      <c r="B87" s="323" t="s">
        <v>40</v>
      </c>
      <c r="C87" s="324"/>
      <c r="D87" s="86">
        <f>ROUND((D86-D77)*15%,0)</f>
        <v>0</v>
      </c>
      <c r="E87" s="153" t="s">
        <v>25</v>
      </c>
      <c r="F87" s="153"/>
      <c r="G87" s="39"/>
      <c r="H87" s="40"/>
      <c r="I87" s="41"/>
      <c r="J87" s="40"/>
      <c r="K87" s="40"/>
      <c r="L87" s="91">
        <f>ROUNDDOWN((D86-D77)*0.15,0)</f>
        <v>0</v>
      </c>
      <c r="M87" s="92" t="s">
        <v>24</v>
      </c>
      <c r="N87" s="93"/>
      <c r="O87" s="179">
        <f>+O86-O79</f>
        <v>0</v>
      </c>
      <c r="P87" s="199">
        <f t="shared" ref="P87:S87" si="1">+P86-P79</f>
        <v>0</v>
      </c>
      <c r="Q87" s="180">
        <f t="shared" si="1"/>
        <v>0</v>
      </c>
      <c r="R87" s="199">
        <f t="shared" si="1"/>
        <v>0</v>
      </c>
      <c r="S87" s="180">
        <f t="shared" si="1"/>
        <v>0</v>
      </c>
      <c r="T87" s="42"/>
      <c r="U87" s="43"/>
      <c r="V87" s="76"/>
      <c r="X87" s="77"/>
      <c r="Y87" s="78"/>
    </row>
    <row r="88" spans="1:25" ht="27.95" customHeight="1">
      <c r="B88" s="325" t="s">
        <v>14</v>
      </c>
      <c r="C88" s="326"/>
      <c r="D88" s="87">
        <f>D87+D86</f>
        <v>0</v>
      </c>
      <c r="E88" s="44"/>
      <c r="F88" s="44"/>
      <c r="G88" s="44"/>
      <c r="H88" s="44"/>
      <c r="I88" s="45"/>
      <c r="J88" s="44"/>
      <c r="K88" s="44"/>
      <c r="L88" s="36"/>
      <c r="M88" s="46"/>
      <c r="N88" s="37"/>
      <c r="O88" s="176">
        <f>O87+O86</f>
        <v>0</v>
      </c>
      <c r="P88" s="198">
        <f t="shared" ref="P88:S88" si="2">P87+P86</f>
        <v>0</v>
      </c>
      <c r="Q88" s="37">
        <f t="shared" si="2"/>
        <v>0</v>
      </c>
      <c r="R88" s="198">
        <f t="shared" si="2"/>
        <v>0</v>
      </c>
      <c r="S88" s="37">
        <f t="shared" si="2"/>
        <v>0</v>
      </c>
      <c r="T88" s="9"/>
    </row>
    <row r="89" spans="1:25" ht="27.8" customHeight="1">
      <c r="B89" s="327" t="s">
        <v>15</v>
      </c>
      <c r="C89" s="328"/>
      <c r="D89" s="86">
        <f>+ROUND(D88*8/100,0)</f>
        <v>0</v>
      </c>
      <c r="E89" s="44"/>
      <c r="F89" s="44"/>
      <c r="G89" s="44"/>
      <c r="H89" s="44"/>
      <c r="I89" s="45"/>
      <c r="J89" s="44"/>
      <c r="K89" s="44"/>
      <c r="L89" s="36"/>
      <c r="M89" s="46"/>
      <c r="N89" s="37"/>
      <c r="O89" s="176">
        <f>+ROUND(O88*8/100,0)</f>
        <v>0</v>
      </c>
      <c r="P89" s="198">
        <f t="shared" ref="P89:S89" si="3">+ROUND(P88*8/100,0)</f>
        <v>0</v>
      </c>
      <c r="Q89" s="37">
        <f t="shared" si="3"/>
        <v>0</v>
      </c>
      <c r="R89" s="198">
        <f t="shared" si="3"/>
        <v>0</v>
      </c>
      <c r="S89" s="37">
        <f t="shared" si="3"/>
        <v>0</v>
      </c>
      <c r="T89" s="47"/>
    </row>
    <row r="90" spans="1:25" ht="27.95" customHeight="1" thickBot="1">
      <c r="B90" s="314" t="s">
        <v>16</v>
      </c>
      <c r="C90" s="315"/>
      <c r="D90" s="88">
        <f>D88+D89</f>
        <v>0</v>
      </c>
      <c r="E90" s="48"/>
      <c r="F90" s="48"/>
      <c r="G90" s="48"/>
      <c r="H90" s="48"/>
      <c r="I90" s="49"/>
      <c r="J90" s="48"/>
      <c r="K90" s="48"/>
      <c r="L90" s="50"/>
      <c r="M90" s="51"/>
      <c r="N90" s="52"/>
      <c r="O90" s="177">
        <f>O88+O89</f>
        <v>0</v>
      </c>
      <c r="P90" s="200">
        <f t="shared" ref="P90:S90" si="4">P88+P89</f>
        <v>0</v>
      </c>
      <c r="Q90" s="52">
        <f t="shared" si="4"/>
        <v>0</v>
      </c>
      <c r="R90" s="200">
        <f t="shared" si="4"/>
        <v>0</v>
      </c>
      <c r="S90" s="52">
        <f t="shared" si="4"/>
        <v>0</v>
      </c>
      <c r="T90" s="53"/>
    </row>
    <row r="91" spans="1:25" ht="36" customHeight="1">
      <c r="B91" s="316"/>
      <c r="C91" s="316"/>
      <c r="D91" s="54"/>
      <c r="E91" s="12"/>
      <c r="F91" s="12"/>
      <c r="G91" s="12"/>
      <c r="H91" s="12"/>
      <c r="I91" s="23"/>
      <c r="J91" s="12"/>
      <c r="K91" s="12"/>
      <c r="L91" s="24"/>
      <c r="M91" s="25"/>
      <c r="N91" s="55"/>
      <c r="O91" s="55"/>
      <c r="P91" s="55"/>
      <c r="Q91" s="55"/>
      <c r="R91" s="55"/>
      <c r="S91" s="55"/>
      <c r="T91" s="56"/>
    </row>
    <row r="92" spans="1:25" ht="18" customHeight="1">
      <c r="B92" s="317"/>
      <c r="C92" s="317"/>
      <c r="D92" s="54"/>
      <c r="E92" s="58"/>
      <c r="F92" s="12"/>
      <c r="G92" s="12"/>
      <c r="H92" s="12"/>
      <c r="I92" s="23"/>
      <c r="J92" s="12"/>
      <c r="K92" s="12"/>
      <c r="L92" s="24"/>
      <c r="M92" s="25"/>
      <c r="N92" s="55"/>
      <c r="O92" s="55"/>
      <c r="P92" s="55"/>
      <c r="Q92" s="55"/>
      <c r="R92" s="55"/>
      <c r="S92" s="55"/>
      <c r="T92" s="56"/>
    </row>
    <row r="93" spans="1:25" ht="27.95" customHeight="1">
      <c r="B93" s="318"/>
      <c r="C93" s="318"/>
      <c r="D93" s="54"/>
      <c r="E93" s="12"/>
      <c r="F93" s="12"/>
      <c r="G93" s="12"/>
      <c r="H93" s="12"/>
      <c r="I93" s="23"/>
      <c r="J93" s="12"/>
      <c r="K93" s="12"/>
      <c r="L93" s="24"/>
      <c r="M93" s="25"/>
      <c r="N93" s="55"/>
      <c r="O93" s="55"/>
      <c r="P93" s="55"/>
      <c r="Q93" s="55"/>
      <c r="R93" s="55"/>
      <c r="S93" s="55"/>
      <c r="T93" s="56"/>
    </row>
    <row r="94" spans="1:25" ht="20.3" customHeight="1">
      <c r="B94" s="57"/>
      <c r="C94" s="57"/>
      <c r="D94" s="58"/>
      <c r="E94" s="30"/>
      <c r="F94" s="30"/>
      <c r="G94" s="30"/>
      <c r="H94" s="58"/>
      <c r="I94" s="59"/>
      <c r="J94" s="60"/>
      <c r="K94" s="60"/>
      <c r="L94" s="61"/>
      <c r="M94" s="62"/>
      <c r="N94" s="63"/>
      <c r="O94" s="63"/>
      <c r="P94" s="63"/>
      <c r="Q94" s="63"/>
      <c r="R94" s="63"/>
      <c r="S94" s="63"/>
      <c r="T94" s="64"/>
    </row>
    <row r="95" spans="1:25" s="13" customFormat="1" ht="21.75" customHeight="1">
      <c r="A95" s="31"/>
      <c r="B95" s="65"/>
      <c r="C95" s="10"/>
      <c r="D95" s="54"/>
      <c r="E95" s="66"/>
      <c r="F95" s="31"/>
      <c r="G95" s="31"/>
      <c r="M95" s="67"/>
      <c r="T95" s="68"/>
    </row>
    <row r="96" spans="1:25" s="13" customFormat="1" ht="21.75" customHeight="1">
      <c r="A96" s="31"/>
      <c r="B96" s="31"/>
      <c r="C96" s="31"/>
      <c r="D96" s="31"/>
      <c r="E96" s="69"/>
      <c r="F96" s="31"/>
      <c r="G96" s="31"/>
      <c r="M96" s="67"/>
      <c r="T96" s="68"/>
    </row>
    <row r="97" spans="1:20" s="13" customFormat="1" ht="21.75" customHeight="1">
      <c r="A97" s="31"/>
      <c r="B97" s="31"/>
      <c r="C97" s="31"/>
      <c r="D97" s="31"/>
      <c r="E97" s="70"/>
      <c r="F97" s="31"/>
      <c r="G97" s="31"/>
      <c r="H97" s="71"/>
      <c r="M97" s="67"/>
      <c r="T97" s="68"/>
    </row>
    <row r="98" spans="1:20" s="13" customFormat="1" ht="21.75" customHeight="1">
      <c r="A98" s="31"/>
      <c r="B98" s="31"/>
      <c r="C98" s="31"/>
      <c r="D98" s="31"/>
      <c r="E98" s="72"/>
      <c r="F98" s="31"/>
      <c r="G98" s="31"/>
      <c r="H98" s="71"/>
      <c r="M98" s="67"/>
      <c r="T98" s="68"/>
    </row>
    <row r="99" spans="1:20" ht="21.75" customHeight="1"/>
    <row r="102" spans="1:20">
      <c r="D102" s="75"/>
      <c r="H102" s="75"/>
    </row>
    <row r="105" spans="1:20">
      <c r="D105" s="75"/>
      <c r="H105" s="75"/>
    </row>
    <row r="106" spans="1:20">
      <c r="D106" s="75"/>
      <c r="H106" s="75"/>
    </row>
    <row r="110" spans="1:20">
      <c r="D110" s="75"/>
      <c r="H110" s="75"/>
    </row>
    <row r="111" spans="1:20">
      <c r="D111" s="75"/>
      <c r="H111" s="75"/>
    </row>
  </sheetData>
  <mergeCells count="19">
    <mergeCell ref="B90:C90"/>
    <mergeCell ref="B91:C91"/>
    <mergeCell ref="B92:C92"/>
    <mergeCell ref="B93:C93"/>
    <mergeCell ref="H44:I44"/>
    <mergeCell ref="H49:I49"/>
    <mergeCell ref="B86:C86"/>
    <mergeCell ref="B87:C87"/>
    <mergeCell ref="B88:C88"/>
    <mergeCell ref="B89:C89"/>
    <mergeCell ref="B1:T1"/>
    <mergeCell ref="B2:T3"/>
    <mergeCell ref="C7:D7"/>
    <mergeCell ref="B10:C11"/>
    <mergeCell ref="D10:D11"/>
    <mergeCell ref="T10:T11"/>
    <mergeCell ref="E11:N11"/>
    <mergeCell ref="E10:N10"/>
    <mergeCell ref="O10:S10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8" scale="63" orientation="portrait" r:id="rId1"/>
  <headerFooter alignWithMargins="0">
    <oddFooter>&amp;C&amp;20&amp;P/&amp;N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記入例</vt:lpstr>
      <vt:lpstr>提出用</vt:lpstr>
      <vt:lpstr>記入例!Print_Area</vt:lpstr>
      <vt:lpstr>提出用!Print_Area</vt:lpstr>
      <vt:lpstr>記入例!Print_Titles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桑垣　玲子</dc:creator>
  <cp:lastModifiedBy>山本</cp:lastModifiedBy>
  <cp:lastPrinted>2019-03-01T02:26:45Z</cp:lastPrinted>
  <dcterms:created xsi:type="dcterms:W3CDTF">2014-09-03T06:59:14Z</dcterms:created>
  <dcterms:modified xsi:type="dcterms:W3CDTF">2019-07-24T04:28:47Z</dcterms:modified>
</cp:coreProperties>
</file>