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2 官房総務課\"/>
    </mc:Choice>
  </mc:AlternateContent>
  <bookViews>
    <workbookView xWindow="2325" yWindow="348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816" i="3" l="1"/>
  <c r="Y815" i="3"/>
  <c r="Y803" i="3"/>
  <c r="Y802" i="3"/>
  <c r="AU790" i="3"/>
  <c r="AU789" i="3"/>
  <c r="AM34" i="3" l="1"/>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213" i="3"/>
  <c r="AY417" i="3"/>
  <c r="AY235" i="3"/>
  <c r="AY134" i="3"/>
  <c r="AY271" i="3"/>
  <c r="AY459" i="3"/>
  <c r="AY255" i="3"/>
  <c r="AY369" i="3"/>
  <c r="AY50" i="3"/>
  <c r="AY60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<sst xmlns="http://schemas.openxmlformats.org/spreadsheetml/2006/main" count="3282" uniqueCount="873">
  <si>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</si>
  <si>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</si>
  <si>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</si>
  <si>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</si>
  <si>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</si>
  <si>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</si>
  <si>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</si>
  <si>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</si>
  <si>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</si>
  <si>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</si>
  <si>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</si>
  <si>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</si>
  <si>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</si>
  <si>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</si>
  <si>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</si>
  <si>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</si>
  <si>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</si>
  <si>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</si>
  <si>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</si>
  <si>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</si>
  <si>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</si>
  <si>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</si>
  <si>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</si>
  <si>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</si>
  <si>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</si>
  <si>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</si>
  <si>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</si>
  <si>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</si>
  <si>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</si>
  <si>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</si>
  <si>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</si>
  <si>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</si>
  <si>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</si>
  <si>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</si>
  <si>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</si>
  <si>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</si>
  <si>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</si>
  <si>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</si>
  <si>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</si>
  <si>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</si>
  <si>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</si>
  <si>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</si>
  <si>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</si>
  <si>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</si>
  <si>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</si>
  <si>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</si>
  <si>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</si>
  <si>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</si>
  <si>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</si>
  <si>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</si>
  <si>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</si>
  <si>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</si>
  <si>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</si>
  <si>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</si>
  <si>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</si>
  <si>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</si>
  <si>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</si>
  <si>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</si>
  <si>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</si>
  <si>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</si>
  <si>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</si>
  <si>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</si>
  <si>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</si>
  <si>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</si>
  <si>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</si>
  <si>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</si>
  <si>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</si>
  <si>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</si>
  <si>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</si>
  <si>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</si>
  <si>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</si>
  <si>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</si>
  <si>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</si>
  <si>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</si>
  <si>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</si>
  <si>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</si>
  <si>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</si>
  <si>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</si>
  <si>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</si>
  <si>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</si>
  <si>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</si>
  <si>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</si>
  <si>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</si>
  <si>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</si>
  <si>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</si>
  <si>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</si>
  <si>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</si>
  <si>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</si>
  <si>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</si>
  <si>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</si>
  <si>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</si>
  <si>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</si>
  <si>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</si>
  <si>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</si>
  <si>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</si>
  <si>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</si>
  <si>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</si>
  <si>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</si>
  <si>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</si>
  <si>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</si>
  <si>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</si>
  <si>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</si>
  <si>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</si>
  <si>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</si>
  <si>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</si>
  <si>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</si>
  <si>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</si>
  <si>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</si>
  <si>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</si>
  <si>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</si>
  <si>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</si>
  <si>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</si>
  <si>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</si>
  <si>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</si>
  <si>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</si>
  <si>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</si>
  <si>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</si>
  <si>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</si>
  <si>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</si>
  <si>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</si>
  <si>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</si>
  <si>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</si>
  <si>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</si>
  <si>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</si>
  <si>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</si>
  <si>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</si>
  <si>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</si>
  <si>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</si>
  <si>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</si>
  <si>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</si>
  <si>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</si>
  <si>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</si>
  <si>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</si>
  <si>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</si>
  <si>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</si>
  <si>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</si>
  <si>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</si>
  <si>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</si>
  <si>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</si>
  <si>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</si>
  <si>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</si>
  <si>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</si>
  <si>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</si>
  <si>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</si>
  <si>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</si>
  <si>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</si>
  <si>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</si>
  <si>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</si>
  <si>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</si>
  <si>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</si>
  <si>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</si>
  <si>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</si>
  <si>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</si>
  <si>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</si>
  <si>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</si>
  <si>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</si>
  <si>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</si>
  <si>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</si>
  <si>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</si>
  <si>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</si>
  <si>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</si>
  <si>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</si>
  <si>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</si>
  <si>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</si>
  <si>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</si>
  <si>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</si>
  <si>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</si>
  <si>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</si>
  <si>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</si>
  <si>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</si>
  <si>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</si>
  <si>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</si>
  <si>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</si>
  <si>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</si>
  <si>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</si>
  <si>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</si>
  <si>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</si>
  <si>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</si>
  <si>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</si>
  <si>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</si>
  <si>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</si>
  <si>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</si>
  <si>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</si>
  <si>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</si>
  <si>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</si>
  <si>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</si>
  <si>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</si>
  <si>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</si>
  <si>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</si>
  <si>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</si>
  <si>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</si>
  <si>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</si>
  <si>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</si>
  <si>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</si>
  <si>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</si>
  <si>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</si>
  <si>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</si>
  <si>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</si>
  <si>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</si>
  <si>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</si>
  <si>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</si>
  <si>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</si>
  <si>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</si>
  <si>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</si>
  <si>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</si>
  <si>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</si>
  <si>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</si>
  <si>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</si>
  <si>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</si>
  <si>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</si>
  <si>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</si>
  <si>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</si>
  <si>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</si>
  <si>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</si>
  <si>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</si>
  <si>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</si>
  <si>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</si>
  <si>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</si>
  <si>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</si>
  <si>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</si>
  <si>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</si>
  <si>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</si>
  <si>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</si>
  <si>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</si>
  <si>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</si>
  <si>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</si>
  <si>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</si>
  <si>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</si>
  <si>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</si>
  <si>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</si>
  <si>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</si>
  <si>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</si>
  <si>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</si>
  <si>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</si>
  <si>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</si>
  <si>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</si>
  <si>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</si>
  <si>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</si>
  <si>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</si>
  <si>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</si>
  <si>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</si>
  <si>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</si>
  <si>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</si>
  <si>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</si>
  <si>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</si>
  <si>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</si>
  <si>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</si>
  <si>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</si>
  <si>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</si>
  <si>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</si>
  <si>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</si>
  <si>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</si>
  <si>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</si>
  <si>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</si>
  <si>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</si>
  <si>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</si>
  <si>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</si>
  <si>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</si>
  <si>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</si>
  <si>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</si>
  <si>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</si>
  <si>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</si>
  <si>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</si>
  <si>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</si>
  <si>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</si>
  <si>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</si>
  <si>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</si>
  <si>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</si>
  <si>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</si>
  <si>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</si>
  <si>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</si>
  <si>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</si>
  <si>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</si>
  <si>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</si>
  <si>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</si>
  <si>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</si>
  <si>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</si>
  <si>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</si>
  <si>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</si>
  <si>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</si>
  <si>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</si>
  <si>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</si>
  <si>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</si>
  <si>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</si>
  <si>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</si>
  <si>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</si>
  <si>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</si>
  <si>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</si>
  <si>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</si>
  <si>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</si>
  <si>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</si>
  <si>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</si>
  <si>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</si>
  <si>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</si>
  <si>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</si>
  <si>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</si>
  <si>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</si>
  <si>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</si>
  <si>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</si>
  <si>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</si>
  <si>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</si>
  <si>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</si>
  <si>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</si>
  <si>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</si>
  <si>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</si>
  <si>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</si>
  <si>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</si>
  <si>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</si>
  <si>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</si>
  <si>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</si>
  <si>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</si>
  <si>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</si>
  <si>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</si>
  <si>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</si>
  <si>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</si>
  <si>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</si>
  <si>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</si>
  <si>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</si>
  <si>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</si>
  <si>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</si>
  <si>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</si>
  <si>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</si>
  <si>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</si>
  <si>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</si>
  <si>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</si>
  <si>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</si>
  <si>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</si>
  <si>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</si>
  <si>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</si>
  <si>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</si>
  <si>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</si>
  <si>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</si>
  <si>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</si>
  <si>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</si>
  <si>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</si>
  <si>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</si>
  <si>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</si>
  <si>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</si>
  <si>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</si>
  <si>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</si>
  <si>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</si>
  <si>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</si>
  <si>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</si>
  <si>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</si>
  <si>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</si>
  <si>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</si>
  <si>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</si>
  <si>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</si>
  <si>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</si>
  <si>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</si>
  <si>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</si>
  <si>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</si>
  <si>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</si>
  <si>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</si>
  <si>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</si>
  <si>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</si>
  <si>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</si>
  <si>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</si>
  <si>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</si>
  <si>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</si>
  <si>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</si>
  <si>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</si>
  <si>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</si>
  <si>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</si>
  <si>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</si>
  <si>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</si>
  <si>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</si>
  <si>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</si>
  <si>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</si>
  <si>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</si>
  <si>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</si>
  <si>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</si>
  <si>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</si>
  <si>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</si>
  <si>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</si>
  <si>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</si>
  <si>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</si>
  <si>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</si>
  <si>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</si>
  <si>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</si>
  <si>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</si>
  <si>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</si>
  <si>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</si>
  <si>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</si>
  <si>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</si>
  <si>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</si>
  <si>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</si>
  <si>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</si>
  <si>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</si>
  <si>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</si>
  <si>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</si>
  <si>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</si>
  <si>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</si>
  <si>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</si>
  <si>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</si>
  <si>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</si>
  <si>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</si>
  <si>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</si>
  <si>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</si>
  <si>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</si>
  <si>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</si>
  <si>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</si>
  <si>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</si>
  <si>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</si>
  <si>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</si>
  <si>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</si>
  <si>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</si>
  <si>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</si>
  <si>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</si>
  <si>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</si>
  <si>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</si>
  <si>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</si>
  <si>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</si>
  <si>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</si>
  <si>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</si>
  <si>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</si>
  <si>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</si>
  <si>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</si>
  <si>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</si>
  <si>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</si>
  <si>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</si>
  <si>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</si>
  <si>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</si>
  <si>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</si>
  <si>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</si>
  <si>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</si>
  <si>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</si>
  <si>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</si>
  <si>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</si>
  <si>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</si>
  <si>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</si>
  <si>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</si>
  <si>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</si>
  <si>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</si>
  <si>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</si>
  <si>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</si>
  <si>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</si>
  <si>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</si>
  <si>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</si>
  <si>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</si>
  <si>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</si>
  <si>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</si>
  <si>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</si>
  <si>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</si>
  <si>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</si>
  <si>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</si>
  <si>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</si>
  <si>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</si>
  <si>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</si>
  <si>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</si>
  <si>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</si>
  <si>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</si>
  <si>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</si>
  <si>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</si>
  <si>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</si>
  <si>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</si>
  <si>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</si>
  <si>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</si>
  <si>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</si>
  <si>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</si>
  <si>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</si>
  <si>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</si>
  <si>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</si>
  <si>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</si>
  <si>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</si>
  <si>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</si>
  <si>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</si>
  <si>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</si>
  <si>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</si>
  <si>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</si>
  <si>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</si>
  <si>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</si>
  <si>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</si>
  <si>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</si>
  <si>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</si>
  <si>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</si>
  <si>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</si>
  <si>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</si>
  <si>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</si>
  <si>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</si>
  <si>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</si>
  <si>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</si>
  <si>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</si>
  <si>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</si>
  <si>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</si>
  <si>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</si>
  <si>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</si>
  <si>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</si>
  <si>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</si>
  <si>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</si>
  <si>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</si>
  <si>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</si>
  <si>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</si>
  <si>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</si>
  <si>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</si>
  <si>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</si>
  <si>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</si>
  <si>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</si>
  <si>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</si>
  <si>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</si>
  <si>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</si>
  <si>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</si>
  <si>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</si>
  <si>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</si>
  <si>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</si>
  <si>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</si>
  <si>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</si>
  <si>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</si>
  <si>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</si>
  <si>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</si>
  <si>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</si>
  <si>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</si>
  <si>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</si>
  <si>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</si>
  <si>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</si>
  <si>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</si>
  <si>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</si>
  <si>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</si>
  <si>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</si>
  <si>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</si>
  <si>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</si>
  <si>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</si>
  <si>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</si>
  <si>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</si>
  <si>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</si>
  <si>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</si>
  <si>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</si>
  <si>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</si>
  <si>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</si>
  <si>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</si>
  <si>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</si>
  <si>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</si>
  <si>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</si>
  <si>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</si>
  <si>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</si>
  <si>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</si>
  <si>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</si>
  <si>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</si>
  <si>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</si>
  <si>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</si>
  <si>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</si>
  <si>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</si>
  <si>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</si>
  <si>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</si>
  <si>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</si>
  <si>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</si>
  <si>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</si>
  <si>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</si>
  <si>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</si>
  <si>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</si>
  <si>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</si>
  <si>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</si>
  <si>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</si>
  <si>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</si>
  <si>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</si>
  <si>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</si>
  <si>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</si>
  <si>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</si>
  <si>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</si>
  <si>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</si>
  <si>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</si>
  <si>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</si>
  <si>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</si>
  <si>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</si>
  <si>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</si>
  <si>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</si>
  <si>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</si>
  <si>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</si>
  <si>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</si>
  <si>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</si>
  <si>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</si>
  <si>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</si>
  <si>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</si>
  <si>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</si>
  <si>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</si>
  <si>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</si>
  <si>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</si>
  <si>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</si>
  <si>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</si>
  <si>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</si>
  <si>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</si>
  <si>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</si>
  <si>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</si>
  <si>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</si>
  <si>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</si>
  <si>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</si>
  <si>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</si>
  <si>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</si>
  <si>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</si>
  <si>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</si>
  <si>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</si>
  <si>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</si>
  <si>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</si>
  <si>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</si>
  <si>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</si>
  <si>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</si>
  <si>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</si>
  <si>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</si>
  <si>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</si>
  <si>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</si>
  <si>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</si>
  <si>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</si>
  <si>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</si>
  <si>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</si>
  <si>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</si>
  <si>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</si>
  <si>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</si>
  <si>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</si>
  <si>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</si>
  <si>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</si>
  <si>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</si>
  <si>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</si>
  <si>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</si>
  <si>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</si>
  <si>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</si>
  <si>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</si>
  <si>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</si>
  <si>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</si>
  <si>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</si>
  <si>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</si>
  <si>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</si>
  <si>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</si>
  <si>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</si>
  <si>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</si>
  <si>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</si>
  <si>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</si>
  <si>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</si>
  <si>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</si>
  <si>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</si>
  <si>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</si>
  <si>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</si>
  <si>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</si>
  <si>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</si>
  <si>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</si>
  <si>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</si>
  <si>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</si>
  <si>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</si>
  <si>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</si>
  <si>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</si>
  <si>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</si>
  <si>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</si>
  <si>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</si>
  <si>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</si>
  <si>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</si>
  <si>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</si>
  <si>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</si>
  <si>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</si>
  <si>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</si>
  <si>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</si>
  <si>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</si>
  <si>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</si>
  <si>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</si>
  <si>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</si>
  <si>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</si>
  <si>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</si>
  <si>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</si>
  <si>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</si>
  <si>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</si>
  <si>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</si>
  <si>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</si>
  <si>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</si>
  <si>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</si>
  <si>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</si>
  <si>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</si>
  <si>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</si>
  <si>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</si>
  <si>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</si>
  <si>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</si>
  <si>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</si>
  <si>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</si>
  <si>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</si>
  <si>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</si>
  <si>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</si>
  <si>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</si>
  <si>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</si>
  <si>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</si>
  <si>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</si>
  <si>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</si>
  <si>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</si>
  <si>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</si>
  <si>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</si>
  <si>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</si>
  <si>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</si>
  <si>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</si>
  <si>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</si>
  <si>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</si>
  <si>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</si>
  <si>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</si>
  <si>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</si>
  <si>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</si>
  <si>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</si>
  <si>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</si>
  <si>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</si>
  <si>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</si>
  <si>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</si>
  <si>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</si>
  <si>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</si>
  <si>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</si>
  <si>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</si>
  <si>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</si>
  <si>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</si>
  <si>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</si>
  <si>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</si>
  <si>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</si>
  <si>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</si>
  <si>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</si>
  <si>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</si>
  <si>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</si>
  <si>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</si>
  <si>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情報基盤の強化対策費</t>
    <phoneticPr fontId="5"/>
  </si>
  <si>
    <t>大臣官房</t>
    <rPh sb="0" eb="2">
      <t>ダイジン</t>
    </rPh>
    <rPh sb="2" eb="4">
      <t>カンボウ</t>
    </rPh>
    <phoneticPr fontId="5"/>
  </si>
  <si>
    <t>総務課環境情報室</t>
    <rPh sb="0" eb="3">
      <t>ソウムカ</t>
    </rPh>
    <rPh sb="3" eb="5">
      <t>カンキョウ</t>
    </rPh>
    <rPh sb="5" eb="8">
      <t>ジョウホウシツ</t>
    </rPh>
    <phoneticPr fontId="5"/>
  </si>
  <si>
    <t>○</t>
  </si>
  <si>
    <t>○高度情報通信ネットワーク社会形成基本法第20条
○サイバーセキュリティ基本法第13条
○行政手続等における情報通信の技術の利用に関する法律第8条</t>
    <phoneticPr fontId="5"/>
  </si>
  <si>
    <t>○世界最先端ＩＴ国家創造宣言（平成25年6月14日 閣議決定）
○世界最先端IT国家想像宣言・官民データ活用推進基本計画(平成29年5月20日閣議決定)
○環境省デジタル・ガバメント中長期計画(平成30年6月決定)
○サイバーセキュリティ戦略（平成27年9月4日 閣議決定）
○政府機関の情報セキュリティ対策のための統一規範（平成23年4月21日情報セキュリティ政策会議決定）及び関連する指針、統一管理基準、統一技術基準など</t>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</si>
  <si>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</si>
  <si>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環境省内の全職員を対象に、以下のとおりインフラ整備を推進する。
①新たなＩＴ戦略の推進（政府情報システム改革の推進、政府共通プラットフォームの移行支援、システム監査）
②環境情報の提供（環境省ホームページの運用・整備、CMS改修・運用、広報統合基盤の強化）
③行政手続電子化推進基盤整備費（電子申請・届出システムの運用保守）</t>
    <phoneticPr fontId="5"/>
  </si>
  <si>
    <t>-</t>
  </si>
  <si>
    <t>情報処理業務庁費</t>
    <phoneticPr fontId="5"/>
  </si>
  <si>
    <t>コンテンツアップロード件数</t>
    <phoneticPr fontId="5"/>
  </si>
  <si>
    <t>コンテンツ１件のアップロードに係る事業費＝
支払額／コンテンツアップロード件数　　　　　　　　　　　</t>
    <phoneticPr fontId="5"/>
  </si>
  <si>
    <t>件</t>
    <rPh sb="0" eb="1">
      <t>ケン</t>
    </rPh>
    <phoneticPr fontId="5"/>
  </si>
  <si>
    <t>件</t>
    <rPh sb="0" eb="1">
      <t>ケン</t>
    </rPh>
    <phoneticPr fontId="5"/>
  </si>
  <si>
    <t>円　/件</t>
    <rPh sb="0" eb="1">
      <t>エン</t>
    </rPh>
    <rPh sb="3" eb="4">
      <t>ケン</t>
    </rPh>
    <phoneticPr fontId="5"/>
  </si>
  <si>
    <t>9,070,689/12,033</t>
  </si>
  <si>
    <t>8,598,945/12,728</t>
  </si>
  <si>
    <t>９．環境政策の基盤整備</t>
  </si>
  <si>
    <t>環境省ホームページへのアクセス数</t>
    <phoneticPr fontId="5"/>
  </si>
  <si>
    <t>千件</t>
    <rPh sb="0" eb="1">
      <t>セン</t>
    </rPh>
    <rPh sb="1" eb="2">
      <t>ケン</t>
    </rPh>
    <phoneticPr fontId="5"/>
  </si>
  <si>
    <t>-</t>
    <phoneticPr fontId="5"/>
  </si>
  <si>
    <t>千件</t>
    <rPh sb="0" eb="2">
      <t>センケン</t>
    </rPh>
    <phoneticPr fontId="5"/>
  </si>
  <si>
    <t>円</t>
    <phoneticPr fontId="5"/>
  </si>
  <si>
    <t>環境省ネットワークシステムの安定的な運用を通じて、環境情報基盤の強化及び利用者本位の行政サービス提供の実現に寄与する。</t>
    <phoneticPr fontId="5"/>
  </si>
  <si>
    <t>行政の効率化等を通じた行政改革、国民の負担軽減、国民経済の牽引等の観点から政府全体で推進しているものである。</t>
  </si>
  <si>
    <t>行政の情報化及び公共分野における情報通信技術の活用の推進に関し、政府が迅速かつ重点的に講ずべきものである。</t>
  </si>
  <si>
    <t>環境情報の収集、分析、整理、提供する上で必要不可欠な基盤の整備事業である。</t>
  </si>
  <si>
    <t>有</t>
  </si>
  <si>
    <t>‐</t>
  </si>
  <si>
    <t>一般競争入札又は企画競争を実施し、透明性・競争性の確保に努めている。</t>
    <phoneticPr fontId="5"/>
  </si>
  <si>
    <t>システムの維持運用、電子計算機等の借入、物品の購入に必要な経費として支出している。</t>
    <phoneticPr fontId="5"/>
  </si>
  <si>
    <t>調達直近の実績値等について調査をしながら、拡張を要するシステムの規模の見直し等を行った。</t>
    <rPh sb="0" eb="2">
      <t>チョウタツ</t>
    </rPh>
    <rPh sb="2" eb="4">
      <t>チョッキン</t>
    </rPh>
    <rPh sb="5" eb="7">
      <t>ジッセキ</t>
    </rPh>
    <rPh sb="7" eb="8">
      <t>チ</t>
    </rPh>
    <rPh sb="8" eb="9">
      <t>トウ</t>
    </rPh>
    <rPh sb="13" eb="15">
      <t>チョウサ</t>
    </rPh>
    <rPh sb="21" eb="23">
      <t>カクチョウ</t>
    </rPh>
    <rPh sb="24" eb="25">
      <t>ヨウ</t>
    </rPh>
    <rPh sb="32" eb="34">
      <t>キボ</t>
    </rPh>
    <rPh sb="35" eb="37">
      <t>ミナオ</t>
    </rPh>
    <rPh sb="38" eb="39">
      <t>トウ</t>
    </rPh>
    <rPh sb="40" eb="41">
      <t>オコナ</t>
    </rPh>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</si>
  <si>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</si>
  <si>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</si>
  <si>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</si>
  <si>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デジタル・ガバメント推進標準ガイドライン」に基づき、業務の効率化及び高度化、情報セキュリティを含む情報システムの運用リスクへ適切な対応等を実施するため、情報システムの整備及び管理に関するITマネジメントに係る取組を適切に推進しているところであり、情報システムの調達においては、競争性を確保した調達手続の実施に努めている。</t>
    <phoneticPr fontId="5"/>
  </si>
  <si>
    <t>今後のシステム調達等において、とりわけ情報システムの更改時期に向け、「デジタル・ガバメント推進標準ガイドライン」に基づき、サービズの向上、業務の効率化及び高度化、情報システムに係る規格の整備及び互換性の確保、情報セキュリティを含む情報システムの運用リスクへの対応等を勘案した上で、競争性を確保した適切な予算執行に努める。</t>
    <phoneticPr fontId="5"/>
  </si>
  <si>
    <t>263</t>
    <phoneticPr fontId="5"/>
  </si>
  <si>
    <t>287</t>
    <phoneticPr fontId="5"/>
  </si>
  <si>
    <t>285</t>
    <phoneticPr fontId="5"/>
  </si>
  <si>
    <t>318</t>
    <phoneticPr fontId="5"/>
  </si>
  <si>
    <t>314</t>
    <phoneticPr fontId="5"/>
  </si>
  <si>
    <t>312</t>
    <phoneticPr fontId="5"/>
  </si>
  <si>
    <t>294</t>
    <phoneticPr fontId="5"/>
  </si>
  <si>
    <t>307</t>
    <phoneticPr fontId="5"/>
  </si>
  <si>
    <t>-</t>
    <phoneticPr fontId="5"/>
  </si>
  <si>
    <t>A.株式会社エヌ・ティ・ティ・データ</t>
    <phoneticPr fontId="5"/>
  </si>
  <si>
    <t>C.デロイトトーマツコンサルティング（株）</t>
    <phoneticPr fontId="5"/>
  </si>
  <si>
    <t>E.株式会社エヌ・ティ・ティ・データ</t>
    <phoneticPr fontId="5"/>
  </si>
  <si>
    <t>人件費</t>
    <rPh sb="0" eb="3">
      <t>ジンケンヒ</t>
    </rPh>
    <phoneticPr fontId="5"/>
  </si>
  <si>
    <t>その他</t>
    <rPh sb="2" eb="3">
      <t>タ</t>
    </rPh>
    <phoneticPr fontId="5"/>
  </si>
  <si>
    <t>調査、分析、プロジェクト管理作業等</t>
    <phoneticPr fontId="5"/>
  </si>
  <si>
    <t>調査、分析等委託費</t>
    <rPh sb="0" eb="2">
      <t>チョウサ</t>
    </rPh>
    <rPh sb="3" eb="5">
      <t>ブンセキ</t>
    </rPh>
    <rPh sb="5" eb="6">
      <t>トウ</t>
    </rPh>
    <rPh sb="6" eb="8">
      <t>イタク</t>
    </rPh>
    <rPh sb="8" eb="9">
      <t>ヒ</t>
    </rPh>
    <phoneticPr fontId="5"/>
  </si>
  <si>
    <t>委託費</t>
    <rPh sb="0" eb="3">
      <t>イタクヒ</t>
    </rPh>
    <phoneticPr fontId="5"/>
  </si>
  <si>
    <t>F. デロイトトーマツコンサルティング（株）</t>
    <phoneticPr fontId="5"/>
  </si>
  <si>
    <t>その他</t>
  </si>
  <si>
    <t>その他</t>
    <rPh sb="2" eb="3">
      <t>タ</t>
    </rPh>
    <phoneticPr fontId="5"/>
  </si>
  <si>
    <t>人件費</t>
    <rPh sb="0" eb="3">
      <t>ジンケンヒ</t>
    </rPh>
    <phoneticPr fontId="5"/>
  </si>
  <si>
    <t>消費税等</t>
    <rPh sb="0" eb="3">
      <t>ショウヒゼイ</t>
    </rPh>
    <rPh sb="3" eb="4">
      <t>トウ</t>
    </rPh>
    <phoneticPr fontId="5"/>
  </si>
  <si>
    <t>一般管理費、消費税等</t>
    <rPh sb="9" eb="10">
      <t>トウ</t>
    </rPh>
    <phoneticPr fontId="5"/>
  </si>
  <si>
    <t>計画、調査等</t>
    <rPh sb="0" eb="2">
      <t>ケイカク</t>
    </rPh>
    <rPh sb="3" eb="5">
      <t>チョウサ</t>
    </rPh>
    <rPh sb="5" eb="6">
      <t>トウ</t>
    </rPh>
    <phoneticPr fontId="5"/>
  </si>
  <si>
    <t>消費税等</t>
    <rPh sb="0" eb="4">
      <t>ショウヒゼイトウ</t>
    </rPh>
    <phoneticPr fontId="5"/>
  </si>
  <si>
    <t>保守</t>
  </si>
  <si>
    <t>賃貸借</t>
    <rPh sb="0" eb="3">
      <t>チンタイシャク</t>
    </rPh>
    <phoneticPr fontId="5"/>
  </si>
  <si>
    <t>機器等・アプリケーション保守</t>
  </si>
  <si>
    <t>サーバー機器等</t>
    <rPh sb="4" eb="6">
      <t>キキ</t>
    </rPh>
    <rPh sb="6" eb="7">
      <t>トウ</t>
    </rPh>
    <phoneticPr fontId="5"/>
  </si>
  <si>
    <t>役務費</t>
    <rPh sb="0" eb="2">
      <t>エキム</t>
    </rPh>
    <rPh sb="2" eb="3">
      <t>ヒ</t>
    </rPh>
    <phoneticPr fontId="5"/>
  </si>
  <si>
    <t>一般管理費、消費税</t>
  </si>
  <si>
    <t>ディザスタカ・リカバリサイトに係る運用・保守等</t>
    <rPh sb="22" eb="23">
      <t>トウ</t>
    </rPh>
    <phoneticPr fontId="5"/>
  </si>
  <si>
    <t>株式会社エヌ・ティ・ティ・データ</t>
  </si>
  <si>
    <t>アビームコンサルティング株式会社</t>
    <rPh sb="12" eb="14">
      <t>カブシキ</t>
    </rPh>
    <rPh sb="14" eb="16">
      <t>カイシャ</t>
    </rPh>
    <phoneticPr fontId="1"/>
  </si>
  <si>
    <t>ユニアデックス株式会社</t>
    <rPh sb="7" eb="9">
      <t>カブシキ</t>
    </rPh>
    <rPh sb="9" eb="11">
      <t>カイシャ</t>
    </rPh>
    <phoneticPr fontId="1"/>
  </si>
  <si>
    <t>令和２年度環境省のＩＴガバナンス整備に関する調査、分析及び助言等業務（変更）</t>
    <rPh sb="35" eb="37">
      <t>ヘンコウ</t>
    </rPh>
    <phoneticPr fontId="1"/>
  </si>
  <si>
    <t>令和２年度環境省環境情報室における情報システムマネジメント支援業務</t>
  </si>
  <si>
    <t>令和2年度Web会議サービス（CiscoSpark/WebEx)更新ライセンス調達業務</t>
    <rPh sb="0" eb="2">
      <t>レイワ</t>
    </rPh>
    <rPh sb="3" eb="5">
      <t>ネンド</t>
    </rPh>
    <rPh sb="5" eb="7">
      <t>ヘイネンド</t>
    </rPh>
    <rPh sb="8" eb="10">
      <t>カイギ</t>
    </rPh>
    <rPh sb="32" eb="34">
      <t>コウシン</t>
    </rPh>
    <rPh sb="39" eb="41">
      <t>チョウタツ</t>
    </rPh>
    <rPh sb="41" eb="43">
      <t>ギョウム</t>
    </rPh>
    <phoneticPr fontId="1"/>
  </si>
  <si>
    <t>-</t>
    <phoneticPr fontId="5"/>
  </si>
  <si>
    <t>令和２年度の環境省ネットワークシステムの運用・保守業務</t>
  </si>
  <si>
    <t>平成28年度から平成32年度までの環境省ネットワークシステムの構築及び運用・保守業務</t>
    <rPh sb="0" eb="2">
      <t>ヘイセイ</t>
    </rPh>
    <rPh sb="4" eb="6">
      <t>ネンド</t>
    </rPh>
    <rPh sb="8" eb="10">
      <t>ヘイセイ</t>
    </rPh>
    <rPh sb="12" eb="14">
      <t>ネンド</t>
    </rPh>
    <rPh sb="17" eb="20">
      <t>カンキョウショウ</t>
    </rPh>
    <rPh sb="31" eb="33">
      <t>コウチク</t>
    </rPh>
    <rPh sb="33" eb="34">
      <t>オヨ</t>
    </rPh>
    <rPh sb="35" eb="37">
      <t>ウンヨウ</t>
    </rPh>
    <rPh sb="38" eb="40">
      <t>ホシュ</t>
    </rPh>
    <rPh sb="40" eb="42">
      <t>ギョウム</t>
    </rPh>
    <phoneticPr fontId="1"/>
  </si>
  <si>
    <t>令和2年度から令和4年度までの職員用端末追加に係る賃貸借等業務</t>
    <rPh sb="0" eb="2">
      <t>レイワ</t>
    </rPh>
    <rPh sb="3" eb="5">
      <t>ネンド</t>
    </rPh>
    <rPh sb="7" eb="9">
      <t>レイワ</t>
    </rPh>
    <rPh sb="10" eb="12">
      <t>ネンド</t>
    </rPh>
    <rPh sb="15" eb="18">
      <t>ショクインヨウ</t>
    </rPh>
    <rPh sb="18" eb="20">
      <t>タンマツ</t>
    </rPh>
    <rPh sb="20" eb="22">
      <t>ツイカ</t>
    </rPh>
    <rPh sb="23" eb="24">
      <t>カカワ</t>
    </rPh>
    <rPh sb="25" eb="28">
      <t>チンタイシャク</t>
    </rPh>
    <rPh sb="28" eb="29">
      <t>トウ</t>
    </rPh>
    <rPh sb="29" eb="31">
      <t>ギョウム</t>
    </rPh>
    <phoneticPr fontId="1"/>
  </si>
  <si>
    <t>平成29年度から平成32年度までの職員用端末追加に係る賃貸借等業務</t>
    <rPh sb="0" eb="2">
      <t>ヘイセイ</t>
    </rPh>
    <rPh sb="4" eb="6">
      <t>ネンド</t>
    </rPh>
    <rPh sb="8" eb="10">
      <t>ヘイセイ</t>
    </rPh>
    <rPh sb="12" eb="14">
      <t>ネンド</t>
    </rPh>
    <rPh sb="17" eb="20">
      <t>ショクインヨウ</t>
    </rPh>
    <rPh sb="20" eb="22">
      <t>タンマツ</t>
    </rPh>
    <rPh sb="22" eb="24">
      <t>ツイカ</t>
    </rPh>
    <rPh sb="25" eb="26">
      <t>カカ</t>
    </rPh>
    <rPh sb="27" eb="30">
      <t>チンタイシャク</t>
    </rPh>
    <rPh sb="30" eb="31">
      <t>トウ</t>
    </rPh>
    <rPh sb="31" eb="33">
      <t>ギョウム</t>
    </rPh>
    <phoneticPr fontId="1"/>
  </si>
  <si>
    <t>令和2年度国立水俣病総合研究センターネットワーク統合に伴う環境省ネットワーク設定変更作業</t>
  </si>
  <si>
    <t>平成28年度から平成32年度までの環境省ネットワークシステム等に係る回線業務</t>
    <rPh sb="0" eb="2">
      <t>ヘイセイ</t>
    </rPh>
    <rPh sb="4" eb="6">
      <t>ネンド</t>
    </rPh>
    <rPh sb="8" eb="10">
      <t>ヘイセイ</t>
    </rPh>
    <rPh sb="12" eb="14">
      <t>ネンド</t>
    </rPh>
    <rPh sb="17" eb="20">
      <t>カンキョウショウ</t>
    </rPh>
    <rPh sb="30" eb="31">
      <t>トウ</t>
    </rPh>
    <rPh sb="32" eb="33">
      <t>カカ</t>
    </rPh>
    <rPh sb="34" eb="36">
      <t>カイセン</t>
    </rPh>
    <rPh sb="36" eb="38">
      <t>ギョウム</t>
    </rPh>
    <phoneticPr fontId="1"/>
  </si>
  <si>
    <t>令和元年度～5年度国立水俣病総合研究センターネットワーク統合に係る構築及び運用保守業務</t>
    <rPh sb="0" eb="2">
      <t>レイワ</t>
    </rPh>
    <rPh sb="2" eb="4">
      <t>ガンネン</t>
    </rPh>
    <rPh sb="4" eb="5">
      <t>ド</t>
    </rPh>
    <rPh sb="7" eb="9">
      <t>ネンド</t>
    </rPh>
    <rPh sb="9" eb="11">
      <t>コクリツ</t>
    </rPh>
    <rPh sb="11" eb="14">
      <t>ミナマタビョウ</t>
    </rPh>
    <rPh sb="14" eb="16">
      <t>ソウゴウ</t>
    </rPh>
    <rPh sb="16" eb="18">
      <t>ケンキュウ</t>
    </rPh>
    <rPh sb="28" eb="30">
      <t>トウゴウ</t>
    </rPh>
    <rPh sb="31" eb="32">
      <t>カカ</t>
    </rPh>
    <rPh sb="33" eb="35">
      <t>コウチク</t>
    </rPh>
    <rPh sb="35" eb="36">
      <t>オヨ</t>
    </rPh>
    <rPh sb="37" eb="39">
      <t>ウンヨウ</t>
    </rPh>
    <rPh sb="39" eb="41">
      <t>ホシュ</t>
    </rPh>
    <rPh sb="41" eb="43">
      <t>ギョウム</t>
    </rPh>
    <phoneticPr fontId="1"/>
  </si>
  <si>
    <t>令和2年度の環境省ネットワークシステム等に係る回線業務</t>
  </si>
  <si>
    <t>平成29年度から平成32年度までの環境省ネットワークシステム監理支援及び技術支援等業務</t>
    <rPh sb="0" eb="2">
      <t>ヘイセイ</t>
    </rPh>
    <rPh sb="4" eb="6">
      <t>ネンド</t>
    </rPh>
    <rPh sb="8" eb="10">
      <t>ヘイセイ</t>
    </rPh>
    <rPh sb="12" eb="14">
      <t>ネンド</t>
    </rPh>
    <rPh sb="17" eb="20">
      <t>カンキョウショウ</t>
    </rPh>
    <rPh sb="30" eb="32">
      <t>カンリ</t>
    </rPh>
    <rPh sb="32" eb="34">
      <t>シエン</t>
    </rPh>
    <rPh sb="34" eb="35">
      <t>オヨ</t>
    </rPh>
    <rPh sb="36" eb="38">
      <t>ギジュツ</t>
    </rPh>
    <rPh sb="38" eb="40">
      <t>シエン</t>
    </rPh>
    <rPh sb="40" eb="41">
      <t>トウ</t>
    </rPh>
    <rPh sb="41" eb="43">
      <t>ギョウム</t>
    </rPh>
    <phoneticPr fontId="1"/>
  </si>
  <si>
    <t>平成30年度から平成32年度までの環境省ネットワークシステムにおける職員用端末追加に係る賃貸借等業務</t>
  </si>
  <si>
    <t>伊藤忠テクノソリューションズ株式会社
リコーリース株式会社</t>
    <rPh sb="0" eb="3">
      <t>イトウチュウ</t>
    </rPh>
    <rPh sb="14" eb="16">
      <t>カブシキ</t>
    </rPh>
    <rPh sb="16" eb="18">
      <t>カイシャ</t>
    </rPh>
    <rPh sb="25" eb="27">
      <t>カブシキ</t>
    </rPh>
    <rPh sb="27" eb="29">
      <t>カイシャ</t>
    </rPh>
    <phoneticPr fontId="1"/>
  </si>
  <si>
    <t>伊藤忠テクノソリューションズ株式会社</t>
  </si>
  <si>
    <t>ソフトバンク株式会社
株式会社JECC</t>
    <rPh sb="6" eb="8">
      <t>カブシキ</t>
    </rPh>
    <rPh sb="8" eb="10">
      <t>カイシャ</t>
    </rPh>
    <rPh sb="11" eb="13">
      <t>カブシキ</t>
    </rPh>
    <rPh sb="13" eb="15">
      <t>カイシャ</t>
    </rPh>
    <phoneticPr fontId="1"/>
  </si>
  <si>
    <t>東芝ITサービス株式会社</t>
    <rPh sb="0" eb="2">
      <t>トウシバ</t>
    </rPh>
    <rPh sb="8" eb="10">
      <t>カブシキ</t>
    </rPh>
    <rPh sb="10" eb="12">
      <t>カイシャ</t>
    </rPh>
    <phoneticPr fontId="1"/>
  </si>
  <si>
    <t>株式会社エヌ・ティ・ティ・データ</t>
    <rPh sb="0" eb="2">
      <t>カブシキ</t>
    </rPh>
    <rPh sb="2" eb="4">
      <t>カイシャ</t>
    </rPh>
    <phoneticPr fontId="1"/>
  </si>
  <si>
    <t>伊藤忠テクノソリューションズ株式会社
リコーリース株式会社</t>
    <rPh sb="0" eb="3">
      <t>イトウチュウ</t>
    </rPh>
    <rPh sb="14" eb="16">
      <t>カブシキ</t>
    </rPh>
    <rPh sb="16" eb="18">
      <t>カイシャ</t>
    </rPh>
    <phoneticPr fontId="1"/>
  </si>
  <si>
    <t>国庫債務負担行為等</t>
  </si>
  <si>
    <t>デロイトトーマツコンサルティング合同会社</t>
    <rPh sb="16" eb="18">
      <t>ゴウドウ</t>
    </rPh>
    <rPh sb="18" eb="20">
      <t>カイシャ</t>
    </rPh>
    <phoneticPr fontId="1"/>
  </si>
  <si>
    <t>共同ピーアール株式会社</t>
    <rPh sb="0" eb="2">
      <t>キョウドウ</t>
    </rPh>
    <rPh sb="7" eb="9">
      <t>カブシキ</t>
    </rPh>
    <rPh sb="9" eb="11">
      <t>カイシャ</t>
    </rPh>
    <phoneticPr fontId="1"/>
  </si>
  <si>
    <t>株式会社ビー・オー・スタジオ</t>
    <rPh sb="0" eb="2">
      <t>カブシキ</t>
    </rPh>
    <rPh sb="2" eb="4">
      <t>カイシャ</t>
    </rPh>
    <phoneticPr fontId="1"/>
  </si>
  <si>
    <t>伊藤忠テクノソリューションズ株式会社
リコーリース株式会社</t>
    <rPh sb="25" eb="27">
      <t>カブシキ</t>
    </rPh>
    <rPh sb="27" eb="29">
      <t>カイシャ</t>
    </rPh>
    <phoneticPr fontId="1"/>
  </si>
  <si>
    <t>ＮＥＣキャピタルソリューション株式会社</t>
    <rPh sb="15" eb="17">
      <t>カブシキ</t>
    </rPh>
    <rPh sb="17" eb="19">
      <t>カイシャ</t>
    </rPh>
    <phoneticPr fontId="1"/>
  </si>
  <si>
    <t>株式会社日立社会情報サービス</t>
    <rPh sb="0" eb="2">
      <t>カブシキ</t>
    </rPh>
    <rPh sb="2" eb="4">
      <t>カイシャ</t>
    </rPh>
    <rPh sb="4" eb="6">
      <t>ヒタチ</t>
    </rPh>
    <rPh sb="6" eb="8">
      <t>シャカイ</t>
    </rPh>
    <rPh sb="8" eb="10">
      <t>ジョウホウ</t>
    </rPh>
    <phoneticPr fontId="1"/>
  </si>
  <si>
    <t>令和2年度から4年度までの環境省CMS更改に係る調達支援業務及び工程管理支援業務</t>
    <rPh sb="0" eb="2">
      <t>レイワ</t>
    </rPh>
    <rPh sb="3" eb="5">
      <t>ネンド</t>
    </rPh>
    <rPh sb="8" eb="10">
      <t>ネンド</t>
    </rPh>
    <rPh sb="13" eb="16">
      <t>カンキョウショウ</t>
    </rPh>
    <rPh sb="19" eb="21">
      <t>コウカイ</t>
    </rPh>
    <rPh sb="22" eb="23">
      <t>カカ</t>
    </rPh>
    <rPh sb="24" eb="26">
      <t>チョウタツ</t>
    </rPh>
    <rPh sb="26" eb="28">
      <t>シエン</t>
    </rPh>
    <rPh sb="28" eb="30">
      <t>ギョウム</t>
    </rPh>
    <rPh sb="30" eb="31">
      <t>オヨ</t>
    </rPh>
    <rPh sb="32" eb="34">
      <t>コウテイ</t>
    </rPh>
    <rPh sb="34" eb="36">
      <t>カンリ</t>
    </rPh>
    <rPh sb="36" eb="38">
      <t>シエン</t>
    </rPh>
    <rPh sb="38" eb="40">
      <t>ギョウム</t>
    </rPh>
    <phoneticPr fontId="1"/>
  </si>
  <si>
    <t>平成30年度から平成32年度における環境省ホームページの現行CMSにおける運用保守業務</t>
    <rPh sb="0" eb="2">
      <t>ヘイセイ</t>
    </rPh>
    <rPh sb="4" eb="6">
      <t>ネンド</t>
    </rPh>
    <rPh sb="8" eb="10">
      <t>ヘイセイ</t>
    </rPh>
    <rPh sb="12" eb="14">
      <t>ネンド</t>
    </rPh>
    <rPh sb="18" eb="21">
      <t>カンキョウショウ</t>
    </rPh>
    <rPh sb="28" eb="30">
      <t>ゲンコウ</t>
    </rPh>
    <rPh sb="37" eb="39">
      <t>ウンヨウ</t>
    </rPh>
    <rPh sb="39" eb="41">
      <t>ホシュ</t>
    </rPh>
    <rPh sb="41" eb="43">
      <t>ギョウム</t>
    </rPh>
    <phoneticPr fontId="1"/>
  </si>
  <si>
    <t>令和2年度環境省ホームページにおける中長期実行に向けた支援</t>
    <rPh sb="0" eb="2">
      <t>レイワ</t>
    </rPh>
    <rPh sb="3" eb="5">
      <t>ネンド</t>
    </rPh>
    <rPh sb="4" eb="5">
      <t>ド</t>
    </rPh>
    <rPh sb="5" eb="8">
      <t>カンキョウショウ</t>
    </rPh>
    <rPh sb="18" eb="21">
      <t>チュウチョウキ</t>
    </rPh>
    <rPh sb="21" eb="23">
      <t>ジッコウ</t>
    </rPh>
    <rPh sb="24" eb="25">
      <t>ム</t>
    </rPh>
    <rPh sb="27" eb="29">
      <t>シエン</t>
    </rPh>
    <phoneticPr fontId="1"/>
  </si>
  <si>
    <t>平成30年度から平成34年度までの環境省ホームページに係る業務運用支援及び技術支援等業務</t>
    <rPh sb="0" eb="2">
      <t>ヘイセイ</t>
    </rPh>
    <rPh sb="4" eb="6">
      <t>ネンド</t>
    </rPh>
    <rPh sb="8" eb="10">
      <t>ヘイセイ</t>
    </rPh>
    <rPh sb="12" eb="14">
      <t>ネンド</t>
    </rPh>
    <rPh sb="17" eb="20">
      <t>カンキョウショウ</t>
    </rPh>
    <rPh sb="27" eb="28">
      <t>カカ</t>
    </rPh>
    <rPh sb="29" eb="31">
      <t>ギョウム</t>
    </rPh>
    <rPh sb="31" eb="33">
      <t>ウンヨウ</t>
    </rPh>
    <rPh sb="33" eb="35">
      <t>シエン</t>
    </rPh>
    <rPh sb="35" eb="36">
      <t>オヨ</t>
    </rPh>
    <rPh sb="37" eb="39">
      <t>ギジュツ</t>
    </rPh>
    <rPh sb="39" eb="41">
      <t>シエン</t>
    </rPh>
    <rPh sb="41" eb="42">
      <t>トウ</t>
    </rPh>
    <rPh sb="42" eb="44">
      <t>ギョウム</t>
    </rPh>
    <phoneticPr fontId="1"/>
  </si>
  <si>
    <t>令和元年度CMS関連サーバ機器等のリプレース等業務</t>
    <rPh sb="0" eb="2">
      <t>レイワ</t>
    </rPh>
    <rPh sb="2" eb="4">
      <t>ガンネン</t>
    </rPh>
    <rPh sb="4" eb="5">
      <t>ド</t>
    </rPh>
    <rPh sb="5" eb="7">
      <t>ヘイネンド</t>
    </rPh>
    <rPh sb="8" eb="10">
      <t>カンレン</t>
    </rPh>
    <rPh sb="13" eb="15">
      <t>キキ</t>
    </rPh>
    <rPh sb="15" eb="16">
      <t>トウ</t>
    </rPh>
    <rPh sb="22" eb="23">
      <t>トウ</t>
    </rPh>
    <rPh sb="23" eb="25">
      <t>ギョウム</t>
    </rPh>
    <phoneticPr fontId="1"/>
  </si>
  <si>
    <t>平成30年度から平成32年度環境省ホームページ関連基盤拡張等業務</t>
    <rPh sb="0" eb="2">
      <t>ヘイセイ</t>
    </rPh>
    <rPh sb="4" eb="5">
      <t>ネン</t>
    </rPh>
    <rPh sb="5" eb="6">
      <t>ド</t>
    </rPh>
    <rPh sb="8" eb="10">
      <t>ヘイセイ</t>
    </rPh>
    <rPh sb="12" eb="14">
      <t>ネンド</t>
    </rPh>
    <rPh sb="14" eb="17">
      <t>カンキョウショウ</t>
    </rPh>
    <rPh sb="23" eb="25">
      <t>カンレン</t>
    </rPh>
    <rPh sb="25" eb="27">
      <t>キバン</t>
    </rPh>
    <rPh sb="27" eb="29">
      <t>カクチョウ</t>
    </rPh>
    <rPh sb="29" eb="30">
      <t>トウ</t>
    </rPh>
    <rPh sb="30" eb="32">
      <t>ギョウム</t>
    </rPh>
    <phoneticPr fontId="1"/>
  </si>
  <si>
    <t>令和元年度CMS関連サーバ機器等のリプレース等業務</t>
    <rPh sb="0" eb="2">
      <t>レイワ</t>
    </rPh>
    <rPh sb="2" eb="4">
      <t>ガンネン</t>
    </rPh>
    <rPh sb="4" eb="5">
      <t>ド</t>
    </rPh>
    <rPh sb="8" eb="10">
      <t>カンレン</t>
    </rPh>
    <rPh sb="13" eb="15">
      <t>キキ</t>
    </rPh>
    <rPh sb="15" eb="16">
      <t>トウ</t>
    </rPh>
    <rPh sb="22" eb="23">
      <t>トウ</t>
    </rPh>
    <rPh sb="23" eb="25">
      <t>ギョウム</t>
    </rPh>
    <phoneticPr fontId="1"/>
  </si>
  <si>
    <t>令和２年度環境省ホームページに係るアクセシビリティ音声読み上げソフト利用・サポート契約業務</t>
    <rPh sb="0" eb="2">
      <t>レイワ</t>
    </rPh>
    <rPh sb="3" eb="5">
      <t>ネンド</t>
    </rPh>
    <rPh sb="5" eb="8">
      <t>カンキョウショウ</t>
    </rPh>
    <rPh sb="15" eb="16">
      <t>カカ</t>
    </rPh>
    <rPh sb="25" eb="27">
      <t>オンセイ</t>
    </rPh>
    <rPh sb="27" eb="28">
      <t>ヨ</t>
    </rPh>
    <rPh sb="29" eb="30">
      <t>ア</t>
    </rPh>
    <rPh sb="34" eb="36">
      <t>リヨウ</t>
    </rPh>
    <rPh sb="41" eb="43">
      <t>ケイヤク</t>
    </rPh>
    <rPh sb="43" eb="45">
      <t>ギョウム</t>
    </rPh>
    <phoneticPr fontId="1"/>
  </si>
  <si>
    <t>令和２年度環境省申請・届出システムの連携システム更改に伴う調整及び試験業務</t>
    <rPh sb="0" eb="2">
      <t>レイワ</t>
    </rPh>
    <rPh sb="3" eb="5">
      <t>ネンド</t>
    </rPh>
    <rPh sb="5" eb="8">
      <t>カンキョウショウ</t>
    </rPh>
    <rPh sb="8" eb="10">
      <t>シンセイ</t>
    </rPh>
    <rPh sb="11" eb="13">
      <t>トドケデ</t>
    </rPh>
    <rPh sb="18" eb="20">
      <t>レンケイ</t>
    </rPh>
    <rPh sb="24" eb="26">
      <t>コウカイ</t>
    </rPh>
    <rPh sb="27" eb="28">
      <t>トモナ</t>
    </rPh>
    <rPh sb="29" eb="31">
      <t>チョウセイ</t>
    </rPh>
    <rPh sb="31" eb="32">
      <t>オヨ</t>
    </rPh>
    <rPh sb="33" eb="35">
      <t>シケン</t>
    </rPh>
    <rPh sb="35" eb="37">
      <t>ギョウム</t>
    </rPh>
    <phoneticPr fontId="1"/>
  </si>
  <si>
    <t>令和2年度公的個人認証サービス情報提供手数料</t>
    <rPh sb="0" eb="2">
      <t>レイワ</t>
    </rPh>
    <rPh sb="3" eb="5">
      <t>ネンド</t>
    </rPh>
    <rPh sb="5" eb="7">
      <t>コウテキ</t>
    </rPh>
    <rPh sb="7" eb="9">
      <t>コジン</t>
    </rPh>
    <rPh sb="9" eb="11">
      <t>ニンショウ</t>
    </rPh>
    <rPh sb="15" eb="17">
      <t>ジョウホウ</t>
    </rPh>
    <rPh sb="17" eb="19">
      <t>テイキョウ</t>
    </rPh>
    <rPh sb="19" eb="22">
      <t>テスウリョウ</t>
    </rPh>
    <phoneticPr fontId="1"/>
  </si>
  <si>
    <t>平成28年度から平成32年度までの環境省申請・届出システムの政府共通プラットフォーム移行及び運用・保守等業務</t>
    <rPh sb="0" eb="2">
      <t>ヘイセイ</t>
    </rPh>
    <rPh sb="4" eb="6">
      <t>ネンド</t>
    </rPh>
    <rPh sb="8" eb="10">
      <t>ヘイセイ</t>
    </rPh>
    <rPh sb="12" eb="14">
      <t>ネンド</t>
    </rPh>
    <rPh sb="17" eb="20">
      <t>カンキョウショウ</t>
    </rPh>
    <rPh sb="20" eb="22">
      <t>シンセイ</t>
    </rPh>
    <rPh sb="23" eb="24">
      <t>トド</t>
    </rPh>
    <rPh sb="24" eb="25">
      <t>デ</t>
    </rPh>
    <rPh sb="30" eb="32">
      <t>セイフ</t>
    </rPh>
    <rPh sb="32" eb="34">
      <t>キョウツウ</t>
    </rPh>
    <rPh sb="42" eb="44">
      <t>イコウ</t>
    </rPh>
    <rPh sb="44" eb="45">
      <t>オヨ</t>
    </rPh>
    <rPh sb="46" eb="48">
      <t>ウンヨウ</t>
    </rPh>
    <rPh sb="49" eb="51">
      <t>ホシュ</t>
    </rPh>
    <rPh sb="51" eb="52">
      <t>トウ</t>
    </rPh>
    <rPh sb="52" eb="54">
      <t>ギョウム</t>
    </rPh>
    <phoneticPr fontId="1"/>
  </si>
  <si>
    <t>富士通株式会社
東京センチュリー
株式会社</t>
    <rPh sb="0" eb="3">
      <t>フジツウ</t>
    </rPh>
    <rPh sb="3" eb="7">
      <t>カブシキガイシャ</t>
    </rPh>
    <rPh sb="8" eb="10">
      <t>トウキョウ</t>
    </rPh>
    <rPh sb="17" eb="21">
      <t>カブシキガイシャ</t>
    </rPh>
    <phoneticPr fontId="5"/>
  </si>
  <si>
    <t>地方公共団体情報システム機構</t>
    <rPh sb="0" eb="2">
      <t>チホウ</t>
    </rPh>
    <rPh sb="2" eb="4">
      <t>コウキョウ</t>
    </rPh>
    <rPh sb="4" eb="6">
      <t>ダンタイ</t>
    </rPh>
    <rPh sb="6" eb="8">
      <t>ジョウホウ</t>
    </rPh>
    <rPh sb="12" eb="14">
      <t>キコウ</t>
    </rPh>
    <phoneticPr fontId="5"/>
  </si>
  <si>
    <t>富士通株式会社</t>
    <phoneticPr fontId="5"/>
  </si>
  <si>
    <t>国庫債務負担行為等</t>
    <phoneticPr fontId="5"/>
  </si>
  <si>
    <t>平成29年度から平成32年度までの環境省ネットワークシステムにおけるディザスタ・リカバリサイトの構築及び運用・保守業務</t>
  </si>
  <si>
    <t>令和２年度の環境省ネットワークシステムにおけるディザスタ・リカバリサイトの構築及び運用・保守業務</t>
    <rPh sb="0" eb="2">
      <t>レイワ</t>
    </rPh>
    <rPh sb="3" eb="5">
      <t>ネンド</t>
    </rPh>
    <phoneticPr fontId="1"/>
  </si>
  <si>
    <t>平成29年度から平成32年度までの環境省ネットワークシステムのディザスタ・リカバリサイトに係る回線業務</t>
  </si>
  <si>
    <t>令和２年度環境省ネットワークシステムのディザスタ・リカバリサイトに係る回線業務</t>
    <rPh sb="0" eb="2">
      <t>レイワ</t>
    </rPh>
    <rPh sb="3" eb="5">
      <t>ネンド</t>
    </rPh>
    <phoneticPr fontId="1"/>
  </si>
  <si>
    <t>株式会社エヌ・ティ・ティ・データ</t>
    <rPh sb="0" eb="2">
      <t>カブシキ</t>
    </rPh>
    <rPh sb="2" eb="4">
      <t>カイシャ</t>
    </rPh>
    <phoneticPr fontId="5"/>
  </si>
  <si>
    <t>ソフトバンク株式会社</t>
    <rPh sb="6" eb="10">
      <t>カブシキガイシャ</t>
    </rPh>
    <phoneticPr fontId="5"/>
  </si>
  <si>
    <t>令和2年度環境省次期ネットワーク更改に係る調達支援業務</t>
    <phoneticPr fontId="5"/>
  </si>
  <si>
    <t>B</t>
    <phoneticPr fontId="5"/>
  </si>
  <si>
    <t>C</t>
  </si>
  <si>
    <t>9,095,879/13,005</t>
    <phoneticPr fontId="5"/>
  </si>
  <si>
    <t>9,095,879/13,218</t>
    <phoneticPr fontId="5"/>
  </si>
  <si>
    <t>-</t>
    <phoneticPr fontId="5"/>
  </si>
  <si>
    <t>-</t>
    <phoneticPr fontId="5"/>
  </si>
  <si>
    <t>「デジタル・ガバメント標準ガイドライン」に基づき、透明性、公平性び競争性の確保を図り、合理的な調達単位及び調達の方式等を精査した上で情報システムの調達を実施している。しかしながら、専門性の高い業務であることから、必要な技術者を集められない等から１者応札が発生したと思われる。
更には、運用中のシステムにかかる拡張・改修など、やむを得ない事情による調達については随意契約で実施している。</t>
    <rPh sb="123" eb="124">
      <t>シャ</t>
    </rPh>
    <phoneticPr fontId="5"/>
  </si>
  <si>
    <t>B.伊藤忠テクノソリューションズ株式会社
リコーリース株式会社</t>
    <phoneticPr fontId="5"/>
  </si>
  <si>
    <t>雑役務費</t>
    <rPh sb="0" eb="4">
      <t>ザツエキムヒ</t>
    </rPh>
    <phoneticPr fontId="5"/>
  </si>
  <si>
    <t>D.富士通株式会社
東京センチュリー株式会社</t>
    <phoneticPr fontId="5"/>
  </si>
  <si>
    <t>システム賃貸借等業務</t>
    <phoneticPr fontId="5"/>
  </si>
  <si>
    <t>「平成30年度から平成32年度における環境省ホームページの現行CMSにおける運用保守業務」運用報告意書</t>
    <rPh sb="45" eb="47">
      <t>ウンヨウ</t>
    </rPh>
    <rPh sb="47" eb="49">
      <t>ホウコク</t>
    </rPh>
    <rPh sb="49" eb="51">
      <t>イショ</t>
    </rPh>
    <phoneticPr fontId="5"/>
  </si>
  <si>
    <t>環境省ホームページへのアクセス数を平成29年度実績（167,416千件）を基準に毎年度１％増加した値を目標値とする。</t>
    <rPh sb="17" eb="19">
      <t>ヘイセイ</t>
    </rPh>
    <rPh sb="21" eb="23">
      <t>ネンド</t>
    </rPh>
    <rPh sb="23" eb="25">
      <t>ジッセキ</t>
    </rPh>
    <rPh sb="33" eb="35">
      <t>センケン</t>
    </rPh>
    <rPh sb="37" eb="39">
      <t>キジュン</t>
    </rPh>
    <rPh sb="40" eb="43">
      <t>マイネンド</t>
    </rPh>
    <rPh sb="45" eb="47">
      <t>ゾウカ</t>
    </rPh>
    <rPh sb="49" eb="50">
      <t>アタイ</t>
    </rPh>
    <rPh sb="51" eb="54">
      <t>モクヒョウチ</t>
    </rPh>
    <phoneticPr fontId="5"/>
  </si>
  <si>
    <t>令和２年度WEB会議システム及びモニターの設置</t>
    <phoneticPr fontId="5"/>
  </si>
  <si>
    <t>iPad端末料金及び通信料金</t>
    <phoneticPr fontId="5"/>
  </si>
  <si>
    <t>環境調査研修所ネットワーク回線工事</t>
    <phoneticPr fontId="5"/>
  </si>
  <si>
    <t>WEB会議システム及びモニターの設置（東日本）</t>
    <phoneticPr fontId="5"/>
  </si>
  <si>
    <t>WEB会議システム及びモニターの設置(九州・石垣）</t>
    <phoneticPr fontId="5"/>
  </si>
  <si>
    <t>ＭＣＡ無線調達（本省、研修所、皇居、関東、釧路）</t>
    <rPh sb="5" eb="7">
      <t>チョウタツ</t>
    </rPh>
    <phoneticPr fontId="5"/>
  </si>
  <si>
    <t>事務所内配管等工事、光回線構築工事（九州事務所）</t>
    <phoneticPr fontId="5"/>
  </si>
  <si>
    <t>モバイルスキャナ調達</t>
    <rPh sb="8" eb="10">
      <t>チョウタツ</t>
    </rPh>
    <phoneticPr fontId="5"/>
  </si>
  <si>
    <t>ネットワーク会議の物品・消耗品調達（関東）</t>
    <rPh sb="9" eb="11">
      <t>ブッピン</t>
    </rPh>
    <rPh sb="15" eb="17">
      <t>チョウタツ</t>
    </rPh>
    <rPh sb="18" eb="20">
      <t>カントウ</t>
    </rPh>
    <phoneticPr fontId="5"/>
  </si>
  <si>
    <t>ネットワーク会議の物品・消耗品調達（東北事務所）</t>
    <phoneticPr fontId="5"/>
  </si>
  <si>
    <t>-</t>
    <phoneticPr fontId="5"/>
  </si>
  <si>
    <t>有限会社タケマエ</t>
    <rPh sb="0" eb="2">
      <t>ユウゲン</t>
    </rPh>
    <rPh sb="2" eb="4">
      <t>カイシャ</t>
    </rPh>
    <phoneticPr fontId="5"/>
  </si>
  <si>
    <t xml:space="preserve">株式会社ＮＴＴドコモ </t>
    <phoneticPr fontId="5"/>
  </si>
  <si>
    <t>株式会社三陽堂</t>
    <phoneticPr fontId="5"/>
  </si>
  <si>
    <t xml:space="preserve">株式会社サンエス </t>
    <phoneticPr fontId="5"/>
  </si>
  <si>
    <t>松岡商事株式会社</t>
    <phoneticPr fontId="5"/>
  </si>
  <si>
    <t>橋電株式会社</t>
    <rPh sb="0" eb="1">
      <t>ハシ</t>
    </rPh>
    <rPh sb="1" eb="2">
      <t>デン</t>
    </rPh>
    <rPh sb="2" eb="6">
      <t>カブシキガイシャ</t>
    </rPh>
    <phoneticPr fontId="5"/>
  </si>
  <si>
    <t>株式会社HIRATA</t>
    <phoneticPr fontId="5"/>
  </si>
  <si>
    <t>(有)宮城事務販売</t>
    <phoneticPr fontId="5"/>
  </si>
  <si>
    <t>G.有限会社タケマエ</t>
    <phoneticPr fontId="5"/>
  </si>
  <si>
    <t>物品費等</t>
    <rPh sb="0" eb="2">
      <t>ブッピン</t>
    </rPh>
    <rPh sb="2" eb="3">
      <t>ヒ</t>
    </rPh>
    <rPh sb="3" eb="4">
      <t>トウ</t>
    </rPh>
    <phoneticPr fontId="5"/>
  </si>
  <si>
    <t>物品調達費用等</t>
    <rPh sb="0" eb="2">
      <t>ブッピン</t>
    </rPh>
    <rPh sb="2" eb="4">
      <t>チョウタツ</t>
    </rPh>
    <rPh sb="4" eb="6">
      <t>ヒヨウ</t>
    </rPh>
    <rPh sb="6" eb="7">
      <t>トウ</t>
    </rPh>
    <phoneticPr fontId="5"/>
  </si>
  <si>
    <t>その他</t>
    <phoneticPr fontId="5"/>
  </si>
  <si>
    <t>消費税当</t>
    <rPh sb="0" eb="3">
      <t>ショウヒゼイ</t>
    </rPh>
    <rPh sb="3" eb="4">
      <t>トウ</t>
    </rPh>
    <phoneticPr fontId="5"/>
  </si>
  <si>
    <t>室長　明石　健吾</t>
    <rPh sb="3" eb="5">
      <t>アカシ</t>
    </rPh>
    <rPh sb="6" eb="8">
      <t>ケンゴ</t>
    </rPh>
    <phoneticPr fontId="5"/>
  </si>
  <si>
    <t>一者応札の改善に向けた取り組みを検討し、引き続き効率的な事業実施を図ること。また、適切な成果目標値を設定したうえで、適切な事業内容となるよう努めること。</t>
    <phoneticPr fontId="5"/>
  </si>
  <si>
    <t>環境情報基盤の強化及び利用者本位の行政サービス提供の実現に寄与するものであり、妥当と考える。</t>
    <rPh sb="39" eb="41">
      <t>ダトウ</t>
    </rPh>
    <rPh sb="42" eb="43">
      <t>カンガ</t>
    </rPh>
    <phoneticPr fontId="5"/>
  </si>
  <si>
    <t>一者応札の改善に向け、調達仕様書の改善等を検討し、より競争性を確保した調達となるよう取り組む。
また、適切な事業内容となるよう目標値の設定等に引き続き留意する。</t>
    <rPh sb="11" eb="13">
      <t>チョウタツ</t>
    </rPh>
    <rPh sb="13" eb="16">
      <t>シヨウショ</t>
    </rPh>
    <rPh sb="17" eb="19">
      <t>カイゼン</t>
    </rPh>
    <rPh sb="19" eb="20">
      <t>トウ</t>
    </rPh>
    <rPh sb="21" eb="23">
      <t>ケントウ</t>
    </rPh>
    <rPh sb="27" eb="30">
      <t>キョウソウセイ</t>
    </rPh>
    <rPh sb="31" eb="33">
      <t>カクホ</t>
    </rPh>
    <rPh sb="35" eb="37">
      <t>チョウタツ</t>
    </rPh>
    <rPh sb="42" eb="43">
      <t>ト</t>
    </rPh>
    <rPh sb="44" eb="45">
      <t>ク</t>
    </rPh>
    <rPh sb="51" eb="53">
      <t>テキセツ</t>
    </rPh>
    <rPh sb="54" eb="56">
      <t>ジギョウ</t>
    </rPh>
    <rPh sb="56" eb="58">
      <t>ナイヨウ</t>
    </rPh>
    <rPh sb="63" eb="66">
      <t>モクヒョウチ</t>
    </rPh>
    <rPh sb="67" eb="69">
      <t>セッテイ</t>
    </rPh>
    <rPh sb="69" eb="70">
      <t>トウ</t>
    </rPh>
    <rPh sb="71" eb="72">
      <t>ヒ</t>
    </rPh>
    <rPh sb="73" eb="74">
      <t>ツヅ</t>
    </rPh>
    <rPh sb="75" eb="77">
      <t>リュウイ</t>
    </rPh>
    <phoneticPr fontId="5"/>
  </si>
  <si>
    <t>情報システム予算をデジタル庁に一括計上することとなったため。</t>
    <rPh sb="0" eb="2">
      <t>ジョウホウ</t>
    </rPh>
    <rPh sb="6" eb="8">
      <t>ヨサン</t>
    </rPh>
    <rPh sb="13" eb="14">
      <t>チョウ</t>
    </rPh>
    <rPh sb="15" eb="19">
      <t>イッカツケイジョウ</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</si>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</sst>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115932</xdr:colOff>
      <xdr:row>751</xdr:row>
      <xdr:rowOff>284629</xdr:rowOff>
    </xdr:from>
    <xdr:to>
      <xdr:col>28</xdr:col>
      <xdr:colOff>60688</xdr:colOff>
      <xdr:row>762</xdr:row>
      <xdr:rowOff>335164</xdr:rowOff>
    </xdr:to>
    <xdr:cxnSp macro="">
      <xdr:nvCxnSpPr>
        <xdr:cNvPr id="18" name="直線コネクタ 17">
          <a:extLst>
            <a:ext uri="{FF2B5EF4-FFF2-40B4-BE49-F238E27FC236}">
              <a16:creationId xmlns:a16="http://schemas.microsoft.com/office/drawing/2014/main" id="{3BD34CE8-6853-4736-AAE9-9A6D91E5519D}"/>
            </a:ext>
          </a:extLst>
        </xdr:cNvPr>
        <xdr:cNvCxnSpPr>
          <a:endCxn id="17" idx="0"/>
        </xdr:cNvCxnSpPr>
      </xdr:nvCxnSpPr>
      <xdr:spPr>
        <a:xfrm flipH="1">
          <a:off x="3554457" y="44499679"/>
          <a:ext cx="1573531" cy="400341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107684</xdr:colOff>
      <xdr:row>751</xdr:row>
      <xdr:rowOff>280147</xdr:rowOff>
    </xdr:from>
    <xdr:to>
      <xdr:col>28</xdr:col>
      <xdr:colOff>81083</xdr:colOff>
      <xdr:row>765</xdr:row>
      <xdr:rowOff>186001</xdr:rowOff>
    </xdr:to>
    <xdr:cxnSp macro="">
      <xdr:nvCxnSpPr>
        <xdr:cNvPr id="16" name="直線コネクタ 15">
          <a:extLst>
            <a:ext uri="{FF2B5EF4-FFF2-40B4-BE49-F238E27FC236}">
              <a16:creationId xmlns:a16="http://schemas.microsoft.com/office/drawing/2014/main" id="{DECBF5DA-D0EA-425D-BC34-E1F30DDE1357}"/>
            </a:ext>
          </a:extLst>
        </xdr:cNvPr>
        <xdr:cNvCxnSpPr>
          <a:stCxn id="2" idx="2"/>
          <a:endCxn id="15" idx="1"/>
        </xdr:cNvCxnSpPr>
      </xdr:nvCxnSpPr>
      <xdr:spPr>
        <a:xfrm flipH="1">
          <a:off x="1317919" y="43299529"/>
          <a:ext cx="4410929" cy="509417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184097</xdr:colOff>
      <xdr:row>748</xdr:row>
      <xdr:rowOff>246530</xdr:rowOff>
    </xdr:from>
    <xdr:to>
      <xdr:col>34</xdr:col>
      <xdr:colOff>179775</xdr:colOff>
      <xdr:row>751</xdr:row>
      <xdr:rowOff>280147</xdr:rowOff>
    </xdr:to>
    <xdr:sp macro="" textlink="">
      <xdr:nvSpPr>
        <xdr:cNvPr id="2" name="テキスト ボックス 1">
          <a:extLst>
            <a:ext uri="{FF2B5EF4-FFF2-40B4-BE49-F238E27FC236}">
              <a16:creationId xmlns:a16="http://schemas.microsoft.com/office/drawing/2014/main" id="{1806CBE0-0B89-4805-A3D7-9CF2F894F7EE}"/>
            </a:ext>
          </a:extLst>
        </xdr:cNvPr>
        <xdr:cNvSpPr txBox="1"/>
      </xdr:nvSpPr>
      <xdr:spPr>
        <a:xfrm>
          <a:off x="4419921" y="42223765"/>
          <a:ext cx="2617854" cy="107576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1400"/>
            <a:t>環境省</a:t>
          </a:r>
          <a:endParaRPr kumimoji="1" lang="en-US" altLang="ja-JP" sz="1400"/>
        </a:p>
        <a:p>
          <a:pPr algn="ctr"/>
          <a:r>
            <a:rPr kumimoji="1" lang="ja-JP" altLang="en-US" sz="1400"/>
            <a:t>２，６９６百万円</a:t>
          </a:r>
        </a:p>
      </xdr:txBody>
    </xdr:sp>
    <xdr:clientData/>
  </xdr:twoCellAnchor>
  <xdr:twoCellAnchor>
    <xdr:from>
      <xdr:col>6</xdr:col>
      <xdr:colOff>100853</xdr:colOff>
      <xdr:row>755</xdr:row>
      <xdr:rowOff>104552</xdr:rowOff>
    </xdr:from>
    <xdr:to>
      <xdr:col>14</xdr:col>
      <xdr:colOff>115653</xdr:colOff>
      <xdr:row>762</xdr:row>
      <xdr:rowOff>119068</xdr:rowOff>
    </xdr:to>
    <xdr:sp macro="" textlink="">
      <xdr:nvSpPr>
        <xdr:cNvPr id="3" name="テキスト ボックス 2">
          <a:extLst>
            <a:ext uri="{FF2B5EF4-FFF2-40B4-BE49-F238E27FC236}">
              <a16:creationId xmlns:a16="http://schemas.microsoft.com/office/drawing/2014/main" id="{585A6481-C9E7-47AA-AFEF-3E3BBEC2B94A}"/>
            </a:ext>
          </a:extLst>
        </xdr:cNvPr>
        <xdr:cNvSpPr txBox="1"/>
      </xdr:nvSpPr>
      <xdr:spPr>
        <a:xfrm>
          <a:off x="1311088" y="44513464"/>
          <a:ext cx="1628447" cy="244619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Ａ．新たなＩＴ戦略の推進 </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p>
        <a:p>
          <a:pPr algn="l"/>
          <a:r>
            <a:rPr kumimoji="1" lang="ja-JP" altLang="en-US" sz="1100">
              <a:solidFill>
                <a:sysClr val="windowText" lastClr="000000"/>
              </a:solidFill>
            </a:rPr>
            <a:t>（株）エヌ・ティ・ティ・データ等３社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１１９</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600">
            <a:solidFill>
              <a:sysClr val="windowText" lastClr="000000"/>
            </a:solidFill>
          </a:endParaRPr>
        </a:p>
      </xdr:txBody>
    </xdr:sp>
    <xdr:clientData/>
  </xdr:twoCellAnchor>
  <xdr:twoCellAnchor>
    <xdr:from>
      <xdr:col>15</xdr:col>
      <xdr:colOff>72411</xdr:colOff>
      <xdr:row>755</xdr:row>
      <xdr:rowOff>121485</xdr:rowOff>
    </xdr:from>
    <xdr:to>
      <xdr:col>23</xdr:col>
      <xdr:colOff>140607</xdr:colOff>
      <xdr:row>762</xdr:row>
      <xdr:rowOff>135930</xdr:rowOff>
    </xdr:to>
    <xdr:sp macro="" textlink="">
      <xdr:nvSpPr>
        <xdr:cNvPr id="4" name="テキスト ボックス 3">
          <a:extLst>
            <a:ext uri="{FF2B5EF4-FFF2-40B4-BE49-F238E27FC236}">
              <a16:creationId xmlns:a16="http://schemas.microsoft.com/office/drawing/2014/main" id="{9ABC3135-C9E5-444F-893D-88A62EFB9814}"/>
            </a:ext>
          </a:extLst>
        </xdr:cNvPr>
        <xdr:cNvSpPr txBox="1"/>
      </xdr:nvSpPr>
      <xdr:spPr>
        <a:xfrm>
          <a:off x="3134018" y="44752914"/>
          <a:ext cx="1701053" cy="2490945"/>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Ｂ．サイバーセキュリティを抜本的に強化した環境情報システムの運用・整備  </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国庫債務負担行為</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伊藤忠テクノソリューションズ</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等１８社</a:t>
          </a:r>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400">
            <a:solidFill>
              <a:sysClr val="windowText" lastClr="000000"/>
            </a:solidFill>
          </a:endParaRPr>
        </a:p>
      </xdr:txBody>
    </xdr:sp>
    <xdr:clientData/>
  </xdr:twoCellAnchor>
  <xdr:twoCellAnchor>
    <xdr:from>
      <xdr:col>24</xdr:col>
      <xdr:colOff>125507</xdr:colOff>
      <xdr:row>755</xdr:row>
      <xdr:rowOff>129952</xdr:rowOff>
    </xdr:from>
    <xdr:to>
      <xdr:col>32</xdr:col>
      <xdr:colOff>118996</xdr:colOff>
      <xdr:row>762</xdr:row>
      <xdr:rowOff>152863</xdr:rowOff>
    </xdr:to>
    <xdr:sp macro="" textlink="">
      <xdr:nvSpPr>
        <xdr:cNvPr id="5" name="テキスト ボックス 4">
          <a:extLst>
            <a:ext uri="{FF2B5EF4-FFF2-40B4-BE49-F238E27FC236}">
              <a16:creationId xmlns:a16="http://schemas.microsoft.com/office/drawing/2014/main" id="{9E2A4CA5-F1E5-4916-B377-381E44AB2100}"/>
            </a:ext>
          </a:extLst>
        </xdr:cNvPr>
        <xdr:cNvSpPr txBox="1"/>
      </xdr:nvSpPr>
      <xdr:spPr>
        <a:xfrm>
          <a:off x="5024078" y="44761381"/>
          <a:ext cx="1626347" cy="2499411"/>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．環境情報の提供</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随意契約（企画競争）等</a:t>
          </a:r>
          <a:r>
            <a:rPr kumimoji="1" lang="ja-JP" altLang="en-US"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デロイトトーマツコンサルティング（株）等６社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１１０</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33</xdr:col>
      <xdr:colOff>154695</xdr:colOff>
      <xdr:row>755</xdr:row>
      <xdr:rowOff>129951</xdr:rowOff>
    </xdr:from>
    <xdr:to>
      <xdr:col>41</xdr:col>
      <xdr:colOff>127017</xdr:colOff>
      <xdr:row>762</xdr:row>
      <xdr:rowOff>127462</xdr:rowOff>
    </xdr:to>
    <xdr:sp macro="" textlink="">
      <xdr:nvSpPr>
        <xdr:cNvPr id="6" name="テキスト ボックス 5">
          <a:extLst>
            <a:ext uri="{FF2B5EF4-FFF2-40B4-BE49-F238E27FC236}">
              <a16:creationId xmlns:a16="http://schemas.microsoft.com/office/drawing/2014/main" id="{F62F2BFD-6E3D-4AAF-9C39-6136C9DBC421}"/>
            </a:ext>
          </a:extLst>
        </xdr:cNvPr>
        <xdr:cNvSpPr txBox="1"/>
      </xdr:nvSpPr>
      <xdr:spPr>
        <a:xfrm>
          <a:off x="6890231" y="44761380"/>
          <a:ext cx="1605179" cy="2474011"/>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D</a:t>
          </a:r>
          <a:r>
            <a:rPr kumimoji="1" lang="ja-JP" altLang="en-US" sz="1100">
              <a:solidFill>
                <a:sysClr val="windowText" lastClr="000000"/>
              </a:solidFill>
            </a:rPr>
            <a:t>．行政手続電子化推進基盤整備費  　</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国庫債務負担</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行為</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富士通（株）等２社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400">
            <a:solidFill>
              <a:sysClr val="windowText" lastClr="000000"/>
            </a:solidFill>
          </a:endParaRPr>
        </a:p>
      </xdr:txBody>
    </xdr:sp>
    <xdr:clientData/>
  </xdr:twoCellAnchor>
  <xdr:twoCellAnchor>
    <xdr:from>
      <xdr:col>42</xdr:col>
      <xdr:colOff>107684</xdr:colOff>
      <xdr:row>755</xdr:row>
      <xdr:rowOff>138420</xdr:rowOff>
    </xdr:from>
    <xdr:to>
      <xdr:col>49</xdr:col>
      <xdr:colOff>277140</xdr:colOff>
      <xdr:row>762</xdr:row>
      <xdr:rowOff>135930</xdr:rowOff>
    </xdr:to>
    <xdr:sp macro="" textlink="">
      <xdr:nvSpPr>
        <xdr:cNvPr id="7" name="テキスト ボックス 6">
          <a:extLst>
            <a:ext uri="{FF2B5EF4-FFF2-40B4-BE49-F238E27FC236}">
              <a16:creationId xmlns:a16="http://schemas.microsoft.com/office/drawing/2014/main" id="{4248FEF2-F9EE-4849-A76A-F3EA8E002322}"/>
            </a:ext>
          </a:extLst>
        </xdr:cNvPr>
        <xdr:cNvSpPr txBox="1"/>
      </xdr:nvSpPr>
      <xdr:spPr>
        <a:xfrm>
          <a:off x="8680184" y="44769849"/>
          <a:ext cx="1598206" cy="247401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E</a:t>
          </a:r>
          <a:r>
            <a:rPr kumimoji="1" lang="ja-JP" altLang="en-US" sz="1100">
              <a:solidFill>
                <a:sysClr val="windowText" lastClr="000000"/>
              </a:solidFill>
            </a:rPr>
            <a:t>．業務継続計画</a:t>
          </a:r>
          <a:endParaRPr kumimoji="1" lang="en-US" altLang="ja-JP" sz="1100">
            <a:solidFill>
              <a:sysClr val="windowText" lastClr="000000"/>
            </a:solidFill>
          </a:endParaRPr>
        </a:p>
        <a:p>
          <a:pPr algn="l"/>
          <a:r>
            <a:rPr kumimoji="1" lang="ja-JP" altLang="en-US" sz="1100">
              <a:solidFill>
                <a:sysClr val="windowText" lastClr="000000"/>
              </a:solidFill>
            </a:rPr>
            <a:t>実施体制整備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国庫債務負担 行為等</a:t>
          </a:r>
          <a:r>
            <a:rPr kumimoji="1" lang="en-US" altLang="ja-JP" sz="1100">
              <a:solidFill>
                <a:sysClr val="windowText" lastClr="000000"/>
              </a:solidFill>
              <a:effectLst/>
              <a:latin typeface="+mn-lt"/>
              <a:ea typeface="+mn-ea"/>
              <a:cs typeface="+mn-cs"/>
            </a:rPr>
            <a:t>】</a:t>
          </a:r>
        </a:p>
        <a:p>
          <a:pPr algn="l"/>
          <a:r>
            <a:rPr kumimoji="1" lang="ja-JP" altLang="en-US" sz="1100">
              <a:solidFill>
                <a:sysClr val="windowText" lastClr="000000"/>
              </a:solidFill>
            </a:rPr>
            <a:t>（株）エヌ・ティ・ティ・データ等２社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１７４</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28</xdr:col>
      <xdr:colOff>82035</xdr:colOff>
      <xdr:row>751</xdr:row>
      <xdr:rowOff>291033</xdr:rowOff>
    </xdr:from>
    <xdr:to>
      <xdr:col>28</xdr:col>
      <xdr:colOff>82488</xdr:colOff>
      <xdr:row>755</xdr:row>
      <xdr:rowOff>125931</xdr:rowOff>
    </xdr:to>
    <xdr:cxnSp macro="">
      <xdr:nvCxnSpPr>
        <xdr:cNvPr id="8" name="直線コネクタ 7">
          <a:extLst>
            <a:ext uri="{FF2B5EF4-FFF2-40B4-BE49-F238E27FC236}">
              <a16:creationId xmlns:a16="http://schemas.microsoft.com/office/drawing/2014/main" id="{7B06C636-80F9-4728-AC24-B3F1933E9D47}"/>
            </a:ext>
          </a:extLst>
        </xdr:cNvPr>
        <xdr:cNvCxnSpPr/>
      </xdr:nvCxnSpPr>
      <xdr:spPr>
        <a:xfrm>
          <a:off x="5797035" y="43507319"/>
          <a:ext cx="453" cy="12500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41073</xdr:colOff>
      <xdr:row>751</xdr:row>
      <xdr:rowOff>324899</xdr:rowOff>
    </xdr:from>
    <xdr:to>
      <xdr:col>28</xdr:col>
      <xdr:colOff>42860</xdr:colOff>
      <xdr:row>755</xdr:row>
      <xdr:rowOff>134397</xdr:rowOff>
    </xdr:to>
    <xdr:cxnSp macro="">
      <xdr:nvCxnSpPr>
        <xdr:cNvPr id="9" name="直線コネクタ 8">
          <a:extLst>
            <a:ext uri="{FF2B5EF4-FFF2-40B4-BE49-F238E27FC236}">
              <a16:creationId xmlns:a16="http://schemas.microsoft.com/office/drawing/2014/main" id="{E57FC0AF-67BD-4D39-8BA1-2F8796880C41}"/>
            </a:ext>
          </a:extLst>
        </xdr:cNvPr>
        <xdr:cNvCxnSpPr/>
      </xdr:nvCxnSpPr>
      <xdr:spPr>
        <a:xfrm flipH="1">
          <a:off x="4327323" y="43541185"/>
          <a:ext cx="1430537" cy="12246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90502</xdr:colOff>
      <xdr:row>751</xdr:row>
      <xdr:rowOff>307966</xdr:rowOff>
    </xdr:from>
    <xdr:to>
      <xdr:col>36</xdr:col>
      <xdr:colOff>60710</xdr:colOff>
      <xdr:row>755</xdr:row>
      <xdr:rowOff>142651</xdr:rowOff>
    </xdr:to>
    <xdr:cxnSp macro="">
      <xdr:nvCxnSpPr>
        <xdr:cNvPr id="10" name="直線コネクタ 9">
          <a:extLst>
            <a:ext uri="{FF2B5EF4-FFF2-40B4-BE49-F238E27FC236}">
              <a16:creationId xmlns:a16="http://schemas.microsoft.com/office/drawing/2014/main" id="{E731730D-3465-461B-ACE1-5B9FF3D41402}"/>
            </a:ext>
          </a:extLst>
        </xdr:cNvPr>
        <xdr:cNvCxnSpPr/>
      </xdr:nvCxnSpPr>
      <xdr:spPr>
        <a:xfrm>
          <a:off x="5805502" y="43524252"/>
          <a:ext cx="1603065" cy="124982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171255</xdr:colOff>
      <xdr:row>751</xdr:row>
      <xdr:rowOff>307966</xdr:rowOff>
    </xdr:from>
    <xdr:to>
      <xdr:col>28</xdr:col>
      <xdr:colOff>28042</xdr:colOff>
      <xdr:row>755</xdr:row>
      <xdr:rowOff>104764</xdr:rowOff>
    </xdr:to>
    <xdr:cxnSp macro="">
      <xdr:nvCxnSpPr>
        <xdr:cNvPr id="11" name="直線コネクタ 10">
          <a:extLst>
            <a:ext uri="{FF2B5EF4-FFF2-40B4-BE49-F238E27FC236}">
              <a16:creationId xmlns:a16="http://schemas.microsoft.com/office/drawing/2014/main" id="{EDB4395F-7FDF-4562-8BCF-6DF260471940}"/>
            </a:ext>
          </a:extLst>
        </xdr:cNvPr>
        <xdr:cNvCxnSpPr/>
      </xdr:nvCxnSpPr>
      <xdr:spPr>
        <a:xfrm flipH="1">
          <a:off x="2620541" y="43524252"/>
          <a:ext cx="3122501" cy="12119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32730</xdr:colOff>
      <xdr:row>751</xdr:row>
      <xdr:rowOff>299500</xdr:rowOff>
    </xdr:from>
    <xdr:to>
      <xdr:col>44</xdr:col>
      <xdr:colOff>45733</xdr:colOff>
      <xdr:row>755</xdr:row>
      <xdr:rowOff>159585</xdr:rowOff>
    </xdr:to>
    <xdr:cxnSp macro="">
      <xdr:nvCxnSpPr>
        <xdr:cNvPr id="12" name="直線コネクタ 11">
          <a:extLst>
            <a:ext uri="{FF2B5EF4-FFF2-40B4-BE49-F238E27FC236}">
              <a16:creationId xmlns:a16="http://schemas.microsoft.com/office/drawing/2014/main" id="{0964AEF7-E05B-4F4B-8D3A-067AB7A8EC58}"/>
            </a:ext>
          </a:extLst>
        </xdr:cNvPr>
        <xdr:cNvCxnSpPr/>
      </xdr:nvCxnSpPr>
      <xdr:spPr>
        <a:xfrm>
          <a:off x="5747730" y="43515786"/>
          <a:ext cx="3278717" cy="127522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107684</xdr:colOff>
      <xdr:row>762</xdr:row>
      <xdr:rowOff>338526</xdr:rowOff>
    </xdr:from>
    <xdr:to>
      <xdr:col>14</xdr:col>
      <xdr:colOff>75434</xdr:colOff>
      <xdr:row>785</xdr:row>
      <xdr:rowOff>55888</xdr:rowOff>
    </xdr:to>
    <xdr:sp macro="" textlink="">
      <xdr:nvSpPr>
        <xdr:cNvPr id="15" name="テキスト ボックス 14">
          <a:extLst>
            <a:ext uri="{FF2B5EF4-FFF2-40B4-BE49-F238E27FC236}">
              <a16:creationId xmlns:a16="http://schemas.microsoft.com/office/drawing/2014/main" id="{9966304F-73C9-4967-A3E6-65677EA00043}"/>
            </a:ext>
          </a:extLst>
        </xdr:cNvPr>
        <xdr:cNvSpPr txBox="1"/>
      </xdr:nvSpPr>
      <xdr:spPr>
        <a:xfrm>
          <a:off x="1317919" y="47179114"/>
          <a:ext cx="1581397" cy="242918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F</a:t>
          </a:r>
          <a:r>
            <a:rPr kumimoji="1" lang="ja-JP" altLang="en-US" sz="1100">
              <a:solidFill>
                <a:sysClr val="windowText" lastClr="000000"/>
              </a:solidFill>
            </a:rPr>
            <a:t>．行政事務遂行基盤としての環境情報システムの整備・運用  </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lang="ja-JP" altLang="ja-JP">
            <a:effectLst/>
          </a:endParaRPr>
        </a:p>
        <a:p>
          <a:pPr algn="l"/>
          <a:r>
            <a:rPr kumimoji="1" lang="ja-JP" altLang="ja-JP" sz="1100">
              <a:solidFill>
                <a:schemeClr val="dk1"/>
              </a:solidFill>
              <a:effectLst/>
              <a:latin typeface="+mn-lt"/>
              <a:ea typeface="+mn-ea"/>
              <a:cs typeface="+mn-cs"/>
            </a:rPr>
            <a:t>デロイトトーマツコンサルティング（株）</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15</xdr:col>
      <xdr:colOff>131104</xdr:colOff>
      <xdr:row>762</xdr:row>
      <xdr:rowOff>337069</xdr:rowOff>
    </xdr:from>
    <xdr:to>
      <xdr:col>23</xdr:col>
      <xdr:colOff>93139</xdr:colOff>
      <xdr:row>785</xdr:row>
      <xdr:rowOff>56336</xdr:rowOff>
    </xdr:to>
    <xdr:sp macro="" textlink="">
      <xdr:nvSpPr>
        <xdr:cNvPr id="17" name="テキスト ボックス 16">
          <a:extLst>
            <a:ext uri="{FF2B5EF4-FFF2-40B4-BE49-F238E27FC236}">
              <a16:creationId xmlns:a16="http://schemas.microsoft.com/office/drawing/2014/main" id="{8544CE82-8F11-4A79-A63E-B317C34D2031}"/>
            </a:ext>
          </a:extLst>
        </xdr:cNvPr>
        <xdr:cNvSpPr txBox="1"/>
      </xdr:nvSpPr>
      <xdr:spPr>
        <a:xfrm>
          <a:off x="2845729" y="48504994"/>
          <a:ext cx="1409835" cy="244341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G</a:t>
          </a:r>
          <a:r>
            <a:rPr kumimoji="1" lang="ja-JP" altLang="en-US" sz="1100">
              <a:solidFill>
                <a:sysClr val="windowText" lastClr="000000"/>
              </a:solidFill>
            </a:rPr>
            <a:t>．</a:t>
          </a:r>
          <a:r>
            <a:rPr kumimoji="1" lang="en-US" altLang="ja-JP" sz="1100">
              <a:solidFill>
                <a:sysClr val="windowText" lastClr="000000"/>
              </a:solidFill>
            </a:rPr>
            <a:t>WEB</a:t>
          </a:r>
          <a:r>
            <a:rPr kumimoji="1" lang="ja-JP" altLang="en-US" sz="1100">
              <a:solidFill>
                <a:sysClr val="windowText" lastClr="000000"/>
              </a:solidFill>
            </a:rPr>
            <a:t>会議システム及びモニターの設置等</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lang="ja-JP" altLang="ja-JP">
            <a:effectLst/>
          </a:endParaRPr>
        </a:p>
        <a:p>
          <a:pPr algn="l"/>
          <a:r>
            <a:rPr kumimoji="1" lang="ja-JP" altLang="en-US" sz="1100">
              <a:solidFill>
                <a:schemeClr val="dk1"/>
              </a:solidFill>
              <a:effectLst/>
              <a:latin typeface="+mn-lt"/>
              <a:ea typeface="+mn-ea"/>
              <a:cs typeface="+mn-cs"/>
            </a:rPr>
            <a:t>タケマエ</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28</xdr:col>
      <xdr:colOff>18602</xdr:colOff>
      <xdr:row>825</xdr:row>
      <xdr:rowOff>22411</xdr:rowOff>
    </xdr:from>
    <xdr:to>
      <xdr:col>49</xdr:col>
      <xdr:colOff>448235</xdr:colOff>
      <xdr:row>836</xdr:row>
      <xdr:rowOff>268941</xdr:rowOff>
    </xdr:to>
    <xdr:cxnSp macro="">
      <xdr:nvCxnSpPr>
        <xdr:cNvPr id="19" name="直線コネクタ 18">
          <a:extLst>
            <a:ext uri="{FF2B5EF4-FFF2-40B4-BE49-F238E27FC236}">
              <a16:creationId xmlns:a16="http://schemas.microsoft.com/office/drawing/2014/main" id="{A76D88D4-1E35-498B-A2E1-F212711E7B19}"/>
            </a:ext>
          </a:extLst>
        </xdr:cNvPr>
        <xdr:cNvCxnSpPr/>
      </xdr:nvCxnSpPr>
      <xdr:spPr>
        <a:xfrm flipV="1">
          <a:off x="5038837" y="59122235"/>
          <a:ext cx="4194810" cy="36979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topLeftCell="A135" zoomScale="85" zoomScaleNormal="75" zoomScaleSheetLayoutView="85" zoomScalePageLayoutView="85" workbookViewId="0">
      <selection activeCell="AH911" sqref="AH911:AK9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401</v>
      </c>
      <c r="AJ2" s="954" t="s">
        <v>707</v>
      </c>
      <c r="AK2" s="954"/>
      <c r="AL2" s="954"/>
      <c r="AM2" s="954"/>
      <c r="AN2" s="98" t="s">
        <v>401</v>
      </c>
      <c r="AO2" s="954">
        <v>20</v>
      </c>
      <c r="AP2" s="954"/>
      <c r="AQ2" s="954"/>
      <c r="AR2" s="99" t="s">
        <v>706</v>
      </c>
      <c r="AS2" s="960">
        <v>316</v>
      </c>
      <c r="AT2" s="960"/>
      <c r="AU2" s="960"/>
      <c r="AV2" s="98" t="str">
        <f>IF(AW2="","","-")</f>
        <v/>
      </c>
      <c r="AW2" s="919"/>
      <c r="AX2" s="919"/>
    </row>
    <row r="3" spans="1:50" ht="21" customHeight="1" thickBot="1" x14ac:dyDescent="0.2">
      <c r="A3" s="869" t="s">
        <v>699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708</v>
      </c>
      <c r="AK3" s="871"/>
      <c r="AL3" s="871"/>
      <c r="AM3" s="871"/>
      <c r="AN3" s="871"/>
      <c r="AO3" s="871"/>
      <c r="AP3" s="871"/>
      <c r="AQ3" s="871"/>
      <c r="AR3" s="871"/>
      <c r="AS3" s="871"/>
      <c r="AT3" s="871"/>
      <c r="AU3" s="871"/>
      <c r="AV3" s="871"/>
      <c r="AW3" s="871"/>
      <c r="AX3" s="24" t="s">
        <v>65</v>
      </c>
    </row>
    <row r="4" spans="1:50" ht="24.75" customHeight="1" x14ac:dyDescent="0.15">
      <c r="A4" s="712" t="s">
        <v>25</v>
      </c>
      <c r="B4" s="713"/>
      <c r="C4" s="713"/>
      <c r="D4" s="713"/>
      <c r="E4" s="713"/>
      <c r="F4" s="713"/>
      <c r="G4" s="690" t="s">
        <v>709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1" t="s">
        <v>480</v>
      </c>
      <c r="H5" s="842"/>
      <c r="I5" s="842"/>
      <c r="J5" s="842"/>
      <c r="K5" s="842"/>
      <c r="L5" s="842"/>
      <c r="M5" s="843" t="s">
        <v>66</v>
      </c>
      <c r="N5" s="844"/>
      <c r="O5" s="844"/>
      <c r="P5" s="844"/>
      <c r="Q5" s="844"/>
      <c r="R5" s="845"/>
      <c r="S5" s="846" t="s">
        <v>70</v>
      </c>
      <c r="T5" s="842"/>
      <c r="U5" s="842"/>
      <c r="V5" s="842"/>
      <c r="W5" s="842"/>
      <c r="X5" s="847"/>
      <c r="Y5" s="706" t="s">
        <v>3</v>
      </c>
      <c r="Z5" s="552"/>
      <c r="AA5" s="552"/>
      <c r="AB5" s="552"/>
      <c r="AC5" s="552"/>
      <c r="AD5" s="553"/>
      <c r="AE5" s="707" t="s">
        <v>711</v>
      </c>
      <c r="AF5" s="707"/>
      <c r="AG5" s="707"/>
      <c r="AH5" s="707"/>
      <c r="AI5" s="707"/>
      <c r="AJ5" s="707"/>
      <c r="AK5" s="707"/>
      <c r="AL5" s="707"/>
      <c r="AM5" s="707"/>
      <c r="AN5" s="707"/>
      <c r="AO5" s="707"/>
      <c r="AP5" s="708"/>
      <c r="AQ5" s="709" t="s">
        <v>867</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41.75" customHeight="1" x14ac:dyDescent="0.15">
      <c r="A7" s="504" t="s">
        <v>22</v>
      </c>
      <c r="B7" s="505"/>
      <c r="C7" s="505"/>
      <c r="D7" s="505"/>
      <c r="E7" s="505"/>
      <c r="F7" s="506"/>
      <c r="G7" s="507" t="s">
        <v>713</v>
      </c>
      <c r="H7" s="508"/>
      <c r="I7" s="508"/>
      <c r="J7" s="508"/>
      <c r="K7" s="508"/>
      <c r="L7" s="508"/>
      <c r="M7" s="508"/>
      <c r="N7" s="508"/>
      <c r="O7" s="508"/>
      <c r="P7" s="508"/>
      <c r="Q7" s="508"/>
      <c r="R7" s="508"/>
      <c r="S7" s="508"/>
      <c r="T7" s="508"/>
      <c r="U7" s="508"/>
      <c r="V7" s="508"/>
      <c r="W7" s="508"/>
      <c r="X7" s="509"/>
      <c r="Y7" s="931" t="s">
        <v>384</v>
      </c>
      <c r="Z7" s="449"/>
      <c r="AA7" s="449"/>
      <c r="AB7" s="449"/>
      <c r="AC7" s="449"/>
      <c r="AD7" s="932"/>
      <c r="AE7" s="920" t="s">
        <v>714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4" t="s">
        <v>255</v>
      </c>
      <c r="B8" s="505"/>
      <c r="C8" s="505"/>
      <c r="D8" s="505"/>
      <c r="E8" s="505"/>
      <c r="F8" s="506"/>
      <c r="G8" s="955" t="str">
        <f>入力規則等!A27</f>
        <v>ＩＴ戦略</v>
      </c>
      <c r="H8" s="728"/>
      <c r="I8" s="728"/>
      <c r="J8" s="728"/>
      <c r="K8" s="728"/>
      <c r="L8" s="728"/>
      <c r="M8" s="728"/>
      <c r="N8" s="728"/>
      <c r="O8" s="728"/>
      <c r="P8" s="728"/>
      <c r="Q8" s="728"/>
      <c r="R8" s="728"/>
      <c r="S8" s="728"/>
      <c r="T8" s="728"/>
      <c r="U8" s="728"/>
      <c r="V8" s="728"/>
      <c r="W8" s="728"/>
      <c r="X8" s="956"/>
      <c r="Y8" s="848" t="s">
        <v>256</v>
      </c>
      <c r="Z8" s="849"/>
      <c r="AA8" s="849"/>
      <c r="AB8" s="849"/>
      <c r="AC8" s="849"/>
      <c r="AD8" s="850"/>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1" t="s">
        <v>23</v>
      </c>
      <c r="B9" s="852"/>
      <c r="C9" s="852"/>
      <c r="D9" s="852"/>
      <c r="E9" s="852"/>
      <c r="F9" s="852"/>
      <c r="G9" s="853" t="s">
        <v>715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2" customHeight="1" x14ac:dyDescent="0.15">
      <c r="A10" s="668" t="s">
        <v>30</v>
      </c>
      <c r="B10" s="669"/>
      <c r="C10" s="669"/>
      <c r="D10" s="669"/>
      <c r="E10" s="669"/>
      <c r="F10" s="669"/>
      <c r="G10" s="762" t="s">
        <v>716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3" t="s">
        <v>24</v>
      </c>
      <c r="B12" s="974"/>
      <c r="C12" s="974"/>
      <c r="D12" s="974"/>
      <c r="E12" s="974"/>
      <c r="F12" s="975"/>
      <c r="G12" s="768"/>
      <c r="H12" s="769"/>
      <c r="I12" s="769"/>
      <c r="J12" s="769"/>
      <c r="K12" s="769"/>
      <c r="L12" s="769"/>
      <c r="M12" s="769"/>
      <c r="N12" s="769"/>
      <c r="O12" s="769"/>
      <c r="P12" s="456" t="s">
        <v>385</v>
      </c>
      <c r="Q12" s="451"/>
      <c r="R12" s="451"/>
      <c r="S12" s="451"/>
      <c r="T12" s="451"/>
      <c r="U12" s="451"/>
      <c r="V12" s="452"/>
      <c r="W12" s="456" t="s">
        <v>407</v>
      </c>
      <c r="X12" s="451"/>
      <c r="Y12" s="451"/>
      <c r="Z12" s="451"/>
      <c r="AA12" s="451"/>
      <c r="AB12" s="451"/>
      <c r="AC12" s="452"/>
      <c r="AD12" s="456" t="s">
        <v>696</v>
      </c>
      <c r="AE12" s="451"/>
      <c r="AF12" s="451"/>
      <c r="AG12" s="451"/>
      <c r="AH12" s="451"/>
      <c r="AI12" s="451"/>
      <c r="AJ12" s="452"/>
      <c r="AK12" s="456" t="s">
        <v>700</v>
      </c>
      <c r="AL12" s="451"/>
      <c r="AM12" s="451"/>
      <c r="AN12" s="451"/>
      <c r="AO12" s="451"/>
      <c r="AP12" s="451"/>
      <c r="AQ12" s="452"/>
      <c r="AR12" s="456" t="s">
        <v>701</v>
      </c>
      <c r="AS12" s="451"/>
      <c r="AT12" s="451"/>
      <c r="AU12" s="451"/>
      <c r="AV12" s="451"/>
      <c r="AW12" s="45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1874</v>
      </c>
      <c r="Q13" s="666"/>
      <c r="R13" s="666"/>
      <c r="S13" s="666"/>
      <c r="T13" s="666"/>
      <c r="U13" s="666"/>
      <c r="V13" s="667"/>
      <c r="W13" s="665">
        <v>1940</v>
      </c>
      <c r="X13" s="666"/>
      <c r="Y13" s="666"/>
      <c r="Z13" s="666"/>
      <c r="AA13" s="666"/>
      <c r="AB13" s="666"/>
      <c r="AC13" s="667"/>
      <c r="AD13" s="665">
        <v>2109</v>
      </c>
      <c r="AE13" s="666"/>
      <c r="AF13" s="666"/>
      <c r="AG13" s="666"/>
      <c r="AH13" s="666"/>
      <c r="AI13" s="666"/>
      <c r="AJ13" s="667"/>
      <c r="AK13" s="665">
        <v>691</v>
      </c>
      <c r="AL13" s="666"/>
      <c r="AM13" s="666"/>
      <c r="AN13" s="666"/>
      <c r="AO13" s="666"/>
      <c r="AP13" s="666"/>
      <c r="AQ13" s="667"/>
      <c r="AR13" s="928">
        <v>186</v>
      </c>
      <c r="AS13" s="929"/>
      <c r="AT13" s="929"/>
      <c r="AU13" s="929"/>
      <c r="AV13" s="929"/>
      <c r="AW13" s="929"/>
      <c r="AX13" s="930"/>
    </row>
    <row r="14" spans="1:50" ht="21" customHeight="1" x14ac:dyDescent="0.15">
      <c r="A14" s="622"/>
      <c r="B14" s="623"/>
      <c r="C14" s="623"/>
      <c r="D14" s="623"/>
      <c r="E14" s="623"/>
      <c r="F14" s="624"/>
      <c r="G14" s="733"/>
      <c r="H14" s="734"/>
      <c r="I14" s="719" t="s">
        <v>8</v>
      </c>
      <c r="J14" s="770"/>
      <c r="K14" s="770"/>
      <c r="L14" s="770"/>
      <c r="M14" s="770"/>
      <c r="N14" s="770"/>
      <c r="O14" s="771"/>
      <c r="P14" s="665" t="s">
        <v>717</v>
      </c>
      <c r="Q14" s="666"/>
      <c r="R14" s="666"/>
      <c r="S14" s="666"/>
      <c r="T14" s="666"/>
      <c r="U14" s="666"/>
      <c r="V14" s="667"/>
      <c r="W14" s="665" t="s">
        <v>717</v>
      </c>
      <c r="X14" s="666"/>
      <c r="Y14" s="666"/>
      <c r="Z14" s="666"/>
      <c r="AA14" s="666"/>
      <c r="AB14" s="666"/>
      <c r="AC14" s="667"/>
      <c r="AD14" s="665">
        <v>500</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717</v>
      </c>
      <c r="Q15" s="666"/>
      <c r="R15" s="666"/>
      <c r="S15" s="666"/>
      <c r="T15" s="666"/>
      <c r="U15" s="666"/>
      <c r="V15" s="667"/>
      <c r="W15" s="665" t="s">
        <v>717</v>
      </c>
      <c r="X15" s="666"/>
      <c r="Y15" s="666"/>
      <c r="Z15" s="666"/>
      <c r="AA15" s="666"/>
      <c r="AB15" s="666"/>
      <c r="AC15" s="667"/>
      <c r="AD15" s="665">
        <v>11</v>
      </c>
      <c r="AE15" s="666"/>
      <c r="AF15" s="666"/>
      <c r="AG15" s="666"/>
      <c r="AH15" s="666"/>
      <c r="AI15" s="666"/>
      <c r="AJ15" s="667"/>
      <c r="AK15" s="665" t="s">
        <v>754</v>
      </c>
      <c r="AL15" s="666"/>
      <c r="AM15" s="666"/>
      <c r="AN15" s="666"/>
      <c r="AO15" s="666"/>
      <c r="AP15" s="666"/>
      <c r="AQ15" s="667"/>
      <c r="AR15" s="665"/>
      <c r="AS15" s="666"/>
      <c r="AT15" s="666"/>
      <c r="AU15" s="666"/>
      <c r="AV15" s="666"/>
      <c r="AW15" s="666"/>
      <c r="AX15" s="811"/>
    </row>
    <row r="16" spans="1:50" ht="21" customHeight="1" x14ac:dyDescent="0.15">
      <c r="A16" s="622"/>
      <c r="B16" s="623"/>
      <c r="C16" s="623"/>
      <c r="D16" s="623"/>
      <c r="E16" s="623"/>
      <c r="F16" s="624"/>
      <c r="G16" s="733"/>
      <c r="H16" s="734"/>
      <c r="I16" s="719" t="s">
        <v>52</v>
      </c>
      <c r="J16" s="720"/>
      <c r="K16" s="720"/>
      <c r="L16" s="720"/>
      <c r="M16" s="720"/>
      <c r="N16" s="720"/>
      <c r="O16" s="721"/>
      <c r="P16" s="665" t="s">
        <v>717</v>
      </c>
      <c r="Q16" s="666"/>
      <c r="R16" s="666"/>
      <c r="S16" s="666"/>
      <c r="T16" s="666"/>
      <c r="U16" s="666"/>
      <c r="V16" s="667"/>
      <c r="W16" s="665">
        <v>-11</v>
      </c>
      <c r="X16" s="666"/>
      <c r="Y16" s="666"/>
      <c r="Z16" s="666"/>
      <c r="AA16" s="666"/>
      <c r="AB16" s="666"/>
      <c r="AC16" s="667"/>
      <c r="AD16" s="665" t="s">
        <v>717</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717</v>
      </c>
      <c r="Q17" s="666"/>
      <c r="R17" s="666"/>
      <c r="S17" s="666"/>
      <c r="T17" s="666"/>
      <c r="U17" s="666"/>
      <c r="V17" s="667"/>
      <c r="W17" s="665" t="s">
        <v>717</v>
      </c>
      <c r="X17" s="666"/>
      <c r="Y17" s="666"/>
      <c r="Z17" s="666"/>
      <c r="AA17" s="666"/>
      <c r="AB17" s="666"/>
      <c r="AC17" s="667"/>
      <c r="AD17" s="665" t="s">
        <v>717</v>
      </c>
      <c r="AE17" s="666"/>
      <c r="AF17" s="666"/>
      <c r="AG17" s="666"/>
      <c r="AH17" s="666"/>
      <c r="AI17" s="666"/>
      <c r="AJ17" s="667"/>
      <c r="AK17" s="665"/>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0">
        <f>SUM(P13:V17)</f>
        <v>1874</v>
      </c>
      <c r="Q18" s="881"/>
      <c r="R18" s="881"/>
      <c r="S18" s="881"/>
      <c r="T18" s="881"/>
      <c r="U18" s="881"/>
      <c r="V18" s="882"/>
      <c r="W18" s="880">
        <f>SUM(W13:AC17)</f>
        <v>1929</v>
      </c>
      <c r="X18" s="881"/>
      <c r="Y18" s="881"/>
      <c r="Z18" s="881"/>
      <c r="AA18" s="881"/>
      <c r="AB18" s="881"/>
      <c r="AC18" s="882"/>
      <c r="AD18" s="880">
        <f>SUM(AD13:AJ17)</f>
        <v>2620</v>
      </c>
      <c r="AE18" s="881"/>
      <c r="AF18" s="881"/>
      <c r="AG18" s="881"/>
      <c r="AH18" s="881"/>
      <c r="AI18" s="881"/>
      <c r="AJ18" s="882"/>
      <c r="AK18" s="880">
        <f>SUM(AK13:AQ17)</f>
        <v>691</v>
      </c>
      <c r="AL18" s="881"/>
      <c r="AM18" s="881"/>
      <c r="AN18" s="881"/>
      <c r="AO18" s="881"/>
      <c r="AP18" s="881"/>
      <c r="AQ18" s="882"/>
      <c r="AR18" s="880">
        <f>SUM(AR13:AX17)</f>
        <v>186</v>
      </c>
      <c r="AS18" s="881"/>
      <c r="AT18" s="881"/>
      <c r="AU18" s="881"/>
      <c r="AV18" s="881"/>
      <c r="AW18" s="881"/>
      <c r="AX18" s="883"/>
    </row>
    <row r="19" spans="1:50" ht="24.75" customHeight="1" x14ac:dyDescent="0.15">
      <c r="A19" s="622"/>
      <c r="B19" s="623"/>
      <c r="C19" s="623"/>
      <c r="D19" s="623"/>
      <c r="E19" s="623"/>
      <c r="F19" s="624"/>
      <c r="G19" s="878" t="s">
        <v>9</v>
      </c>
      <c r="H19" s="879"/>
      <c r="I19" s="879"/>
      <c r="J19" s="879"/>
      <c r="K19" s="879"/>
      <c r="L19" s="879"/>
      <c r="M19" s="879"/>
      <c r="N19" s="879"/>
      <c r="O19" s="879"/>
      <c r="P19" s="665">
        <v>1705</v>
      </c>
      <c r="Q19" s="666"/>
      <c r="R19" s="666"/>
      <c r="S19" s="666"/>
      <c r="T19" s="666"/>
      <c r="U19" s="666"/>
      <c r="V19" s="667"/>
      <c r="W19" s="665">
        <v>1853</v>
      </c>
      <c r="X19" s="666"/>
      <c r="Y19" s="666"/>
      <c r="Z19" s="666"/>
      <c r="AA19" s="666"/>
      <c r="AB19" s="666"/>
      <c r="AC19" s="667"/>
      <c r="AD19" s="665">
        <v>2696</v>
      </c>
      <c r="AE19" s="666"/>
      <c r="AF19" s="666"/>
      <c r="AG19" s="666"/>
      <c r="AH19" s="666"/>
      <c r="AI19" s="666"/>
      <c r="AJ19" s="667"/>
      <c r="AK19" s="327"/>
      <c r="AL19" s="327"/>
      <c r="AM19" s="327"/>
      <c r="AN19" s="327"/>
      <c r="AO19" s="327"/>
      <c r="AP19" s="327"/>
      <c r="AQ19" s="327"/>
      <c r="AR19" s="327"/>
      <c r="AS19" s="327"/>
      <c r="AT19" s="327"/>
      <c r="AU19" s="327"/>
      <c r="AV19" s="327"/>
      <c r="AW19" s="327"/>
      <c r="AX19" s="329"/>
    </row>
    <row r="20" spans="1:50" ht="24.75" customHeight="1" x14ac:dyDescent="0.15">
      <c r="A20" s="622"/>
      <c r="B20" s="623"/>
      <c r="C20" s="623"/>
      <c r="D20" s="623"/>
      <c r="E20" s="623"/>
      <c r="F20" s="624"/>
      <c r="G20" s="878" t="s">
        <v>10</v>
      </c>
      <c r="H20" s="879"/>
      <c r="I20" s="879"/>
      <c r="J20" s="879"/>
      <c r="K20" s="879"/>
      <c r="L20" s="879"/>
      <c r="M20" s="879"/>
      <c r="N20" s="879"/>
      <c r="O20" s="879"/>
      <c r="P20" s="316">
        <f>IF(P18=0, "-", SUM(P19)/P18)</f>
        <v>0.90981856990394883</v>
      </c>
      <c r="Q20" s="316"/>
      <c r="R20" s="316"/>
      <c r="S20" s="316"/>
      <c r="T20" s="316"/>
      <c r="U20" s="316"/>
      <c r="V20" s="316"/>
      <c r="W20" s="316">
        <f t="shared" ref="W20" si="0">IF(W18=0, "-", SUM(W19)/W18)</f>
        <v>0.96060134784862627</v>
      </c>
      <c r="X20" s="316"/>
      <c r="Y20" s="316"/>
      <c r="Z20" s="316"/>
      <c r="AA20" s="316"/>
      <c r="AB20" s="316"/>
      <c r="AC20" s="316"/>
      <c r="AD20" s="316">
        <f t="shared" ref="AD20" si="1">IF(AD18=0, "-", SUM(AD19)/AD18)</f>
        <v>1.0290076335877862</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51"/>
      <c r="B21" s="852"/>
      <c r="C21" s="852"/>
      <c r="D21" s="852"/>
      <c r="E21" s="852"/>
      <c r="F21" s="976"/>
      <c r="G21" s="314" t="s">
        <v>348</v>
      </c>
      <c r="H21" s="315"/>
      <c r="I21" s="315"/>
      <c r="J21" s="315"/>
      <c r="K21" s="315"/>
      <c r="L21" s="315"/>
      <c r="M21" s="315"/>
      <c r="N21" s="315"/>
      <c r="O21" s="315"/>
      <c r="P21" s="316">
        <f>IF(P19=0, "-", SUM(P19)/SUM(P13,P14))</f>
        <v>0.90981856990394883</v>
      </c>
      <c r="Q21" s="316"/>
      <c r="R21" s="316"/>
      <c r="S21" s="316"/>
      <c r="T21" s="316"/>
      <c r="U21" s="316"/>
      <c r="V21" s="316"/>
      <c r="W21" s="316">
        <f t="shared" ref="W21" si="2">IF(W19=0, "-", SUM(W19)/SUM(W13,W14))</f>
        <v>0.95515463917525778</v>
      </c>
      <c r="X21" s="316"/>
      <c r="Y21" s="316"/>
      <c r="Z21" s="316"/>
      <c r="AA21" s="316"/>
      <c r="AB21" s="316"/>
      <c r="AC21" s="316"/>
      <c r="AD21" s="316">
        <f t="shared" ref="AD21" si="3">IF(AD19=0, "-", SUM(AD19)/SUM(AD13,AD14))</f>
        <v>1.0333461096205443</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82" t="s">
        <v>704</v>
      </c>
      <c r="B22" s="983"/>
      <c r="C22" s="983"/>
      <c r="D22" s="983"/>
      <c r="E22" s="983"/>
      <c r="F22" s="984"/>
      <c r="G22" s="978" t="s">
        <v>327</v>
      </c>
      <c r="H22" s="222"/>
      <c r="I22" s="222"/>
      <c r="J22" s="222"/>
      <c r="K22" s="222"/>
      <c r="L22" s="222"/>
      <c r="M22" s="222"/>
      <c r="N22" s="222"/>
      <c r="O22" s="223"/>
      <c r="P22" s="943" t="s">
        <v>702</v>
      </c>
      <c r="Q22" s="222"/>
      <c r="R22" s="222"/>
      <c r="S22" s="222"/>
      <c r="T22" s="222"/>
      <c r="U22" s="222"/>
      <c r="V22" s="223"/>
      <c r="W22" s="943" t="s">
        <v>703</v>
      </c>
      <c r="X22" s="222"/>
      <c r="Y22" s="222"/>
      <c r="Z22" s="222"/>
      <c r="AA22" s="222"/>
      <c r="AB22" s="222"/>
      <c r="AC22" s="223"/>
      <c r="AD22" s="943" t="s">
        <v>326</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9" t="s">
        <v>718</v>
      </c>
      <c r="H23" s="980"/>
      <c r="I23" s="980"/>
      <c r="J23" s="980"/>
      <c r="K23" s="980"/>
      <c r="L23" s="980"/>
      <c r="M23" s="980"/>
      <c r="N23" s="980"/>
      <c r="O23" s="981"/>
      <c r="P23" s="928">
        <v>691</v>
      </c>
      <c r="Q23" s="929"/>
      <c r="R23" s="929"/>
      <c r="S23" s="929"/>
      <c r="T23" s="929"/>
      <c r="U23" s="929"/>
      <c r="V23" s="944"/>
      <c r="W23" s="928">
        <v>186</v>
      </c>
      <c r="X23" s="929"/>
      <c r="Y23" s="929"/>
      <c r="Z23" s="929"/>
      <c r="AA23" s="929"/>
      <c r="AB23" s="929"/>
      <c r="AC23" s="944"/>
      <c r="AD23" s="992" t="s">
        <v>871</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45"/>
      <c r="H24" s="946"/>
      <c r="I24" s="946"/>
      <c r="J24" s="946"/>
      <c r="K24" s="946"/>
      <c r="L24" s="946"/>
      <c r="M24" s="946"/>
      <c r="N24" s="946"/>
      <c r="O24" s="947"/>
      <c r="P24" s="665"/>
      <c r="Q24" s="666"/>
      <c r="R24" s="666"/>
      <c r="S24" s="666"/>
      <c r="T24" s="666"/>
      <c r="U24" s="666"/>
      <c r="V24" s="667"/>
      <c r="W24" s="665"/>
      <c r="X24" s="666"/>
      <c r="Y24" s="666"/>
      <c r="Z24" s="666"/>
      <c r="AA24" s="666"/>
      <c r="AB24" s="666"/>
      <c r="AC24" s="667"/>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65"/>
      <c r="Q25" s="666"/>
      <c r="R25" s="666"/>
      <c r="S25" s="666"/>
      <c r="T25" s="666"/>
      <c r="U25" s="666"/>
      <c r="V25" s="667"/>
      <c r="W25" s="665"/>
      <c r="X25" s="666"/>
      <c r="Y25" s="666"/>
      <c r="Z25" s="666"/>
      <c r="AA25" s="666"/>
      <c r="AB25" s="666"/>
      <c r="AC25" s="667"/>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65"/>
      <c r="Q26" s="666"/>
      <c r="R26" s="666"/>
      <c r="S26" s="666"/>
      <c r="T26" s="666"/>
      <c r="U26" s="666"/>
      <c r="V26" s="667"/>
      <c r="W26" s="665"/>
      <c r="X26" s="666"/>
      <c r="Y26" s="666"/>
      <c r="Z26" s="666"/>
      <c r="AA26" s="666"/>
      <c r="AB26" s="666"/>
      <c r="AC26" s="667"/>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5"/>
      <c r="Q27" s="666"/>
      <c r="R27" s="666"/>
      <c r="S27" s="666"/>
      <c r="T27" s="666"/>
      <c r="U27" s="666"/>
      <c r="V27" s="667"/>
      <c r="W27" s="665"/>
      <c r="X27" s="666"/>
      <c r="Y27" s="666"/>
      <c r="Z27" s="666"/>
      <c r="AA27" s="666"/>
      <c r="AB27" s="666"/>
      <c r="AC27" s="667"/>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331</v>
      </c>
      <c r="H28" s="949"/>
      <c r="I28" s="949"/>
      <c r="J28" s="949"/>
      <c r="K28" s="949"/>
      <c r="L28" s="949"/>
      <c r="M28" s="949"/>
      <c r="N28" s="949"/>
      <c r="O28" s="950"/>
      <c r="P28" s="880">
        <f>P29-SUM(P23:P27)</f>
        <v>0</v>
      </c>
      <c r="Q28" s="881"/>
      <c r="R28" s="881"/>
      <c r="S28" s="881"/>
      <c r="T28" s="881"/>
      <c r="U28" s="881"/>
      <c r="V28" s="882"/>
      <c r="W28" s="880">
        <f>W29-SUM(W23:W27)</f>
        <v>0</v>
      </c>
      <c r="X28" s="881"/>
      <c r="Y28" s="881"/>
      <c r="Z28" s="881"/>
      <c r="AA28" s="881"/>
      <c r="AB28" s="881"/>
      <c r="AC28" s="882"/>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328</v>
      </c>
      <c r="H29" s="952"/>
      <c r="I29" s="952"/>
      <c r="J29" s="952"/>
      <c r="K29" s="952"/>
      <c r="L29" s="952"/>
      <c r="M29" s="952"/>
      <c r="N29" s="952"/>
      <c r="O29" s="953"/>
      <c r="P29" s="665">
        <f>AK13</f>
        <v>691</v>
      </c>
      <c r="Q29" s="666"/>
      <c r="R29" s="666"/>
      <c r="S29" s="666"/>
      <c r="T29" s="666"/>
      <c r="U29" s="666"/>
      <c r="V29" s="667"/>
      <c r="W29" s="961">
        <f>AR13</f>
        <v>186</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3" t="s">
        <v>343</v>
      </c>
      <c r="B30" s="864"/>
      <c r="C30" s="864"/>
      <c r="D30" s="864"/>
      <c r="E30" s="864"/>
      <c r="F30" s="865"/>
      <c r="G30" s="781" t="s">
        <v>146</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385</v>
      </c>
      <c r="AF30" s="861"/>
      <c r="AG30" s="861"/>
      <c r="AH30" s="862"/>
      <c r="AI30" s="923" t="s">
        <v>407</v>
      </c>
      <c r="AJ30" s="923"/>
      <c r="AK30" s="923"/>
      <c r="AL30" s="860"/>
      <c r="AM30" s="923" t="s">
        <v>504</v>
      </c>
      <c r="AN30" s="923"/>
      <c r="AO30" s="923"/>
      <c r="AP30" s="860"/>
      <c r="AQ30" s="775" t="s">
        <v>231</v>
      </c>
      <c r="AR30" s="776"/>
      <c r="AS30" s="776"/>
      <c r="AT30" s="777"/>
      <c r="AU30" s="782" t="s">
        <v>134</v>
      </c>
      <c r="AV30" s="782"/>
      <c r="AW30" s="782"/>
      <c r="AX30" s="925"/>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4"/>
      <c r="AJ31" s="924"/>
      <c r="AK31" s="924"/>
      <c r="AL31" s="417"/>
      <c r="AM31" s="924"/>
      <c r="AN31" s="924"/>
      <c r="AO31" s="924"/>
      <c r="AP31" s="417"/>
      <c r="AQ31" s="250">
        <v>3</v>
      </c>
      <c r="AR31" s="201"/>
      <c r="AS31" s="136" t="s">
        <v>232</v>
      </c>
      <c r="AT31" s="137"/>
      <c r="AU31" s="200">
        <v>4</v>
      </c>
      <c r="AV31" s="200"/>
      <c r="AW31" s="402" t="s">
        <v>179</v>
      </c>
      <c r="AX31" s="403"/>
    </row>
    <row r="32" spans="1:50" ht="28.5" customHeight="1" x14ac:dyDescent="0.15">
      <c r="A32" s="407"/>
      <c r="B32" s="405"/>
      <c r="C32" s="405"/>
      <c r="D32" s="405"/>
      <c r="E32" s="405"/>
      <c r="F32" s="406"/>
      <c r="G32" s="573" t="s">
        <v>842</v>
      </c>
      <c r="H32" s="574"/>
      <c r="I32" s="574"/>
      <c r="J32" s="574"/>
      <c r="K32" s="574"/>
      <c r="L32" s="574"/>
      <c r="M32" s="574"/>
      <c r="N32" s="574"/>
      <c r="O32" s="575"/>
      <c r="P32" s="108" t="s">
        <v>727</v>
      </c>
      <c r="Q32" s="108"/>
      <c r="R32" s="108"/>
      <c r="S32" s="108"/>
      <c r="T32" s="108"/>
      <c r="U32" s="108"/>
      <c r="V32" s="108"/>
      <c r="W32" s="108"/>
      <c r="X32" s="109"/>
      <c r="Y32" s="480" t="s">
        <v>12</v>
      </c>
      <c r="Z32" s="540"/>
      <c r="AA32" s="541"/>
      <c r="AB32" s="470" t="s">
        <v>730</v>
      </c>
      <c r="AC32" s="470"/>
      <c r="AD32" s="470"/>
      <c r="AE32" s="218">
        <v>138903</v>
      </c>
      <c r="AF32" s="219"/>
      <c r="AG32" s="219"/>
      <c r="AH32" s="219"/>
      <c r="AI32" s="218">
        <v>214319</v>
      </c>
      <c r="AJ32" s="219"/>
      <c r="AK32" s="219"/>
      <c r="AL32" s="219"/>
      <c r="AM32" s="218">
        <v>453665</v>
      </c>
      <c r="AN32" s="219"/>
      <c r="AO32" s="219"/>
      <c r="AP32" s="219"/>
      <c r="AQ32" s="339" t="s">
        <v>729</v>
      </c>
      <c r="AR32" s="208"/>
      <c r="AS32" s="208"/>
      <c r="AT32" s="340"/>
      <c r="AU32" s="219" t="s">
        <v>729</v>
      </c>
      <c r="AV32" s="219"/>
      <c r="AW32" s="219"/>
      <c r="AX32" s="221"/>
    </row>
    <row r="33" spans="1:51" ht="28.5" customHeight="1" x14ac:dyDescent="0.15">
      <c r="A33" s="408"/>
      <c r="B33" s="409"/>
      <c r="C33" s="409"/>
      <c r="D33" s="409"/>
      <c r="E33" s="409"/>
      <c r="F33" s="410"/>
      <c r="G33" s="576"/>
      <c r="H33" s="577"/>
      <c r="I33" s="577"/>
      <c r="J33" s="577"/>
      <c r="K33" s="577"/>
      <c r="L33" s="577"/>
      <c r="M33" s="577"/>
      <c r="N33" s="577"/>
      <c r="O33" s="578"/>
      <c r="P33" s="111"/>
      <c r="Q33" s="111"/>
      <c r="R33" s="111"/>
      <c r="S33" s="111"/>
      <c r="T33" s="111"/>
      <c r="U33" s="111"/>
      <c r="V33" s="111"/>
      <c r="W33" s="111"/>
      <c r="X33" s="112"/>
      <c r="Y33" s="456" t="s">
        <v>54</v>
      </c>
      <c r="Z33" s="451"/>
      <c r="AA33" s="452"/>
      <c r="AB33" s="532" t="s">
        <v>730</v>
      </c>
      <c r="AC33" s="532"/>
      <c r="AD33" s="532"/>
      <c r="AE33" s="218">
        <v>169091</v>
      </c>
      <c r="AF33" s="219"/>
      <c r="AG33" s="219"/>
      <c r="AH33" s="219"/>
      <c r="AI33" s="218">
        <v>170765</v>
      </c>
      <c r="AJ33" s="219"/>
      <c r="AK33" s="219"/>
      <c r="AL33" s="219"/>
      <c r="AM33" s="218">
        <v>172439</v>
      </c>
      <c r="AN33" s="219"/>
      <c r="AO33" s="219"/>
      <c r="AP33" s="219"/>
      <c r="AQ33" s="339">
        <v>175788</v>
      </c>
      <c r="AR33" s="208"/>
      <c r="AS33" s="208"/>
      <c r="AT33" s="340"/>
      <c r="AU33" s="219">
        <v>175788</v>
      </c>
      <c r="AV33" s="219"/>
      <c r="AW33" s="219"/>
      <c r="AX33" s="221"/>
    </row>
    <row r="34" spans="1:51" ht="28.5" customHeight="1" x14ac:dyDescent="0.15">
      <c r="A34" s="407"/>
      <c r="B34" s="405"/>
      <c r="C34" s="405"/>
      <c r="D34" s="405"/>
      <c r="E34" s="405"/>
      <c r="F34" s="406"/>
      <c r="G34" s="579"/>
      <c r="H34" s="580"/>
      <c r="I34" s="580"/>
      <c r="J34" s="580"/>
      <c r="K34" s="580"/>
      <c r="L34" s="580"/>
      <c r="M34" s="580"/>
      <c r="N34" s="580"/>
      <c r="O34" s="581"/>
      <c r="P34" s="114"/>
      <c r="Q34" s="114"/>
      <c r="R34" s="114"/>
      <c r="S34" s="114"/>
      <c r="T34" s="114"/>
      <c r="U34" s="114"/>
      <c r="V34" s="114"/>
      <c r="W34" s="114"/>
      <c r="X34" s="115"/>
      <c r="Y34" s="456" t="s">
        <v>13</v>
      </c>
      <c r="Z34" s="451"/>
      <c r="AA34" s="452"/>
      <c r="AB34" s="565" t="s">
        <v>180</v>
      </c>
      <c r="AC34" s="565"/>
      <c r="AD34" s="565"/>
      <c r="AE34" s="218">
        <f>+AE32/AE33*100</f>
        <v>82.146891318875632</v>
      </c>
      <c r="AF34" s="219"/>
      <c r="AG34" s="219"/>
      <c r="AH34" s="219"/>
      <c r="AI34" s="218">
        <f>+AI32/AI33*100</f>
        <v>125.50522648083624</v>
      </c>
      <c r="AJ34" s="219"/>
      <c r="AK34" s="219"/>
      <c r="AL34" s="219"/>
      <c r="AM34" s="218">
        <f>+AM32/AM33*100</f>
        <v>263.0872366460024</v>
      </c>
      <c r="AN34" s="219"/>
      <c r="AO34" s="219"/>
      <c r="AP34" s="219"/>
      <c r="AQ34" s="339" t="s">
        <v>729</v>
      </c>
      <c r="AR34" s="208"/>
      <c r="AS34" s="208"/>
      <c r="AT34" s="340"/>
      <c r="AU34" s="219" t="s">
        <v>729</v>
      </c>
      <c r="AV34" s="219"/>
      <c r="AW34" s="219"/>
      <c r="AX34" s="221"/>
    </row>
    <row r="35" spans="1:51" ht="23.25" customHeight="1" x14ac:dyDescent="0.15">
      <c r="A35" s="228" t="s">
        <v>375</v>
      </c>
      <c r="B35" s="229"/>
      <c r="C35" s="229"/>
      <c r="D35" s="229"/>
      <c r="E35" s="229"/>
      <c r="F35" s="230"/>
      <c r="G35" s="234" t="s">
        <v>841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8" t="s">
        <v>343</v>
      </c>
      <c r="B37" s="779"/>
      <c r="C37" s="779"/>
      <c r="D37" s="779"/>
      <c r="E37" s="779"/>
      <c r="F37" s="780"/>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385</v>
      </c>
      <c r="AF37" s="247"/>
      <c r="AG37" s="247"/>
      <c r="AH37" s="247"/>
      <c r="AI37" s="247" t="s">
        <v>407</v>
      </c>
      <c r="AJ37" s="247"/>
      <c r="AK37" s="247"/>
      <c r="AL37" s="247"/>
      <c r="AM37" s="247" t="s">
        <v>504</v>
      </c>
      <c r="AN37" s="247"/>
      <c r="AO37" s="247"/>
      <c r="AP37" s="247"/>
      <c r="AQ37" s="154" t="s">
        <v>231</v>
      </c>
      <c r="AR37" s="155"/>
      <c r="AS37" s="155"/>
      <c r="AT37" s="156"/>
      <c r="AU37" s="421" t="s">
        <v>134</v>
      </c>
      <c r="AV37" s="421"/>
      <c r="AW37" s="421"/>
      <c r="AX37" s="918"/>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232</v>
      </c>
      <c r="AT38" s="137"/>
      <c r="AU38" s="200"/>
      <c r="AV38" s="200"/>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4"/>
      <c r="Q41" s="114"/>
      <c r="R41" s="114"/>
      <c r="S41" s="114"/>
      <c r="T41" s="114"/>
      <c r="U41" s="114"/>
      <c r="V41" s="114"/>
      <c r="W41" s="114"/>
      <c r="X41" s="115"/>
      <c r="Y41" s="456" t="s">
        <v>13</v>
      </c>
      <c r="Z41" s="451"/>
      <c r="AA41" s="452"/>
      <c r="AB41" s="565" t="s">
        <v>180</v>
      </c>
      <c r="AC41" s="565"/>
      <c r="AD41" s="565"/>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8" t="s">
        <v>343</v>
      </c>
      <c r="B44" s="779"/>
      <c r="C44" s="779"/>
      <c r="D44" s="779"/>
      <c r="E44" s="779"/>
      <c r="F44" s="780"/>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385</v>
      </c>
      <c r="AF44" s="247"/>
      <c r="AG44" s="247"/>
      <c r="AH44" s="247"/>
      <c r="AI44" s="247" t="s">
        <v>407</v>
      </c>
      <c r="AJ44" s="247"/>
      <c r="AK44" s="247"/>
      <c r="AL44" s="247"/>
      <c r="AM44" s="247" t="s">
        <v>504</v>
      </c>
      <c r="AN44" s="247"/>
      <c r="AO44" s="247"/>
      <c r="AP44" s="247"/>
      <c r="AQ44" s="154" t="s">
        <v>231</v>
      </c>
      <c r="AR44" s="155"/>
      <c r="AS44" s="155"/>
      <c r="AT44" s="156"/>
      <c r="AU44" s="421" t="s">
        <v>134</v>
      </c>
      <c r="AV44" s="421"/>
      <c r="AW44" s="421"/>
      <c r="AX44" s="918"/>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232</v>
      </c>
      <c r="AT45" s="137"/>
      <c r="AU45" s="200"/>
      <c r="AV45" s="200"/>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4"/>
      <c r="Q48" s="114"/>
      <c r="R48" s="114"/>
      <c r="S48" s="114"/>
      <c r="T48" s="114"/>
      <c r="U48" s="114"/>
      <c r="V48" s="114"/>
      <c r="W48" s="114"/>
      <c r="X48" s="115"/>
      <c r="Y48" s="456" t="s">
        <v>13</v>
      </c>
      <c r="Z48" s="451"/>
      <c r="AA48" s="452"/>
      <c r="AB48" s="565" t="s">
        <v>180</v>
      </c>
      <c r="AC48" s="565"/>
      <c r="AD48" s="565"/>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343</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385</v>
      </c>
      <c r="AF51" s="247"/>
      <c r="AG51" s="247"/>
      <c r="AH51" s="247"/>
      <c r="AI51" s="247" t="s">
        <v>407</v>
      </c>
      <c r="AJ51" s="247"/>
      <c r="AK51" s="247"/>
      <c r="AL51" s="247"/>
      <c r="AM51" s="247" t="s">
        <v>504</v>
      </c>
      <c r="AN51" s="247"/>
      <c r="AO51" s="247"/>
      <c r="AP51" s="247"/>
      <c r="AQ51" s="154" t="s">
        <v>231</v>
      </c>
      <c r="AR51" s="155"/>
      <c r="AS51" s="155"/>
      <c r="AT51" s="156"/>
      <c r="AU51" s="933" t="s">
        <v>134</v>
      </c>
      <c r="AV51" s="933"/>
      <c r="AW51" s="933"/>
      <c r="AX51" s="934"/>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232</v>
      </c>
      <c r="AT52" s="137"/>
      <c r="AU52" s="200"/>
      <c r="AV52" s="200"/>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4"/>
      <c r="Q55" s="114"/>
      <c r="R55" s="114"/>
      <c r="S55" s="114"/>
      <c r="T55" s="114"/>
      <c r="U55" s="114"/>
      <c r="V55" s="114"/>
      <c r="W55" s="114"/>
      <c r="X55" s="115"/>
      <c r="Y55" s="456" t="s">
        <v>13</v>
      </c>
      <c r="Z55" s="451"/>
      <c r="AA55" s="452"/>
      <c r="AB55" s="602" t="s">
        <v>14</v>
      </c>
      <c r="AC55" s="602"/>
      <c r="AD55" s="602"/>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343</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385</v>
      </c>
      <c r="AF58" s="247"/>
      <c r="AG58" s="247"/>
      <c r="AH58" s="247"/>
      <c r="AI58" s="247" t="s">
        <v>407</v>
      </c>
      <c r="AJ58" s="247"/>
      <c r="AK58" s="247"/>
      <c r="AL58" s="247"/>
      <c r="AM58" s="247" t="s">
        <v>504</v>
      </c>
      <c r="AN58" s="247"/>
      <c r="AO58" s="247"/>
      <c r="AP58" s="247"/>
      <c r="AQ58" s="154" t="s">
        <v>231</v>
      </c>
      <c r="AR58" s="155"/>
      <c r="AS58" s="155"/>
      <c r="AT58" s="156"/>
      <c r="AU58" s="933" t="s">
        <v>134</v>
      </c>
      <c r="AV58" s="933"/>
      <c r="AW58" s="933"/>
      <c r="AX58" s="934"/>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232</v>
      </c>
      <c r="AT59" s="137"/>
      <c r="AU59" s="200"/>
      <c r="AV59" s="200"/>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4"/>
      <c r="Q62" s="114"/>
      <c r="R62" s="114"/>
      <c r="S62" s="114"/>
      <c r="T62" s="114"/>
      <c r="U62" s="114"/>
      <c r="V62" s="114"/>
      <c r="W62" s="114"/>
      <c r="X62" s="115"/>
      <c r="Y62" s="456" t="s">
        <v>13</v>
      </c>
      <c r="Z62" s="451"/>
      <c r="AA62" s="452"/>
      <c r="AB62" s="565" t="s">
        <v>14</v>
      </c>
      <c r="AC62" s="565"/>
      <c r="AD62" s="565"/>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1" t="s">
        <v>344</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339</v>
      </c>
      <c r="X65" s="497"/>
      <c r="Y65" s="500"/>
      <c r="Z65" s="500"/>
      <c r="AA65" s="501"/>
      <c r="AB65" s="241" t="s">
        <v>11</v>
      </c>
      <c r="AC65" s="242"/>
      <c r="AD65" s="243"/>
      <c r="AE65" s="247" t="s">
        <v>385</v>
      </c>
      <c r="AF65" s="247"/>
      <c r="AG65" s="247"/>
      <c r="AH65" s="247"/>
      <c r="AI65" s="247" t="s">
        <v>407</v>
      </c>
      <c r="AJ65" s="247"/>
      <c r="AK65" s="247"/>
      <c r="AL65" s="247"/>
      <c r="AM65" s="247" t="s">
        <v>504</v>
      </c>
      <c r="AN65" s="247"/>
      <c r="AO65" s="247"/>
      <c r="AP65" s="247"/>
      <c r="AQ65" s="158" t="s">
        <v>231</v>
      </c>
      <c r="AR65" s="133"/>
      <c r="AS65" s="133"/>
      <c r="AT65" s="134"/>
      <c r="AU65" s="248" t="s">
        <v>134</v>
      </c>
      <c r="AV65" s="248"/>
      <c r="AW65" s="248"/>
      <c r="AX65" s="249"/>
      <c r="AY65">
        <f>COUNTA($H$67)</f>
        <v>0</v>
      </c>
    </row>
    <row r="66" spans="1:51" ht="18.75" hidden="1"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84"/>
      <c r="B67" s="485"/>
      <c r="C67" s="485"/>
      <c r="D67" s="485"/>
      <c r="E67" s="485"/>
      <c r="F67" s="48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4" t="s">
        <v>349</v>
      </c>
      <c r="B70" s="485"/>
      <c r="C70" s="485"/>
      <c r="D70" s="485"/>
      <c r="E70" s="485"/>
      <c r="F70" s="486"/>
      <c r="G70" s="253" t="s">
        <v>234</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5" t="s">
        <v>344</v>
      </c>
      <c r="B73" s="516"/>
      <c r="C73" s="516"/>
      <c r="D73" s="516"/>
      <c r="E73" s="516"/>
      <c r="F73" s="517"/>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385</v>
      </c>
      <c r="AF73" s="247"/>
      <c r="AG73" s="247"/>
      <c r="AH73" s="247"/>
      <c r="AI73" s="247" t="s">
        <v>407</v>
      </c>
      <c r="AJ73" s="247"/>
      <c r="AK73" s="247"/>
      <c r="AL73" s="247"/>
      <c r="AM73" s="247" t="s">
        <v>504</v>
      </c>
      <c r="AN73" s="247"/>
      <c r="AO73" s="247"/>
      <c r="AP73" s="247"/>
      <c r="AQ73" s="158" t="s">
        <v>231</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8"/>
      <c r="B75" s="519"/>
      <c r="C75" s="519"/>
      <c r="D75" s="519"/>
      <c r="E75" s="519"/>
      <c r="F75" s="520"/>
      <c r="G75" s="61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8"/>
      <c r="B76" s="519"/>
      <c r="C76" s="519"/>
      <c r="D76" s="519"/>
      <c r="E76" s="519"/>
      <c r="F76" s="520"/>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8"/>
      <c r="B77" s="519"/>
      <c r="C77" s="519"/>
      <c r="D77" s="519"/>
      <c r="E77" s="519"/>
      <c r="F77" s="520"/>
      <c r="G77" s="619"/>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92"/>
      <c r="AF77" s="893"/>
      <c r="AG77" s="893"/>
      <c r="AH77" s="893"/>
      <c r="AI77" s="892"/>
      <c r="AJ77" s="893"/>
      <c r="AK77" s="893"/>
      <c r="AL77" s="893"/>
      <c r="AM77" s="892"/>
      <c r="AN77" s="893"/>
      <c r="AO77" s="893"/>
      <c r="AP77" s="893"/>
      <c r="AQ77" s="339"/>
      <c r="AR77" s="208"/>
      <c r="AS77" s="208"/>
      <c r="AT77" s="340"/>
      <c r="AU77" s="219"/>
      <c r="AV77" s="219"/>
      <c r="AW77" s="219"/>
      <c r="AX77" s="221"/>
      <c r="AY77">
        <f t="shared" si="9"/>
        <v>0</v>
      </c>
    </row>
    <row r="78" spans="1:51" ht="69.75" hidden="1" customHeight="1" x14ac:dyDescent="0.15">
      <c r="A78" s="332" t="s">
        <v>378</v>
      </c>
      <c r="B78" s="333"/>
      <c r="C78" s="333"/>
      <c r="D78" s="333"/>
      <c r="E78" s="330" t="s">
        <v>322</v>
      </c>
      <c r="F78" s="331"/>
      <c r="G78" s="54" t="s">
        <v>234</v>
      </c>
      <c r="H78" s="596"/>
      <c r="I78" s="597"/>
      <c r="J78" s="597"/>
      <c r="K78" s="597"/>
      <c r="L78" s="597"/>
      <c r="M78" s="597"/>
      <c r="N78" s="597"/>
      <c r="O78" s="598"/>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thickBot="1" x14ac:dyDescent="0.2">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338</v>
      </c>
      <c r="AP79" s="274"/>
      <c r="AQ79" s="274"/>
      <c r="AR79" s="76"/>
      <c r="AS79" s="273"/>
      <c r="AT79" s="274"/>
      <c r="AU79" s="274"/>
      <c r="AV79" s="274"/>
      <c r="AW79" s="274"/>
      <c r="AX79" s="977"/>
      <c r="AY79">
        <f>COUNTIF($AR$79,"☑")</f>
        <v>0</v>
      </c>
    </row>
    <row r="80" spans="1:51" ht="18.75" hidden="1" customHeight="1" x14ac:dyDescent="0.15">
      <c r="A80" s="866" t="s">
        <v>147</v>
      </c>
      <c r="B80" s="533" t="s">
        <v>335</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697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15">
      <c r="A81" s="867"/>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867"/>
      <c r="B82" s="536"/>
      <c r="C82" s="434"/>
      <c r="D82" s="434"/>
      <c r="E82" s="434"/>
      <c r="F82" s="435"/>
      <c r="G82" s="684"/>
      <c r="H82" s="684"/>
      <c r="I82" s="684"/>
      <c r="J82" s="684"/>
      <c r="K82" s="684"/>
      <c r="L82" s="684"/>
      <c r="M82" s="684"/>
      <c r="N82" s="684"/>
      <c r="O82" s="684"/>
      <c r="P82" s="684"/>
      <c r="Q82" s="684"/>
      <c r="R82" s="684"/>
      <c r="S82" s="684"/>
      <c r="T82" s="684"/>
      <c r="U82" s="684"/>
      <c r="V82" s="684"/>
      <c r="W82" s="684"/>
      <c r="X82" s="684"/>
      <c r="Y82" s="684"/>
      <c r="Z82" s="684"/>
      <c r="AA82" s="685"/>
      <c r="AB82" s="88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7"/>
      <c r="AY82">
        <f t="shared" ref="AY82:AY89" si="10">$AY$80</f>
        <v>0</v>
      </c>
    </row>
    <row r="83" spans="1:60" ht="22.5" hidden="1" customHeight="1" x14ac:dyDescent="0.15">
      <c r="A83" s="867"/>
      <c r="B83" s="536"/>
      <c r="C83" s="434"/>
      <c r="D83" s="434"/>
      <c r="E83" s="434"/>
      <c r="F83" s="435"/>
      <c r="G83" s="686"/>
      <c r="H83" s="686"/>
      <c r="I83" s="686"/>
      <c r="J83" s="686"/>
      <c r="K83" s="686"/>
      <c r="L83" s="686"/>
      <c r="M83" s="686"/>
      <c r="N83" s="686"/>
      <c r="O83" s="686"/>
      <c r="P83" s="686"/>
      <c r="Q83" s="686"/>
      <c r="R83" s="686"/>
      <c r="S83" s="686"/>
      <c r="T83" s="686"/>
      <c r="U83" s="686"/>
      <c r="V83" s="686"/>
      <c r="W83" s="686"/>
      <c r="X83" s="686"/>
      <c r="Y83" s="686"/>
      <c r="Z83" s="686"/>
      <c r="AA83" s="687"/>
      <c r="AB83" s="88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9"/>
      <c r="AY83">
        <f t="shared" si="10"/>
        <v>0</v>
      </c>
    </row>
    <row r="84" spans="1:60" ht="19.5" hidden="1" customHeight="1" x14ac:dyDescent="0.15">
      <c r="A84" s="867"/>
      <c r="B84" s="537"/>
      <c r="C84" s="538"/>
      <c r="D84" s="538"/>
      <c r="E84" s="538"/>
      <c r="F84" s="539"/>
      <c r="G84" s="688"/>
      <c r="H84" s="688"/>
      <c r="I84" s="688"/>
      <c r="J84" s="688"/>
      <c r="K84" s="688"/>
      <c r="L84" s="688"/>
      <c r="M84" s="688"/>
      <c r="N84" s="688"/>
      <c r="O84" s="688"/>
      <c r="P84" s="688"/>
      <c r="Q84" s="688"/>
      <c r="R84" s="688"/>
      <c r="S84" s="688"/>
      <c r="T84" s="688"/>
      <c r="U84" s="688"/>
      <c r="V84" s="688"/>
      <c r="W84" s="688"/>
      <c r="X84" s="688"/>
      <c r="Y84" s="688"/>
      <c r="Z84" s="688"/>
      <c r="AA84" s="689"/>
      <c r="AB84" s="890"/>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1"/>
      <c r="AY84">
        <f t="shared" si="10"/>
        <v>0</v>
      </c>
    </row>
    <row r="85" spans="1:60" ht="18.75" hidden="1" customHeight="1" x14ac:dyDescent="0.15">
      <c r="A85" s="867"/>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6" t="s">
        <v>11</v>
      </c>
      <c r="AC85" s="567"/>
      <c r="AD85" s="568"/>
      <c r="AE85" s="247" t="s">
        <v>385</v>
      </c>
      <c r="AF85" s="247"/>
      <c r="AG85" s="247"/>
      <c r="AH85" s="247"/>
      <c r="AI85" s="247" t="s">
        <v>407</v>
      </c>
      <c r="AJ85" s="247"/>
      <c r="AK85" s="247"/>
      <c r="AL85" s="247"/>
      <c r="AM85" s="247" t="s">
        <v>504</v>
      </c>
      <c r="AN85" s="247"/>
      <c r="AO85" s="247"/>
      <c r="AP85" s="247"/>
      <c r="AQ85" s="158" t="s">
        <v>231</v>
      </c>
      <c r="AR85" s="133"/>
      <c r="AS85" s="133"/>
      <c r="AT85" s="134"/>
      <c r="AU85" s="542" t="s">
        <v>134</v>
      </c>
      <c r="AV85" s="542"/>
      <c r="AW85" s="542"/>
      <c r="AX85" s="543"/>
      <c r="AY85">
        <f t="shared" si="10"/>
        <v>0</v>
      </c>
      <c r="AZ85" s="10"/>
      <c r="BA85" s="10"/>
      <c r="BB85" s="10"/>
      <c r="BC85" s="10"/>
    </row>
    <row r="86" spans="1:60" ht="18.75" hidden="1" customHeight="1" x14ac:dyDescent="0.15">
      <c r="A86" s="867"/>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c r="AR86" s="200"/>
      <c r="AS86" s="136" t="s">
        <v>232</v>
      </c>
      <c r="AT86" s="137"/>
      <c r="AU86" s="200"/>
      <c r="AV86" s="200"/>
      <c r="AW86" s="402" t="s">
        <v>179</v>
      </c>
      <c r="AX86" s="403"/>
      <c r="AY86">
        <f t="shared" si="10"/>
        <v>0</v>
      </c>
      <c r="AZ86" s="10"/>
      <c r="BA86" s="10"/>
      <c r="BB86" s="10"/>
      <c r="BC86" s="10"/>
      <c r="BD86" s="10"/>
      <c r="BE86" s="10"/>
      <c r="BF86" s="10"/>
      <c r="BG86" s="10"/>
      <c r="BH86" s="10"/>
    </row>
    <row r="87" spans="1:60" ht="23.25" hidden="1" customHeight="1" x14ac:dyDescent="0.15">
      <c r="A87" s="867"/>
      <c r="B87" s="434"/>
      <c r="C87" s="434"/>
      <c r="D87" s="434"/>
      <c r="E87" s="434"/>
      <c r="F87" s="435"/>
      <c r="G87" s="107"/>
      <c r="H87" s="108"/>
      <c r="I87" s="108"/>
      <c r="J87" s="108"/>
      <c r="K87" s="108"/>
      <c r="L87" s="108"/>
      <c r="M87" s="108"/>
      <c r="N87" s="108"/>
      <c r="O87" s="109"/>
      <c r="P87" s="108"/>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67"/>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67"/>
      <c r="B89" s="538"/>
      <c r="C89" s="538"/>
      <c r="D89" s="538"/>
      <c r="E89" s="538"/>
      <c r="F89" s="539"/>
      <c r="G89" s="113"/>
      <c r="H89" s="114"/>
      <c r="I89" s="114"/>
      <c r="J89" s="114"/>
      <c r="K89" s="114"/>
      <c r="L89" s="114"/>
      <c r="M89" s="114"/>
      <c r="N89" s="114"/>
      <c r="O89" s="115"/>
      <c r="P89" s="177"/>
      <c r="Q89" s="177"/>
      <c r="R89" s="177"/>
      <c r="S89" s="177"/>
      <c r="T89" s="177"/>
      <c r="U89" s="177"/>
      <c r="V89" s="177"/>
      <c r="W89" s="177"/>
      <c r="X89" s="569"/>
      <c r="Y89" s="467" t="s">
        <v>13</v>
      </c>
      <c r="Z89" s="468"/>
      <c r="AA89" s="469"/>
      <c r="AB89" s="602" t="s">
        <v>14</v>
      </c>
      <c r="AC89" s="602"/>
      <c r="AD89" s="602"/>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67"/>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6" t="s">
        <v>11</v>
      </c>
      <c r="AC90" s="567"/>
      <c r="AD90" s="568"/>
      <c r="AE90" s="247" t="s">
        <v>385</v>
      </c>
      <c r="AF90" s="247"/>
      <c r="AG90" s="247"/>
      <c r="AH90" s="247"/>
      <c r="AI90" s="247" t="s">
        <v>407</v>
      </c>
      <c r="AJ90" s="247"/>
      <c r="AK90" s="247"/>
      <c r="AL90" s="247"/>
      <c r="AM90" s="247" t="s">
        <v>504</v>
      </c>
      <c r="AN90" s="247"/>
      <c r="AO90" s="247"/>
      <c r="AP90" s="247"/>
      <c r="AQ90" s="158" t="s">
        <v>231</v>
      </c>
      <c r="AR90" s="133"/>
      <c r="AS90" s="133"/>
      <c r="AT90" s="134"/>
      <c r="AU90" s="542" t="s">
        <v>134</v>
      </c>
      <c r="AV90" s="542"/>
      <c r="AW90" s="542"/>
      <c r="AX90" s="543"/>
      <c r="AY90">
        <f>COUNTA($G$92)</f>
        <v>0</v>
      </c>
    </row>
    <row r="91" spans="1:60" ht="18.75" hidden="1" customHeight="1" x14ac:dyDescent="0.15">
      <c r="A91" s="867"/>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232</v>
      </c>
      <c r="AT91" s="137"/>
      <c r="AU91" s="200"/>
      <c r="AV91" s="200"/>
      <c r="AW91" s="402" t="s">
        <v>179</v>
      </c>
      <c r="AX91" s="403"/>
      <c r="AY91">
        <f>$AY$90</f>
        <v>0</v>
      </c>
      <c r="AZ91" s="10"/>
      <c r="BA91" s="10"/>
      <c r="BB91" s="10"/>
      <c r="BC91" s="10"/>
    </row>
    <row r="92" spans="1:60" ht="23.25" hidden="1" customHeight="1" x14ac:dyDescent="0.15">
      <c r="A92" s="867"/>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7"/>
      <c r="B94" s="538"/>
      <c r="C94" s="538"/>
      <c r="D94" s="538"/>
      <c r="E94" s="538"/>
      <c r="F94" s="539"/>
      <c r="G94" s="113"/>
      <c r="H94" s="114"/>
      <c r="I94" s="114"/>
      <c r="J94" s="114"/>
      <c r="K94" s="114"/>
      <c r="L94" s="114"/>
      <c r="M94" s="114"/>
      <c r="N94" s="114"/>
      <c r="O94" s="115"/>
      <c r="P94" s="177"/>
      <c r="Q94" s="177"/>
      <c r="R94" s="177"/>
      <c r="S94" s="177"/>
      <c r="T94" s="177"/>
      <c r="U94" s="177"/>
      <c r="V94" s="177"/>
      <c r="W94" s="177"/>
      <c r="X94" s="569"/>
      <c r="Y94" s="467" t="s">
        <v>13</v>
      </c>
      <c r="Z94" s="468"/>
      <c r="AA94" s="469"/>
      <c r="AB94" s="602" t="s">
        <v>14</v>
      </c>
      <c r="AC94" s="602"/>
      <c r="AD94" s="602"/>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7"/>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6" t="s">
        <v>11</v>
      </c>
      <c r="AC95" s="567"/>
      <c r="AD95" s="568"/>
      <c r="AE95" s="247" t="s">
        <v>385</v>
      </c>
      <c r="AF95" s="247"/>
      <c r="AG95" s="247"/>
      <c r="AH95" s="247"/>
      <c r="AI95" s="247" t="s">
        <v>407</v>
      </c>
      <c r="AJ95" s="247"/>
      <c r="AK95" s="247"/>
      <c r="AL95" s="247"/>
      <c r="AM95" s="247" t="s">
        <v>504</v>
      </c>
      <c r="AN95" s="247"/>
      <c r="AO95" s="247"/>
      <c r="AP95" s="247"/>
      <c r="AQ95" s="158" t="s">
        <v>231</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67"/>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232</v>
      </c>
      <c r="AT96" s="137"/>
      <c r="AU96" s="200"/>
      <c r="AV96" s="200"/>
      <c r="AW96" s="402" t="s">
        <v>179</v>
      </c>
      <c r="AX96" s="403"/>
      <c r="AY96">
        <f>$AY$95</f>
        <v>0</v>
      </c>
    </row>
    <row r="97" spans="1:60" ht="23.25" hidden="1" customHeight="1" x14ac:dyDescent="0.15">
      <c r="A97" s="867"/>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7"/>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6"/>
      <c r="C99" s="436"/>
      <c r="D99" s="436"/>
      <c r="E99" s="436"/>
      <c r="F99" s="437"/>
      <c r="G99" s="589"/>
      <c r="H99" s="216"/>
      <c r="I99" s="216"/>
      <c r="J99" s="216"/>
      <c r="K99" s="216"/>
      <c r="L99" s="216"/>
      <c r="M99" s="216"/>
      <c r="N99" s="216"/>
      <c r="O99" s="590"/>
      <c r="P99" s="527"/>
      <c r="Q99" s="527"/>
      <c r="R99" s="527"/>
      <c r="S99" s="527"/>
      <c r="T99" s="527"/>
      <c r="U99" s="527"/>
      <c r="V99" s="527"/>
      <c r="W99" s="527"/>
      <c r="X99" s="528"/>
      <c r="Y99" s="897" t="s">
        <v>13</v>
      </c>
      <c r="Z99" s="898"/>
      <c r="AA99" s="899"/>
      <c r="AB99" s="894" t="s">
        <v>14</v>
      </c>
      <c r="AC99" s="895"/>
      <c r="AD99" s="896"/>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345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6"/>
      <c r="Z100" s="857"/>
      <c r="AA100" s="858"/>
      <c r="AB100" s="490" t="s">
        <v>11</v>
      </c>
      <c r="AC100" s="490"/>
      <c r="AD100" s="490"/>
      <c r="AE100" s="548" t="s">
        <v>385</v>
      </c>
      <c r="AF100" s="549"/>
      <c r="AG100" s="549"/>
      <c r="AH100" s="550"/>
      <c r="AI100" s="548" t="s">
        <v>407</v>
      </c>
      <c r="AJ100" s="549"/>
      <c r="AK100" s="549"/>
      <c r="AL100" s="550"/>
      <c r="AM100" s="548" t="s">
        <v>504</v>
      </c>
      <c r="AN100" s="549"/>
      <c r="AO100" s="549"/>
      <c r="AP100" s="550"/>
      <c r="AQ100" s="317" t="s">
        <v>412</v>
      </c>
      <c r="AR100" s="318"/>
      <c r="AS100" s="318"/>
      <c r="AT100" s="319"/>
      <c r="AU100" s="317" t="s">
        <v>538</v>
      </c>
      <c r="AV100" s="318"/>
      <c r="AW100" s="318"/>
      <c r="AX100" s="320"/>
    </row>
    <row r="101" spans="1:60" ht="23.25" customHeight="1" x14ac:dyDescent="0.15">
      <c r="A101" s="428"/>
      <c r="B101" s="429"/>
      <c r="C101" s="429"/>
      <c r="D101" s="429"/>
      <c r="E101" s="429"/>
      <c r="F101" s="430"/>
      <c r="G101" s="108" t="s">
        <v>719</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721</v>
      </c>
      <c r="AC101" s="470"/>
      <c r="AD101" s="470"/>
      <c r="AE101" s="282">
        <v>12033</v>
      </c>
      <c r="AF101" s="282"/>
      <c r="AG101" s="282"/>
      <c r="AH101" s="282"/>
      <c r="AI101" s="282">
        <v>12728</v>
      </c>
      <c r="AJ101" s="282"/>
      <c r="AK101" s="282"/>
      <c r="AL101" s="282"/>
      <c r="AM101" s="282">
        <v>13005</v>
      </c>
      <c r="AN101" s="282"/>
      <c r="AO101" s="282"/>
      <c r="AP101" s="282"/>
      <c r="AQ101" s="282" t="s">
        <v>729</v>
      </c>
      <c r="AR101" s="282"/>
      <c r="AS101" s="282"/>
      <c r="AT101" s="282"/>
      <c r="AU101" s="218" t="s">
        <v>729</v>
      </c>
      <c r="AV101" s="219"/>
      <c r="AW101" s="219"/>
      <c r="AX101" s="221"/>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722</v>
      </c>
      <c r="AC102" s="470"/>
      <c r="AD102" s="470"/>
      <c r="AE102" s="282">
        <v>12294</v>
      </c>
      <c r="AF102" s="282"/>
      <c r="AG102" s="282"/>
      <c r="AH102" s="282"/>
      <c r="AI102" s="282">
        <v>12607</v>
      </c>
      <c r="AJ102" s="282"/>
      <c r="AK102" s="282"/>
      <c r="AL102" s="282"/>
      <c r="AM102" s="282">
        <v>12805</v>
      </c>
      <c r="AN102" s="282"/>
      <c r="AO102" s="282"/>
      <c r="AP102" s="282"/>
      <c r="AQ102" s="282">
        <v>13218</v>
      </c>
      <c r="AR102" s="282"/>
      <c r="AS102" s="282"/>
      <c r="AT102" s="282"/>
      <c r="AU102" s="225">
        <v>13218</v>
      </c>
      <c r="AV102" s="226"/>
      <c r="AW102" s="226"/>
      <c r="AX102" s="321"/>
    </row>
    <row r="103" spans="1:60" ht="31.5" hidden="1" customHeight="1" x14ac:dyDescent="0.15">
      <c r="A103" s="425" t="s">
        <v>345</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0</v>
      </c>
    </row>
    <row r="104" spans="1:60" ht="23.25" hidden="1" customHeight="1" x14ac:dyDescent="0.15">
      <c r="A104" s="428"/>
      <c r="B104" s="429"/>
      <c r="C104" s="429"/>
      <c r="D104" s="429"/>
      <c r="E104" s="429"/>
      <c r="F104" s="430"/>
      <c r="G104" s="108"/>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c r="AC104" s="555"/>
      <c r="AD104" s="55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c r="AC105" s="478"/>
      <c r="AD105" s="47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5" t="s">
        <v>345</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0</v>
      </c>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5" t="s">
        <v>345</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5" t="s">
        <v>345</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7" t="s">
        <v>385</v>
      </c>
      <c r="AF115" s="247"/>
      <c r="AG115" s="247"/>
      <c r="AH115" s="247"/>
      <c r="AI115" s="247" t="s">
        <v>407</v>
      </c>
      <c r="AJ115" s="247"/>
      <c r="AK115" s="247"/>
      <c r="AL115" s="247"/>
      <c r="AM115" s="247" t="s">
        <v>504</v>
      </c>
      <c r="AN115" s="247"/>
      <c r="AO115" s="247"/>
      <c r="AP115" s="247"/>
      <c r="AQ115" s="599" t="s">
        <v>539</v>
      </c>
      <c r="AR115" s="600"/>
      <c r="AS115" s="600"/>
      <c r="AT115" s="600"/>
      <c r="AU115" s="600"/>
      <c r="AV115" s="600"/>
      <c r="AW115" s="600"/>
      <c r="AX115" s="601"/>
    </row>
    <row r="116" spans="1:51" ht="23.25" customHeight="1" x14ac:dyDescent="0.15">
      <c r="A116" s="445"/>
      <c r="B116" s="446"/>
      <c r="C116" s="446"/>
      <c r="D116" s="446"/>
      <c r="E116" s="446"/>
      <c r="F116" s="447"/>
      <c r="G116" s="397" t="s">
        <v>720</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731</v>
      </c>
      <c r="AC116" s="472"/>
      <c r="AD116" s="473"/>
      <c r="AE116" s="282">
        <v>754</v>
      </c>
      <c r="AF116" s="282"/>
      <c r="AG116" s="282"/>
      <c r="AH116" s="282"/>
      <c r="AI116" s="282">
        <v>676</v>
      </c>
      <c r="AJ116" s="282"/>
      <c r="AK116" s="282"/>
      <c r="AL116" s="282"/>
      <c r="AM116" s="282">
        <v>699</v>
      </c>
      <c r="AN116" s="282"/>
      <c r="AO116" s="282"/>
      <c r="AP116" s="282"/>
      <c r="AQ116" s="218">
        <v>688</v>
      </c>
      <c r="AR116" s="219"/>
      <c r="AS116" s="219"/>
      <c r="AT116" s="219"/>
      <c r="AU116" s="219"/>
      <c r="AV116" s="219"/>
      <c r="AW116" s="219"/>
      <c r="AX116" s="221"/>
    </row>
    <row r="117" spans="1:51" ht="46.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723</v>
      </c>
      <c r="AC117" s="482"/>
      <c r="AD117" s="483"/>
      <c r="AE117" s="560" t="s">
        <v>724</v>
      </c>
      <c r="AF117" s="560"/>
      <c r="AG117" s="560"/>
      <c r="AH117" s="560"/>
      <c r="AI117" s="560" t="s">
        <v>725</v>
      </c>
      <c r="AJ117" s="560"/>
      <c r="AK117" s="560"/>
      <c r="AL117" s="560"/>
      <c r="AM117" s="560" t="s">
        <v>832</v>
      </c>
      <c r="AN117" s="560"/>
      <c r="AO117" s="560"/>
      <c r="AP117" s="560"/>
      <c r="AQ117" s="560" t="s">
        <v>833</v>
      </c>
      <c r="AR117" s="560"/>
      <c r="AS117" s="560"/>
      <c r="AT117" s="560"/>
      <c r="AU117" s="560"/>
      <c r="AV117" s="560"/>
      <c r="AW117" s="560"/>
      <c r="AX117" s="561"/>
    </row>
    <row r="118" spans="1:51" ht="23.25" hidden="1"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7" t="s">
        <v>385</v>
      </c>
      <c r="AF118" s="247"/>
      <c r="AG118" s="247"/>
      <c r="AH118" s="247"/>
      <c r="AI118" s="247" t="s">
        <v>407</v>
      </c>
      <c r="AJ118" s="247"/>
      <c r="AK118" s="247"/>
      <c r="AL118" s="247"/>
      <c r="AM118" s="247" t="s">
        <v>504</v>
      </c>
      <c r="AN118" s="247"/>
      <c r="AO118" s="247"/>
      <c r="AP118" s="247"/>
      <c r="AQ118" s="599" t="s">
        <v>539</v>
      </c>
      <c r="AR118" s="600"/>
      <c r="AS118" s="600"/>
      <c r="AT118" s="600"/>
      <c r="AU118" s="600"/>
      <c r="AV118" s="600"/>
      <c r="AW118" s="600"/>
      <c r="AX118" s="601"/>
      <c r="AY118" s="92">
        <f>IF(SUBSTITUTE(SUBSTITUTE($G$119,"／",""),"　","")="",0,1)</f>
        <v>0</v>
      </c>
    </row>
    <row r="119" spans="1:51" ht="23.25" hidden="1" customHeight="1" x14ac:dyDescent="0.15">
      <c r="A119" s="445"/>
      <c r="B119" s="446"/>
      <c r="C119" s="446"/>
      <c r="D119" s="446"/>
      <c r="E119" s="446"/>
      <c r="F119" s="447"/>
      <c r="G119" s="397" t="s">
        <v>353</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352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7" t="s">
        <v>385</v>
      </c>
      <c r="AF121" s="247"/>
      <c r="AG121" s="247"/>
      <c r="AH121" s="247"/>
      <c r="AI121" s="247" t="s">
        <v>407</v>
      </c>
      <c r="AJ121" s="247"/>
      <c r="AK121" s="247"/>
      <c r="AL121" s="247"/>
      <c r="AM121" s="247" t="s">
        <v>504</v>
      </c>
      <c r="AN121" s="247"/>
      <c r="AO121" s="247"/>
      <c r="AP121" s="247"/>
      <c r="AQ121" s="599" t="s">
        <v>539</v>
      </c>
      <c r="AR121" s="600"/>
      <c r="AS121" s="600"/>
      <c r="AT121" s="600"/>
      <c r="AU121" s="600"/>
      <c r="AV121" s="600"/>
      <c r="AW121" s="600"/>
      <c r="AX121" s="601"/>
      <c r="AY121" s="92">
        <f>IF(SUBSTITUTE(SUBSTITUTE($G$122,"／",""),"　","")="",0,1)</f>
        <v>0</v>
      </c>
    </row>
    <row r="122" spans="1:51" ht="23.25" hidden="1" customHeight="1" x14ac:dyDescent="0.15">
      <c r="A122" s="445"/>
      <c r="B122" s="446"/>
      <c r="C122" s="446"/>
      <c r="D122" s="446"/>
      <c r="E122" s="446"/>
      <c r="F122" s="447"/>
      <c r="G122" s="397" t="s">
        <v>354</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7" t="s">
        <v>385</v>
      </c>
      <c r="AF124" s="247"/>
      <c r="AG124" s="247"/>
      <c r="AH124" s="247"/>
      <c r="AI124" s="247" t="s">
        <v>407</v>
      </c>
      <c r="AJ124" s="247"/>
      <c r="AK124" s="247"/>
      <c r="AL124" s="247"/>
      <c r="AM124" s="247" t="s">
        <v>504</v>
      </c>
      <c r="AN124" s="247"/>
      <c r="AO124" s="247"/>
      <c r="AP124" s="247"/>
      <c r="AQ124" s="599" t="s">
        <v>539</v>
      </c>
      <c r="AR124" s="600"/>
      <c r="AS124" s="600"/>
      <c r="AT124" s="600"/>
      <c r="AU124" s="600"/>
      <c r="AV124" s="600"/>
      <c r="AW124" s="600"/>
      <c r="AX124" s="601"/>
      <c r="AY124" s="92">
        <f>IF(SUBSTITUTE(SUBSTITUTE($G$125,"／",""),"　","")="",0,1)</f>
        <v>0</v>
      </c>
    </row>
    <row r="125" spans="1:51" ht="23.25" hidden="1" customHeight="1" x14ac:dyDescent="0.15">
      <c r="A125" s="445"/>
      <c r="B125" s="446"/>
      <c r="C125" s="446"/>
      <c r="D125" s="446"/>
      <c r="E125" s="446"/>
      <c r="F125" s="447"/>
      <c r="G125" s="397" t="s">
        <v>535</v>
      </c>
      <c r="H125" s="397"/>
      <c r="I125" s="397"/>
      <c r="J125" s="397"/>
      <c r="K125" s="397"/>
      <c r="L125" s="397"/>
      <c r="M125" s="397"/>
      <c r="N125" s="397"/>
      <c r="O125" s="397"/>
      <c r="P125" s="397"/>
      <c r="Q125" s="397"/>
      <c r="R125" s="397"/>
      <c r="S125" s="397"/>
      <c r="T125" s="397"/>
      <c r="U125" s="397"/>
      <c r="V125" s="397"/>
      <c r="W125" s="397"/>
      <c r="X125" s="938"/>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9"/>
      <c r="Y126" s="480" t="s">
        <v>49</v>
      </c>
      <c r="Z126" s="454"/>
      <c r="AA126" s="455"/>
      <c r="AB126" s="481" t="s">
        <v>352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39"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5"/>
      <c r="Z127" s="936"/>
      <c r="AA127" s="937"/>
      <c r="AB127" s="417" t="s">
        <v>11</v>
      </c>
      <c r="AC127" s="418"/>
      <c r="AD127" s="419"/>
      <c r="AE127" s="247" t="s">
        <v>385</v>
      </c>
      <c r="AF127" s="247"/>
      <c r="AG127" s="247"/>
      <c r="AH127" s="247"/>
      <c r="AI127" s="247" t="s">
        <v>407</v>
      </c>
      <c r="AJ127" s="247"/>
      <c r="AK127" s="247"/>
      <c r="AL127" s="247"/>
      <c r="AM127" s="247" t="s">
        <v>504</v>
      </c>
      <c r="AN127" s="247"/>
      <c r="AO127" s="247"/>
      <c r="AP127" s="247"/>
      <c r="AQ127" s="599" t="s">
        <v>539</v>
      </c>
      <c r="AR127" s="600"/>
      <c r="AS127" s="600"/>
      <c r="AT127" s="600"/>
      <c r="AU127" s="600"/>
      <c r="AV127" s="600"/>
      <c r="AW127" s="600"/>
      <c r="AX127" s="601"/>
      <c r="AY127" s="92">
        <f>IF(SUBSTITUTE(SUBSTITUTE($G$128,"／",""),"　","")="",0,1)</f>
        <v>0</v>
      </c>
    </row>
    <row r="128" spans="1:51" ht="23.25" hidden="1" customHeight="1" x14ac:dyDescent="0.15">
      <c r="A128" s="445"/>
      <c r="B128" s="446"/>
      <c r="C128" s="446"/>
      <c r="D128" s="446"/>
      <c r="E128" s="446"/>
      <c r="F128" s="447"/>
      <c r="G128" s="397" t="s">
        <v>536</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31.15" customHeight="1" x14ac:dyDescent="0.15">
      <c r="A130" s="189" t="s">
        <v>400</v>
      </c>
      <c r="B130" s="186"/>
      <c r="C130" s="185" t="s">
        <v>235</v>
      </c>
      <c r="D130" s="186"/>
      <c r="E130" s="170" t="s">
        <v>264</v>
      </c>
      <c r="F130" s="171"/>
      <c r="G130" s="172" t="s">
        <v>834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263</v>
      </c>
      <c r="F131" s="176"/>
      <c r="G131" s="940" t="s">
        <v>726</v>
      </c>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905"/>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v>4</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728</v>
      </c>
      <c r="AC134" s="206"/>
      <c r="AD134" s="206"/>
      <c r="AE134" s="207">
        <v>138903</v>
      </c>
      <c r="AF134" s="208"/>
      <c r="AG134" s="208"/>
      <c r="AH134" s="208"/>
      <c r="AI134" s="207">
        <v>214319</v>
      </c>
      <c r="AJ134" s="208"/>
      <c r="AK134" s="208"/>
      <c r="AL134" s="208"/>
      <c r="AM134" s="207">
        <v>453665</v>
      </c>
      <c r="AN134" s="208"/>
      <c r="AO134" s="208"/>
      <c r="AP134" s="208"/>
      <c r="AQ134" s="207" t="s">
        <v>729</v>
      </c>
      <c r="AR134" s="208"/>
      <c r="AS134" s="208"/>
      <c r="AT134" s="208"/>
      <c r="AU134" s="207" t="s">
        <v>729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728</v>
      </c>
      <c r="AC135" s="206"/>
      <c r="AD135" s="206"/>
      <c r="AE135" s="207">
        <v>169091</v>
      </c>
      <c r="AF135" s="208"/>
      <c r="AG135" s="208"/>
      <c r="AH135" s="208"/>
      <c r="AI135" s="207">
        <v>170765</v>
      </c>
      <c r="AJ135" s="208"/>
      <c r="AK135" s="208"/>
      <c r="AL135" s="208"/>
      <c r="AM135" s="207">
        <v>172439</v>
      </c>
      <c r="AN135" s="208"/>
      <c r="AO135" s="208"/>
      <c r="AP135" s="208"/>
      <c r="AQ135" s="207">
        <v>175788</v>
      </c>
      <c r="AR135" s="208"/>
      <c r="AS135" s="208"/>
      <c r="AT135" s="208"/>
      <c r="AU135" s="207">
        <v>175788</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41"/>
      <c r="E430" s="175" t="s">
        <v>394</v>
      </c>
      <c r="F430" s="900"/>
      <c r="G430" s="901" t="s">
        <v>251</v>
      </c>
      <c r="H430" s="126"/>
      <c r="I430" s="126"/>
      <c r="J430" s="902" t="s">
        <v>729</v>
      </c>
      <c r="K430" s="903"/>
      <c r="L430" s="903"/>
      <c r="M430" s="903"/>
      <c r="N430" s="903"/>
      <c r="O430" s="903"/>
      <c r="P430" s="903"/>
      <c r="Q430" s="903"/>
      <c r="R430" s="903"/>
      <c r="S430" s="903"/>
      <c r="T430" s="90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5"/>
      <c r="AY430" s="93" t="str">
        <f>IF(SUBSTITUTE($J$430,"-","")="","0","1")</f>
        <v>0</v>
      </c>
    </row>
    <row r="431" spans="1:51" ht="18.75" customHeight="1" x14ac:dyDescent="0.15">
      <c r="A431" s="190"/>
      <c r="B431" s="187"/>
      <c r="C431" s="181"/>
      <c r="D431" s="187"/>
      <c r="E431" s="341" t="s">
        <v>240</v>
      </c>
      <c r="F431" s="342"/>
      <c r="G431" s="343"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239</v>
      </c>
      <c r="AF431" s="335"/>
      <c r="AG431" s="335"/>
      <c r="AH431" s="336"/>
      <c r="AI431" s="337" t="s">
        <v>540</v>
      </c>
      <c r="AJ431" s="337"/>
      <c r="AK431" s="337"/>
      <c r="AL431" s="158"/>
      <c r="AM431" s="337" t="s">
        <v>541</v>
      </c>
      <c r="AN431" s="337"/>
      <c r="AO431" s="337"/>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729</v>
      </c>
      <c r="AF432" s="201"/>
      <c r="AG432" s="136" t="s">
        <v>232</v>
      </c>
      <c r="AH432" s="137"/>
      <c r="AI432" s="338"/>
      <c r="AJ432" s="338"/>
      <c r="AK432" s="338"/>
      <c r="AL432" s="157"/>
      <c r="AM432" s="338"/>
      <c r="AN432" s="338"/>
      <c r="AO432" s="338"/>
      <c r="AP432" s="157"/>
      <c r="AQ432" s="250" t="s">
        <v>729</v>
      </c>
      <c r="AR432" s="201"/>
      <c r="AS432" s="136" t="s">
        <v>232</v>
      </c>
      <c r="AT432" s="137"/>
      <c r="AU432" s="201" t="s">
        <v>729</v>
      </c>
      <c r="AV432" s="201"/>
      <c r="AW432" s="136" t="s">
        <v>179</v>
      </c>
      <c r="AX432" s="196"/>
      <c r="AY432">
        <f>$AY$431</f>
        <v>1</v>
      </c>
    </row>
    <row r="433" spans="1:51" ht="23.25" customHeight="1" x14ac:dyDescent="0.15">
      <c r="A433" s="190"/>
      <c r="B433" s="187"/>
      <c r="C433" s="181"/>
      <c r="D433" s="187"/>
      <c r="E433" s="341"/>
      <c r="F433" s="342"/>
      <c r="G433" s="107" t="s">
        <v>729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729</v>
      </c>
      <c r="AC433" s="214"/>
      <c r="AD433" s="214"/>
      <c r="AE433" s="339" t="s">
        <v>729</v>
      </c>
      <c r="AF433" s="208"/>
      <c r="AG433" s="208"/>
      <c r="AH433" s="208"/>
      <c r="AI433" s="339" t="s">
        <v>729</v>
      </c>
      <c r="AJ433" s="208"/>
      <c r="AK433" s="208"/>
      <c r="AL433" s="208"/>
      <c r="AM433" s="339" t="s">
        <v>729</v>
      </c>
      <c r="AN433" s="208"/>
      <c r="AO433" s="208"/>
      <c r="AP433" s="340"/>
      <c r="AQ433" s="339" t="s">
        <v>729</v>
      </c>
      <c r="AR433" s="208"/>
      <c r="AS433" s="208"/>
      <c r="AT433" s="340"/>
      <c r="AU433" s="208" t="s">
        <v>729</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729</v>
      </c>
      <c r="AC434" s="206"/>
      <c r="AD434" s="206"/>
      <c r="AE434" s="339" t="s">
        <v>729</v>
      </c>
      <c r="AF434" s="208"/>
      <c r="AG434" s="208"/>
      <c r="AH434" s="340"/>
      <c r="AI434" s="339" t="s">
        <v>729</v>
      </c>
      <c r="AJ434" s="208"/>
      <c r="AK434" s="208"/>
      <c r="AL434" s="208"/>
      <c r="AM434" s="339" t="s">
        <v>729</v>
      </c>
      <c r="AN434" s="208"/>
      <c r="AO434" s="208"/>
      <c r="AP434" s="340"/>
      <c r="AQ434" s="339" t="s">
        <v>729</v>
      </c>
      <c r="AR434" s="208"/>
      <c r="AS434" s="208"/>
      <c r="AT434" s="340"/>
      <c r="AU434" s="208" t="s">
        <v>729</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9" t="s">
        <v>729</v>
      </c>
      <c r="AF435" s="208"/>
      <c r="AG435" s="208"/>
      <c r="AH435" s="340"/>
      <c r="AI435" s="339" t="s">
        <v>729</v>
      </c>
      <c r="AJ435" s="208"/>
      <c r="AK435" s="208"/>
      <c r="AL435" s="208"/>
      <c r="AM435" s="339" t="s">
        <v>729</v>
      </c>
      <c r="AN435" s="208"/>
      <c r="AO435" s="208"/>
      <c r="AP435" s="340"/>
      <c r="AQ435" s="339" t="s">
        <v>729</v>
      </c>
      <c r="AR435" s="208"/>
      <c r="AS435" s="208"/>
      <c r="AT435" s="340"/>
      <c r="AU435" s="208" t="s">
        <v>729</v>
      </c>
      <c r="AV435" s="208"/>
      <c r="AW435" s="208"/>
      <c r="AX435" s="209"/>
      <c r="AY435">
        <f t="shared" si="63"/>
        <v>1</v>
      </c>
    </row>
    <row r="436" spans="1:51" ht="18.75" hidden="1" customHeight="1" x14ac:dyDescent="0.15">
      <c r="A436" s="190"/>
      <c r="B436" s="187"/>
      <c r="C436" s="181"/>
      <c r="D436" s="187"/>
      <c r="E436" s="341" t="s">
        <v>240</v>
      </c>
      <c r="F436" s="342"/>
      <c r="G436" s="343"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239</v>
      </c>
      <c r="AF436" s="335"/>
      <c r="AG436" s="335"/>
      <c r="AH436" s="336"/>
      <c r="AI436" s="337" t="s">
        <v>540</v>
      </c>
      <c r="AJ436" s="337"/>
      <c r="AK436" s="337"/>
      <c r="AL436" s="158"/>
      <c r="AM436" s="337" t="s">
        <v>541</v>
      </c>
      <c r="AN436" s="337"/>
      <c r="AO436" s="337"/>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8"/>
      <c r="AJ437" s="338"/>
      <c r="AK437" s="338"/>
      <c r="AL437" s="157"/>
      <c r="AM437" s="338"/>
      <c r="AN437" s="338"/>
      <c r="AO437" s="338"/>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240</v>
      </c>
      <c r="F441" s="342"/>
      <c r="G441" s="343"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239</v>
      </c>
      <c r="AF441" s="335"/>
      <c r="AG441" s="335"/>
      <c r="AH441" s="336"/>
      <c r="AI441" s="337" t="s">
        <v>540</v>
      </c>
      <c r="AJ441" s="337"/>
      <c r="AK441" s="337"/>
      <c r="AL441" s="158"/>
      <c r="AM441" s="337" t="s">
        <v>541</v>
      </c>
      <c r="AN441" s="337"/>
      <c r="AO441" s="337"/>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8"/>
      <c r="AJ442" s="338"/>
      <c r="AK442" s="338"/>
      <c r="AL442" s="157"/>
      <c r="AM442" s="338"/>
      <c r="AN442" s="338"/>
      <c r="AO442" s="338"/>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240</v>
      </c>
      <c r="F446" s="342"/>
      <c r="G446" s="343"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239</v>
      </c>
      <c r="AF446" s="335"/>
      <c r="AG446" s="335"/>
      <c r="AH446" s="336"/>
      <c r="AI446" s="337" t="s">
        <v>540</v>
      </c>
      <c r="AJ446" s="337"/>
      <c r="AK446" s="337"/>
      <c r="AL446" s="158"/>
      <c r="AM446" s="337" t="s">
        <v>541</v>
      </c>
      <c r="AN446" s="337"/>
      <c r="AO446" s="337"/>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8"/>
      <c r="AJ447" s="338"/>
      <c r="AK447" s="338"/>
      <c r="AL447" s="157"/>
      <c r="AM447" s="338"/>
      <c r="AN447" s="338"/>
      <c r="AO447" s="338"/>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240</v>
      </c>
      <c r="F451" s="342"/>
      <c r="G451" s="343"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239</v>
      </c>
      <c r="AF451" s="335"/>
      <c r="AG451" s="335"/>
      <c r="AH451" s="336"/>
      <c r="AI451" s="337" t="s">
        <v>540</v>
      </c>
      <c r="AJ451" s="337"/>
      <c r="AK451" s="337"/>
      <c r="AL451" s="158"/>
      <c r="AM451" s="337" t="s">
        <v>541</v>
      </c>
      <c r="AN451" s="337"/>
      <c r="AO451" s="337"/>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8"/>
      <c r="AJ452" s="338"/>
      <c r="AK452" s="338"/>
      <c r="AL452" s="157"/>
      <c r="AM452" s="338"/>
      <c r="AN452" s="338"/>
      <c r="AO452" s="338"/>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241</v>
      </c>
      <c r="F456" s="342"/>
      <c r="G456" s="343"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239</v>
      </c>
      <c r="AF456" s="335"/>
      <c r="AG456" s="335"/>
      <c r="AH456" s="336"/>
      <c r="AI456" s="337" t="s">
        <v>540</v>
      </c>
      <c r="AJ456" s="337"/>
      <c r="AK456" s="337"/>
      <c r="AL456" s="158"/>
      <c r="AM456" s="337" t="s">
        <v>541</v>
      </c>
      <c r="AN456" s="337"/>
      <c r="AO456" s="337"/>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729</v>
      </c>
      <c r="AF457" s="201"/>
      <c r="AG457" s="136" t="s">
        <v>232</v>
      </c>
      <c r="AH457" s="137"/>
      <c r="AI457" s="338"/>
      <c r="AJ457" s="338"/>
      <c r="AK457" s="338"/>
      <c r="AL457" s="157"/>
      <c r="AM457" s="338"/>
      <c r="AN457" s="338"/>
      <c r="AO457" s="338"/>
      <c r="AP457" s="157"/>
      <c r="AQ457" s="250" t="s">
        <v>729</v>
      </c>
      <c r="AR457" s="201"/>
      <c r="AS457" s="136" t="s">
        <v>232</v>
      </c>
      <c r="AT457" s="137"/>
      <c r="AU457" s="201" t="s">
        <v>729</v>
      </c>
      <c r="AV457" s="201"/>
      <c r="AW457" s="136" t="s">
        <v>179</v>
      </c>
      <c r="AX457" s="196"/>
      <c r="AY457">
        <f>$AY$456</f>
        <v>1</v>
      </c>
    </row>
    <row r="458" spans="1:51" ht="23.25" customHeight="1" x14ac:dyDescent="0.15">
      <c r="A458" s="190"/>
      <c r="B458" s="187"/>
      <c r="C458" s="181"/>
      <c r="D458" s="187"/>
      <c r="E458" s="341"/>
      <c r="F458" s="342"/>
      <c r="G458" s="107" t="s">
        <v>729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729</v>
      </c>
      <c r="AC458" s="214"/>
      <c r="AD458" s="214"/>
      <c r="AE458" s="339" t="s">
        <v>729</v>
      </c>
      <c r="AF458" s="208"/>
      <c r="AG458" s="208"/>
      <c r="AH458" s="208"/>
      <c r="AI458" s="339" t="s">
        <v>729</v>
      </c>
      <c r="AJ458" s="208"/>
      <c r="AK458" s="208"/>
      <c r="AL458" s="208"/>
      <c r="AM458" s="339" t="s">
        <v>729</v>
      </c>
      <c r="AN458" s="208"/>
      <c r="AO458" s="208"/>
      <c r="AP458" s="340"/>
      <c r="AQ458" s="339" t="s">
        <v>729</v>
      </c>
      <c r="AR458" s="208"/>
      <c r="AS458" s="208"/>
      <c r="AT458" s="340"/>
      <c r="AU458" s="208" t="s">
        <v>729</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729</v>
      </c>
      <c r="AC459" s="206"/>
      <c r="AD459" s="206"/>
      <c r="AE459" s="339" t="s">
        <v>729</v>
      </c>
      <c r="AF459" s="208"/>
      <c r="AG459" s="208"/>
      <c r="AH459" s="340"/>
      <c r="AI459" s="339" t="s">
        <v>729</v>
      </c>
      <c r="AJ459" s="208"/>
      <c r="AK459" s="208"/>
      <c r="AL459" s="208"/>
      <c r="AM459" s="339" t="s">
        <v>729</v>
      </c>
      <c r="AN459" s="208"/>
      <c r="AO459" s="208"/>
      <c r="AP459" s="340"/>
      <c r="AQ459" s="339" t="s">
        <v>729</v>
      </c>
      <c r="AR459" s="208"/>
      <c r="AS459" s="208"/>
      <c r="AT459" s="340"/>
      <c r="AU459" s="208" t="s">
        <v>729</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9" t="s">
        <v>729</v>
      </c>
      <c r="AF460" s="208"/>
      <c r="AG460" s="208"/>
      <c r="AH460" s="340"/>
      <c r="AI460" s="339" t="s">
        <v>729</v>
      </c>
      <c r="AJ460" s="208"/>
      <c r="AK460" s="208"/>
      <c r="AL460" s="208"/>
      <c r="AM460" s="339" t="s">
        <v>729</v>
      </c>
      <c r="AN460" s="208"/>
      <c r="AO460" s="208"/>
      <c r="AP460" s="340"/>
      <c r="AQ460" s="339" t="s">
        <v>729</v>
      </c>
      <c r="AR460" s="208"/>
      <c r="AS460" s="208"/>
      <c r="AT460" s="340"/>
      <c r="AU460" s="208" t="s">
        <v>729</v>
      </c>
      <c r="AV460" s="208"/>
      <c r="AW460" s="208"/>
      <c r="AX460" s="209"/>
      <c r="AY460">
        <f t="shared" si="68"/>
        <v>1</v>
      </c>
    </row>
    <row r="461" spans="1:51" ht="18.75" hidden="1" customHeight="1" x14ac:dyDescent="0.15">
      <c r="A461" s="190"/>
      <c r="B461" s="187"/>
      <c r="C461" s="181"/>
      <c r="D461" s="187"/>
      <c r="E461" s="341" t="s">
        <v>241</v>
      </c>
      <c r="F461" s="342"/>
      <c r="G461" s="343"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239</v>
      </c>
      <c r="AF461" s="335"/>
      <c r="AG461" s="335"/>
      <c r="AH461" s="336"/>
      <c r="AI461" s="337" t="s">
        <v>540</v>
      </c>
      <c r="AJ461" s="337"/>
      <c r="AK461" s="337"/>
      <c r="AL461" s="158"/>
      <c r="AM461" s="337" t="s">
        <v>541</v>
      </c>
      <c r="AN461" s="337"/>
      <c r="AO461" s="337"/>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8"/>
      <c r="AJ462" s="338"/>
      <c r="AK462" s="338"/>
      <c r="AL462" s="157"/>
      <c r="AM462" s="338"/>
      <c r="AN462" s="338"/>
      <c r="AO462" s="338"/>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241</v>
      </c>
      <c r="F466" s="342"/>
      <c r="G466" s="343"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239</v>
      </c>
      <c r="AF466" s="335"/>
      <c r="AG466" s="335"/>
      <c r="AH466" s="336"/>
      <c r="AI466" s="337" t="s">
        <v>540</v>
      </c>
      <c r="AJ466" s="337"/>
      <c r="AK466" s="337"/>
      <c r="AL466" s="158"/>
      <c r="AM466" s="337" t="s">
        <v>541</v>
      </c>
      <c r="AN466" s="337"/>
      <c r="AO466" s="337"/>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8"/>
      <c r="AJ467" s="338"/>
      <c r="AK467" s="338"/>
      <c r="AL467" s="157"/>
      <c r="AM467" s="338"/>
      <c r="AN467" s="338"/>
      <c r="AO467" s="338"/>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241</v>
      </c>
      <c r="F471" s="342"/>
      <c r="G471" s="343"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239</v>
      </c>
      <c r="AF471" s="335"/>
      <c r="AG471" s="335"/>
      <c r="AH471" s="336"/>
      <c r="AI471" s="337" t="s">
        <v>540</v>
      </c>
      <c r="AJ471" s="337"/>
      <c r="AK471" s="337"/>
      <c r="AL471" s="158"/>
      <c r="AM471" s="337" t="s">
        <v>541</v>
      </c>
      <c r="AN471" s="337"/>
      <c r="AO471" s="337"/>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8"/>
      <c r="AJ472" s="338"/>
      <c r="AK472" s="338"/>
      <c r="AL472" s="157"/>
      <c r="AM472" s="338"/>
      <c r="AN472" s="338"/>
      <c r="AO472" s="338"/>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241</v>
      </c>
      <c r="F476" s="342"/>
      <c r="G476" s="343"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239</v>
      </c>
      <c r="AF476" s="335"/>
      <c r="AG476" s="335"/>
      <c r="AH476" s="336"/>
      <c r="AI476" s="337" t="s">
        <v>540</v>
      </c>
      <c r="AJ476" s="337"/>
      <c r="AK476" s="337"/>
      <c r="AL476" s="158"/>
      <c r="AM476" s="337" t="s">
        <v>541</v>
      </c>
      <c r="AN476" s="337"/>
      <c r="AO476" s="337"/>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8"/>
      <c r="AJ477" s="338"/>
      <c r="AK477" s="338"/>
      <c r="AL477" s="157"/>
      <c r="AM477" s="338"/>
      <c r="AN477" s="338"/>
      <c r="AO477" s="338"/>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1" t="s">
        <v>251</v>
      </c>
      <c r="H484" s="126"/>
      <c r="I484" s="126"/>
      <c r="J484" s="902"/>
      <c r="K484" s="903"/>
      <c r="L484" s="903"/>
      <c r="M484" s="903"/>
      <c r="N484" s="903"/>
      <c r="O484" s="903"/>
      <c r="P484" s="903"/>
      <c r="Q484" s="903"/>
      <c r="R484" s="903"/>
      <c r="S484" s="903"/>
      <c r="T484" s="90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5"/>
      <c r="AY484" s="93" t="str">
        <f>IF(SUBSTITUTE($J$484,"-","")="","0","1")</f>
        <v>0</v>
      </c>
    </row>
    <row r="485" spans="1:51" ht="18.75" hidden="1" customHeight="1" x14ac:dyDescent="0.15">
      <c r="A485" s="190"/>
      <c r="B485" s="187"/>
      <c r="C485" s="181"/>
      <c r="D485" s="187"/>
      <c r="E485" s="341" t="s">
        <v>240</v>
      </c>
      <c r="F485" s="342"/>
      <c r="G485" s="343"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239</v>
      </c>
      <c r="AF485" s="335"/>
      <c r="AG485" s="335"/>
      <c r="AH485" s="336"/>
      <c r="AI485" s="337" t="s">
        <v>540</v>
      </c>
      <c r="AJ485" s="337"/>
      <c r="AK485" s="337"/>
      <c r="AL485" s="158"/>
      <c r="AM485" s="337" t="s">
        <v>541</v>
      </c>
      <c r="AN485" s="337"/>
      <c r="AO485" s="337"/>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8"/>
      <c r="AJ486" s="338"/>
      <c r="AK486" s="338"/>
      <c r="AL486" s="157"/>
      <c r="AM486" s="338"/>
      <c r="AN486" s="338"/>
      <c r="AO486" s="338"/>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240</v>
      </c>
      <c r="F490" s="342"/>
      <c r="G490" s="343"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239</v>
      </c>
      <c r="AF490" s="335"/>
      <c r="AG490" s="335"/>
      <c r="AH490" s="336"/>
      <c r="AI490" s="337" t="s">
        <v>540</v>
      </c>
      <c r="AJ490" s="337"/>
      <c r="AK490" s="337"/>
      <c r="AL490" s="158"/>
      <c r="AM490" s="337" t="s">
        <v>541</v>
      </c>
      <c r="AN490" s="337"/>
      <c r="AO490" s="337"/>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8"/>
      <c r="AJ491" s="338"/>
      <c r="AK491" s="338"/>
      <c r="AL491" s="157"/>
      <c r="AM491" s="338"/>
      <c r="AN491" s="338"/>
      <c r="AO491" s="338"/>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240</v>
      </c>
      <c r="F495" s="342"/>
      <c r="G495" s="343"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239</v>
      </c>
      <c r="AF495" s="335"/>
      <c r="AG495" s="335"/>
      <c r="AH495" s="336"/>
      <c r="AI495" s="337" t="s">
        <v>540</v>
      </c>
      <c r="AJ495" s="337"/>
      <c r="AK495" s="337"/>
      <c r="AL495" s="158"/>
      <c r="AM495" s="337" t="s">
        <v>541</v>
      </c>
      <c r="AN495" s="337"/>
      <c r="AO495" s="337"/>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8"/>
      <c r="AJ496" s="338"/>
      <c r="AK496" s="338"/>
      <c r="AL496" s="157"/>
      <c r="AM496" s="338"/>
      <c r="AN496" s="338"/>
      <c r="AO496" s="338"/>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240</v>
      </c>
      <c r="F500" s="342"/>
      <c r="G500" s="343"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239</v>
      </c>
      <c r="AF500" s="335"/>
      <c r="AG500" s="335"/>
      <c r="AH500" s="336"/>
      <c r="AI500" s="337" t="s">
        <v>540</v>
      </c>
      <c r="AJ500" s="337"/>
      <c r="AK500" s="337"/>
      <c r="AL500" s="158"/>
      <c r="AM500" s="337" t="s">
        <v>541</v>
      </c>
      <c r="AN500" s="337"/>
      <c r="AO500" s="337"/>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8"/>
      <c r="AJ501" s="338"/>
      <c r="AK501" s="338"/>
      <c r="AL501" s="157"/>
      <c r="AM501" s="338"/>
      <c r="AN501" s="338"/>
      <c r="AO501" s="338"/>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240</v>
      </c>
      <c r="F505" s="342"/>
      <c r="G505" s="343"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239</v>
      </c>
      <c r="AF505" s="335"/>
      <c r="AG505" s="335"/>
      <c r="AH505" s="336"/>
      <c r="AI505" s="337" t="s">
        <v>540</v>
      </c>
      <c r="AJ505" s="337"/>
      <c r="AK505" s="337"/>
      <c r="AL505" s="158"/>
      <c r="AM505" s="337" t="s">
        <v>541</v>
      </c>
      <c r="AN505" s="337"/>
      <c r="AO505" s="337"/>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8"/>
      <c r="AJ506" s="338"/>
      <c r="AK506" s="338"/>
      <c r="AL506" s="157"/>
      <c r="AM506" s="338"/>
      <c r="AN506" s="338"/>
      <c r="AO506" s="338"/>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241</v>
      </c>
      <c r="F510" s="342"/>
      <c r="G510" s="343"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239</v>
      </c>
      <c r="AF510" s="335"/>
      <c r="AG510" s="335"/>
      <c r="AH510" s="336"/>
      <c r="AI510" s="337" t="s">
        <v>540</v>
      </c>
      <c r="AJ510" s="337"/>
      <c r="AK510" s="337"/>
      <c r="AL510" s="158"/>
      <c r="AM510" s="337" t="s">
        <v>541</v>
      </c>
      <c r="AN510" s="337"/>
      <c r="AO510" s="337"/>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8"/>
      <c r="AJ511" s="338"/>
      <c r="AK511" s="338"/>
      <c r="AL511" s="157"/>
      <c r="AM511" s="338"/>
      <c r="AN511" s="338"/>
      <c r="AO511" s="338"/>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241</v>
      </c>
      <c r="F515" s="342"/>
      <c r="G515" s="343"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239</v>
      </c>
      <c r="AF515" s="335"/>
      <c r="AG515" s="335"/>
      <c r="AH515" s="336"/>
      <c r="AI515" s="337" t="s">
        <v>540</v>
      </c>
      <c r="AJ515" s="337"/>
      <c r="AK515" s="337"/>
      <c r="AL515" s="158"/>
      <c r="AM515" s="337" t="s">
        <v>541</v>
      </c>
      <c r="AN515" s="337"/>
      <c r="AO515" s="337"/>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8"/>
      <c r="AJ516" s="338"/>
      <c r="AK516" s="338"/>
      <c r="AL516" s="157"/>
      <c r="AM516" s="338"/>
      <c r="AN516" s="338"/>
      <c r="AO516" s="338"/>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241</v>
      </c>
      <c r="F520" s="342"/>
      <c r="G520" s="343"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239</v>
      </c>
      <c r="AF520" s="335"/>
      <c r="AG520" s="335"/>
      <c r="AH520" s="336"/>
      <c r="AI520" s="337" t="s">
        <v>540</v>
      </c>
      <c r="AJ520" s="337"/>
      <c r="AK520" s="337"/>
      <c r="AL520" s="158"/>
      <c r="AM520" s="337" t="s">
        <v>541</v>
      </c>
      <c r="AN520" s="337"/>
      <c r="AO520" s="337"/>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8"/>
      <c r="AJ521" s="338"/>
      <c r="AK521" s="338"/>
      <c r="AL521" s="157"/>
      <c r="AM521" s="338"/>
      <c r="AN521" s="338"/>
      <c r="AO521" s="338"/>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241</v>
      </c>
      <c r="F525" s="342"/>
      <c r="G525" s="343"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239</v>
      </c>
      <c r="AF525" s="335"/>
      <c r="AG525" s="335"/>
      <c r="AH525" s="336"/>
      <c r="AI525" s="337" t="s">
        <v>540</v>
      </c>
      <c r="AJ525" s="337"/>
      <c r="AK525" s="337"/>
      <c r="AL525" s="158"/>
      <c r="AM525" s="337" t="s">
        <v>541</v>
      </c>
      <c r="AN525" s="337"/>
      <c r="AO525" s="337"/>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8"/>
      <c r="AJ526" s="338"/>
      <c r="AK526" s="338"/>
      <c r="AL526" s="157"/>
      <c r="AM526" s="338"/>
      <c r="AN526" s="338"/>
      <c r="AO526" s="338"/>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241</v>
      </c>
      <c r="F530" s="342"/>
      <c r="G530" s="343"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239</v>
      </c>
      <c r="AF530" s="335"/>
      <c r="AG530" s="335"/>
      <c r="AH530" s="336"/>
      <c r="AI530" s="337" t="s">
        <v>540</v>
      </c>
      <c r="AJ530" s="337"/>
      <c r="AK530" s="337"/>
      <c r="AL530" s="158"/>
      <c r="AM530" s="337" t="s">
        <v>541</v>
      </c>
      <c r="AN530" s="337"/>
      <c r="AO530" s="337"/>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8"/>
      <c r="AJ531" s="338"/>
      <c r="AK531" s="338"/>
      <c r="AL531" s="157"/>
      <c r="AM531" s="338"/>
      <c r="AN531" s="338"/>
      <c r="AO531" s="338"/>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1" t="s">
        <v>251</v>
      </c>
      <c r="H538" s="126"/>
      <c r="I538" s="126"/>
      <c r="J538" s="902"/>
      <c r="K538" s="903"/>
      <c r="L538" s="903"/>
      <c r="M538" s="903"/>
      <c r="N538" s="903"/>
      <c r="O538" s="903"/>
      <c r="P538" s="903"/>
      <c r="Q538" s="903"/>
      <c r="R538" s="903"/>
      <c r="S538" s="903"/>
      <c r="T538" s="90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5"/>
      <c r="AY538" s="93" t="str">
        <f>IF(SUBSTITUTE($J$538,"-","")="","0","1")</f>
        <v>0</v>
      </c>
    </row>
    <row r="539" spans="1:51" ht="18.75" hidden="1" customHeight="1" x14ac:dyDescent="0.15">
      <c r="A539" s="190"/>
      <c r="B539" s="187"/>
      <c r="C539" s="181"/>
      <c r="D539" s="187"/>
      <c r="E539" s="341" t="s">
        <v>240</v>
      </c>
      <c r="F539" s="342"/>
      <c r="G539" s="343"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239</v>
      </c>
      <c r="AF539" s="335"/>
      <c r="AG539" s="335"/>
      <c r="AH539" s="336"/>
      <c r="AI539" s="337" t="s">
        <v>540</v>
      </c>
      <c r="AJ539" s="337"/>
      <c r="AK539" s="337"/>
      <c r="AL539" s="158"/>
      <c r="AM539" s="337" t="s">
        <v>541</v>
      </c>
      <c r="AN539" s="337"/>
      <c r="AO539" s="337"/>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8"/>
      <c r="AJ540" s="338"/>
      <c r="AK540" s="338"/>
      <c r="AL540" s="157"/>
      <c r="AM540" s="338"/>
      <c r="AN540" s="338"/>
      <c r="AO540" s="338"/>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240</v>
      </c>
      <c r="F544" s="342"/>
      <c r="G544" s="343"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239</v>
      </c>
      <c r="AF544" s="335"/>
      <c r="AG544" s="335"/>
      <c r="AH544" s="336"/>
      <c r="AI544" s="337" t="s">
        <v>540</v>
      </c>
      <c r="AJ544" s="337"/>
      <c r="AK544" s="337"/>
      <c r="AL544" s="158"/>
      <c r="AM544" s="337" t="s">
        <v>541</v>
      </c>
      <c r="AN544" s="337"/>
      <c r="AO544" s="337"/>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8"/>
      <c r="AJ545" s="338"/>
      <c r="AK545" s="338"/>
      <c r="AL545" s="157"/>
      <c r="AM545" s="338"/>
      <c r="AN545" s="338"/>
      <c r="AO545" s="338"/>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240</v>
      </c>
      <c r="F549" s="342"/>
      <c r="G549" s="343"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239</v>
      </c>
      <c r="AF549" s="335"/>
      <c r="AG549" s="335"/>
      <c r="AH549" s="336"/>
      <c r="AI549" s="337" t="s">
        <v>540</v>
      </c>
      <c r="AJ549" s="337"/>
      <c r="AK549" s="337"/>
      <c r="AL549" s="158"/>
      <c r="AM549" s="337" t="s">
        <v>541</v>
      </c>
      <c r="AN549" s="337"/>
      <c r="AO549" s="337"/>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8"/>
      <c r="AJ550" s="338"/>
      <c r="AK550" s="338"/>
      <c r="AL550" s="157"/>
      <c r="AM550" s="338"/>
      <c r="AN550" s="338"/>
      <c r="AO550" s="338"/>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240</v>
      </c>
      <c r="F554" s="342"/>
      <c r="G554" s="343"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239</v>
      </c>
      <c r="AF554" s="335"/>
      <c r="AG554" s="335"/>
      <c r="AH554" s="336"/>
      <c r="AI554" s="337" t="s">
        <v>540</v>
      </c>
      <c r="AJ554" s="337"/>
      <c r="AK554" s="337"/>
      <c r="AL554" s="158"/>
      <c r="AM554" s="337" t="s">
        <v>541</v>
      </c>
      <c r="AN554" s="337"/>
      <c r="AO554" s="337"/>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8"/>
      <c r="AJ555" s="338"/>
      <c r="AK555" s="338"/>
      <c r="AL555" s="157"/>
      <c r="AM555" s="338"/>
      <c r="AN555" s="338"/>
      <c r="AO555" s="338"/>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240</v>
      </c>
      <c r="F559" s="342"/>
      <c r="G559" s="343"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239</v>
      </c>
      <c r="AF559" s="335"/>
      <c r="AG559" s="335"/>
      <c r="AH559" s="336"/>
      <c r="AI559" s="337" t="s">
        <v>540</v>
      </c>
      <c r="AJ559" s="337"/>
      <c r="AK559" s="337"/>
      <c r="AL559" s="158"/>
      <c r="AM559" s="337" t="s">
        <v>541</v>
      </c>
      <c r="AN559" s="337"/>
      <c r="AO559" s="337"/>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8"/>
      <c r="AJ560" s="338"/>
      <c r="AK560" s="338"/>
      <c r="AL560" s="157"/>
      <c r="AM560" s="338"/>
      <c r="AN560" s="338"/>
      <c r="AO560" s="338"/>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241</v>
      </c>
      <c r="F564" s="342"/>
      <c r="G564" s="343"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239</v>
      </c>
      <c r="AF564" s="335"/>
      <c r="AG564" s="335"/>
      <c r="AH564" s="336"/>
      <c r="AI564" s="337" t="s">
        <v>540</v>
      </c>
      <c r="AJ564" s="337"/>
      <c r="AK564" s="337"/>
      <c r="AL564" s="158"/>
      <c r="AM564" s="337" t="s">
        <v>541</v>
      </c>
      <c r="AN564" s="337"/>
      <c r="AO564" s="337"/>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8"/>
      <c r="AJ565" s="338"/>
      <c r="AK565" s="338"/>
      <c r="AL565" s="157"/>
      <c r="AM565" s="338"/>
      <c r="AN565" s="338"/>
      <c r="AO565" s="338"/>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241</v>
      </c>
      <c r="F569" s="342"/>
      <c r="G569" s="343"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239</v>
      </c>
      <c r="AF569" s="335"/>
      <c r="AG569" s="335"/>
      <c r="AH569" s="336"/>
      <c r="AI569" s="337" t="s">
        <v>540</v>
      </c>
      <c r="AJ569" s="337"/>
      <c r="AK569" s="337"/>
      <c r="AL569" s="158"/>
      <c r="AM569" s="337" t="s">
        <v>541</v>
      </c>
      <c r="AN569" s="337"/>
      <c r="AO569" s="337"/>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8"/>
      <c r="AJ570" s="338"/>
      <c r="AK570" s="338"/>
      <c r="AL570" s="157"/>
      <c r="AM570" s="338"/>
      <c r="AN570" s="338"/>
      <c r="AO570" s="338"/>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241</v>
      </c>
      <c r="F574" s="342"/>
      <c r="G574" s="343"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239</v>
      </c>
      <c r="AF574" s="335"/>
      <c r="AG574" s="335"/>
      <c r="AH574" s="336"/>
      <c r="AI574" s="337" t="s">
        <v>540</v>
      </c>
      <c r="AJ574" s="337"/>
      <c r="AK574" s="337"/>
      <c r="AL574" s="158"/>
      <c r="AM574" s="337" t="s">
        <v>541</v>
      </c>
      <c r="AN574" s="337"/>
      <c r="AO574" s="337"/>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8"/>
      <c r="AJ575" s="338"/>
      <c r="AK575" s="338"/>
      <c r="AL575" s="157"/>
      <c r="AM575" s="338"/>
      <c r="AN575" s="338"/>
      <c r="AO575" s="338"/>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241</v>
      </c>
      <c r="F579" s="342"/>
      <c r="G579" s="343"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239</v>
      </c>
      <c r="AF579" s="335"/>
      <c r="AG579" s="335"/>
      <c r="AH579" s="336"/>
      <c r="AI579" s="337" t="s">
        <v>540</v>
      </c>
      <c r="AJ579" s="337"/>
      <c r="AK579" s="337"/>
      <c r="AL579" s="158"/>
      <c r="AM579" s="337" t="s">
        <v>541</v>
      </c>
      <c r="AN579" s="337"/>
      <c r="AO579" s="337"/>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8"/>
      <c r="AJ580" s="338"/>
      <c r="AK580" s="338"/>
      <c r="AL580" s="157"/>
      <c r="AM580" s="338"/>
      <c r="AN580" s="338"/>
      <c r="AO580" s="338"/>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241</v>
      </c>
      <c r="F584" s="342"/>
      <c r="G584" s="343"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239</v>
      </c>
      <c r="AF584" s="335"/>
      <c r="AG584" s="335"/>
      <c r="AH584" s="336"/>
      <c r="AI584" s="337" t="s">
        <v>540</v>
      </c>
      <c r="AJ584" s="337"/>
      <c r="AK584" s="337"/>
      <c r="AL584" s="158"/>
      <c r="AM584" s="337" t="s">
        <v>541</v>
      </c>
      <c r="AN584" s="337"/>
      <c r="AO584" s="337"/>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8"/>
      <c r="AJ585" s="338"/>
      <c r="AK585" s="338"/>
      <c r="AL585" s="157"/>
      <c r="AM585" s="338"/>
      <c r="AN585" s="338"/>
      <c r="AO585" s="338"/>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1" t="s">
        <v>251</v>
      </c>
      <c r="H592" s="126"/>
      <c r="I592" s="126"/>
      <c r="J592" s="902"/>
      <c r="K592" s="903"/>
      <c r="L592" s="903"/>
      <c r="M592" s="903"/>
      <c r="N592" s="903"/>
      <c r="O592" s="903"/>
      <c r="P592" s="903"/>
      <c r="Q592" s="903"/>
      <c r="R592" s="903"/>
      <c r="S592" s="903"/>
      <c r="T592" s="90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5"/>
      <c r="AY592" s="93" t="str">
        <f>IF(SUBSTITUTE($J$592,"-","")="","0","1")</f>
        <v>0</v>
      </c>
    </row>
    <row r="593" spans="1:51" ht="18.75" hidden="1" customHeight="1" x14ac:dyDescent="0.15">
      <c r="A593" s="190"/>
      <c r="B593" s="187"/>
      <c r="C593" s="181"/>
      <c r="D593" s="187"/>
      <c r="E593" s="341" t="s">
        <v>240</v>
      </c>
      <c r="F593" s="342"/>
      <c r="G593" s="343"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239</v>
      </c>
      <c r="AF593" s="335"/>
      <c r="AG593" s="335"/>
      <c r="AH593" s="336"/>
      <c r="AI593" s="337" t="s">
        <v>540</v>
      </c>
      <c r="AJ593" s="337"/>
      <c r="AK593" s="337"/>
      <c r="AL593" s="158"/>
      <c r="AM593" s="337" t="s">
        <v>541</v>
      </c>
      <c r="AN593" s="337"/>
      <c r="AO593" s="337"/>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8"/>
      <c r="AJ594" s="338"/>
      <c r="AK594" s="338"/>
      <c r="AL594" s="157"/>
      <c r="AM594" s="338"/>
      <c r="AN594" s="338"/>
      <c r="AO594" s="338"/>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240</v>
      </c>
      <c r="F598" s="342"/>
      <c r="G598" s="343"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239</v>
      </c>
      <c r="AF598" s="335"/>
      <c r="AG598" s="335"/>
      <c r="AH598" s="336"/>
      <c r="AI598" s="337" t="s">
        <v>540</v>
      </c>
      <c r="AJ598" s="337"/>
      <c r="AK598" s="337"/>
      <c r="AL598" s="158"/>
      <c r="AM598" s="337" t="s">
        <v>541</v>
      </c>
      <c r="AN598" s="337"/>
      <c r="AO598" s="337"/>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8"/>
      <c r="AJ599" s="338"/>
      <c r="AK599" s="338"/>
      <c r="AL599" s="157"/>
      <c r="AM599" s="338"/>
      <c r="AN599" s="338"/>
      <c r="AO599" s="338"/>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240</v>
      </c>
      <c r="F603" s="342"/>
      <c r="G603" s="343"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239</v>
      </c>
      <c r="AF603" s="335"/>
      <c r="AG603" s="335"/>
      <c r="AH603" s="336"/>
      <c r="AI603" s="337" t="s">
        <v>540</v>
      </c>
      <c r="AJ603" s="337"/>
      <c r="AK603" s="337"/>
      <c r="AL603" s="158"/>
      <c r="AM603" s="337" t="s">
        <v>541</v>
      </c>
      <c r="AN603" s="337"/>
      <c r="AO603" s="337"/>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8"/>
      <c r="AJ604" s="338"/>
      <c r="AK604" s="338"/>
      <c r="AL604" s="157"/>
      <c r="AM604" s="338"/>
      <c r="AN604" s="338"/>
      <c r="AO604" s="338"/>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240</v>
      </c>
      <c r="F608" s="342"/>
      <c r="G608" s="343"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239</v>
      </c>
      <c r="AF608" s="335"/>
      <c r="AG608" s="335"/>
      <c r="AH608" s="336"/>
      <c r="AI608" s="337" t="s">
        <v>540</v>
      </c>
      <c r="AJ608" s="337"/>
      <c r="AK608" s="337"/>
      <c r="AL608" s="158"/>
      <c r="AM608" s="337" t="s">
        <v>541</v>
      </c>
      <c r="AN608" s="337"/>
      <c r="AO608" s="337"/>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8"/>
      <c r="AJ609" s="338"/>
      <c r="AK609" s="338"/>
      <c r="AL609" s="157"/>
      <c r="AM609" s="338"/>
      <c r="AN609" s="338"/>
      <c r="AO609" s="338"/>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240</v>
      </c>
      <c r="F613" s="342"/>
      <c r="G613" s="343"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239</v>
      </c>
      <c r="AF613" s="335"/>
      <c r="AG613" s="335"/>
      <c r="AH613" s="336"/>
      <c r="AI613" s="337" t="s">
        <v>540</v>
      </c>
      <c r="AJ613" s="337"/>
      <c r="AK613" s="337"/>
      <c r="AL613" s="158"/>
      <c r="AM613" s="337" t="s">
        <v>541</v>
      </c>
      <c r="AN613" s="337"/>
      <c r="AO613" s="337"/>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8"/>
      <c r="AJ614" s="338"/>
      <c r="AK614" s="338"/>
      <c r="AL614" s="157"/>
      <c r="AM614" s="338"/>
      <c r="AN614" s="338"/>
      <c r="AO614" s="338"/>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241</v>
      </c>
      <c r="F618" s="342"/>
      <c r="G618" s="343"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239</v>
      </c>
      <c r="AF618" s="335"/>
      <c r="AG618" s="335"/>
      <c r="AH618" s="336"/>
      <c r="AI618" s="337" t="s">
        <v>540</v>
      </c>
      <c r="AJ618" s="337"/>
      <c r="AK618" s="337"/>
      <c r="AL618" s="158"/>
      <c r="AM618" s="337" t="s">
        <v>541</v>
      </c>
      <c r="AN618" s="337"/>
      <c r="AO618" s="337"/>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8"/>
      <c r="AJ619" s="338"/>
      <c r="AK619" s="338"/>
      <c r="AL619" s="157"/>
      <c r="AM619" s="338"/>
      <c r="AN619" s="338"/>
      <c r="AO619" s="338"/>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241</v>
      </c>
      <c r="F623" s="342"/>
      <c r="G623" s="343"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239</v>
      </c>
      <c r="AF623" s="335"/>
      <c r="AG623" s="335"/>
      <c r="AH623" s="336"/>
      <c r="AI623" s="337" t="s">
        <v>540</v>
      </c>
      <c r="AJ623" s="337"/>
      <c r="AK623" s="337"/>
      <c r="AL623" s="158"/>
      <c r="AM623" s="337" t="s">
        <v>541</v>
      </c>
      <c r="AN623" s="337"/>
      <c r="AO623" s="337"/>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8"/>
      <c r="AJ624" s="338"/>
      <c r="AK624" s="338"/>
      <c r="AL624" s="157"/>
      <c r="AM624" s="338"/>
      <c r="AN624" s="338"/>
      <c r="AO624" s="338"/>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241</v>
      </c>
      <c r="F628" s="342"/>
      <c r="G628" s="343"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239</v>
      </c>
      <c r="AF628" s="335"/>
      <c r="AG628" s="335"/>
      <c r="AH628" s="336"/>
      <c r="AI628" s="337" t="s">
        <v>540</v>
      </c>
      <c r="AJ628" s="337"/>
      <c r="AK628" s="337"/>
      <c r="AL628" s="158"/>
      <c r="AM628" s="337" t="s">
        <v>541</v>
      </c>
      <c r="AN628" s="337"/>
      <c r="AO628" s="337"/>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8"/>
      <c r="AJ629" s="338"/>
      <c r="AK629" s="338"/>
      <c r="AL629" s="157"/>
      <c r="AM629" s="338"/>
      <c r="AN629" s="338"/>
      <c r="AO629" s="338"/>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241</v>
      </c>
      <c r="F633" s="342"/>
      <c r="G633" s="343"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239</v>
      </c>
      <c r="AF633" s="335"/>
      <c r="AG633" s="335"/>
      <c r="AH633" s="336"/>
      <c r="AI633" s="337" t="s">
        <v>540</v>
      </c>
      <c r="AJ633" s="337"/>
      <c r="AK633" s="337"/>
      <c r="AL633" s="158"/>
      <c r="AM633" s="337" t="s">
        <v>541</v>
      </c>
      <c r="AN633" s="337"/>
      <c r="AO633" s="337"/>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8"/>
      <c r="AJ634" s="338"/>
      <c r="AK634" s="338"/>
      <c r="AL634" s="157"/>
      <c r="AM634" s="338"/>
      <c r="AN634" s="338"/>
      <c r="AO634" s="338"/>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241</v>
      </c>
      <c r="F638" s="342"/>
      <c r="G638" s="343"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239</v>
      </c>
      <c r="AF638" s="335"/>
      <c r="AG638" s="335"/>
      <c r="AH638" s="336"/>
      <c r="AI638" s="337" t="s">
        <v>540</v>
      </c>
      <c r="AJ638" s="337"/>
      <c r="AK638" s="337"/>
      <c r="AL638" s="158"/>
      <c r="AM638" s="337" t="s">
        <v>541</v>
      </c>
      <c r="AN638" s="337"/>
      <c r="AO638" s="337"/>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8"/>
      <c r="AJ639" s="338"/>
      <c r="AK639" s="338"/>
      <c r="AL639" s="157"/>
      <c r="AM639" s="338"/>
      <c r="AN639" s="338"/>
      <c r="AO639" s="338"/>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1" t="s">
        <v>251</v>
      </c>
      <c r="H646" s="126"/>
      <c r="I646" s="126"/>
      <c r="J646" s="902"/>
      <c r="K646" s="903"/>
      <c r="L646" s="903"/>
      <c r="M646" s="903"/>
      <c r="N646" s="903"/>
      <c r="O646" s="903"/>
      <c r="P646" s="903"/>
      <c r="Q646" s="903"/>
      <c r="R646" s="903"/>
      <c r="S646" s="903"/>
      <c r="T646" s="90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5"/>
      <c r="AY646" s="93" t="str">
        <f>IF(SUBSTITUTE($J$646,"-","")="","0","1")</f>
        <v>0</v>
      </c>
    </row>
    <row r="647" spans="1:51" ht="18.75" hidden="1" customHeight="1" x14ac:dyDescent="0.15">
      <c r="A647" s="190"/>
      <c r="B647" s="187"/>
      <c r="C647" s="181"/>
      <c r="D647" s="187"/>
      <c r="E647" s="341" t="s">
        <v>240</v>
      </c>
      <c r="F647" s="342"/>
      <c r="G647" s="343"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239</v>
      </c>
      <c r="AF647" s="335"/>
      <c r="AG647" s="335"/>
      <c r="AH647" s="336"/>
      <c r="AI647" s="337" t="s">
        <v>540</v>
      </c>
      <c r="AJ647" s="337"/>
      <c r="AK647" s="337"/>
      <c r="AL647" s="158"/>
      <c r="AM647" s="337" t="s">
        <v>541</v>
      </c>
      <c r="AN647" s="337"/>
      <c r="AO647" s="337"/>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8"/>
      <c r="AJ648" s="338"/>
      <c r="AK648" s="338"/>
      <c r="AL648" s="157"/>
      <c r="AM648" s="338"/>
      <c r="AN648" s="338"/>
      <c r="AO648" s="338"/>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240</v>
      </c>
      <c r="F652" s="342"/>
      <c r="G652" s="343"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239</v>
      </c>
      <c r="AF652" s="335"/>
      <c r="AG652" s="335"/>
      <c r="AH652" s="336"/>
      <c r="AI652" s="337" t="s">
        <v>540</v>
      </c>
      <c r="AJ652" s="337"/>
      <c r="AK652" s="337"/>
      <c r="AL652" s="158"/>
      <c r="AM652" s="337" t="s">
        <v>541</v>
      </c>
      <c r="AN652" s="337"/>
      <c r="AO652" s="337"/>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8"/>
      <c r="AJ653" s="338"/>
      <c r="AK653" s="338"/>
      <c r="AL653" s="157"/>
      <c r="AM653" s="338"/>
      <c r="AN653" s="338"/>
      <c r="AO653" s="338"/>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240</v>
      </c>
      <c r="F657" s="342"/>
      <c r="G657" s="343"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239</v>
      </c>
      <c r="AF657" s="335"/>
      <c r="AG657" s="335"/>
      <c r="AH657" s="336"/>
      <c r="AI657" s="337" t="s">
        <v>540</v>
      </c>
      <c r="AJ657" s="337"/>
      <c r="AK657" s="337"/>
      <c r="AL657" s="158"/>
      <c r="AM657" s="337" t="s">
        <v>541</v>
      </c>
      <c r="AN657" s="337"/>
      <c r="AO657" s="337"/>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8"/>
      <c r="AJ658" s="338"/>
      <c r="AK658" s="338"/>
      <c r="AL658" s="157"/>
      <c r="AM658" s="338"/>
      <c r="AN658" s="338"/>
      <c r="AO658" s="338"/>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240</v>
      </c>
      <c r="F662" s="342"/>
      <c r="G662" s="343"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239</v>
      </c>
      <c r="AF662" s="335"/>
      <c r="AG662" s="335"/>
      <c r="AH662" s="336"/>
      <c r="AI662" s="337" t="s">
        <v>540</v>
      </c>
      <c r="AJ662" s="337"/>
      <c r="AK662" s="337"/>
      <c r="AL662" s="158"/>
      <c r="AM662" s="337" t="s">
        <v>541</v>
      </c>
      <c r="AN662" s="337"/>
      <c r="AO662" s="337"/>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8"/>
      <c r="AJ663" s="338"/>
      <c r="AK663" s="338"/>
      <c r="AL663" s="157"/>
      <c r="AM663" s="338"/>
      <c r="AN663" s="338"/>
      <c r="AO663" s="338"/>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240</v>
      </c>
      <c r="F667" s="342"/>
      <c r="G667" s="343"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239</v>
      </c>
      <c r="AF667" s="335"/>
      <c r="AG667" s="335"/>
      <c r="AH667" s="336"/>
      <c r="AI667" s="337" t="s">
        <v>540</v>
      </c>
      <c r="AJ667" s="337"/>
      <c r="AK667" s="337"/>
      <c r="AL667" s="158"/>
      <c r="AM667" s="337" t="s">
        <v>541</v>
      </c>
      <c r="AN667" s="337"/>
      <c r="AO667" s="337"/>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8"/>
      <c r="AJ668" s="338"/>
      <c r="AK668" s="338"/>
      <c r="AL668" s="157"/>
      <c r="AM668" s="338"/>
      <c r="AN668" s="338"/>
      <c r="AO668" s="338"/>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241</v>
      </c>
      <c r="F672" s="342"/>
      <c r="G672" s="343"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239</v>
      </c>
      <c r="AF672" s="335"/>
      <c r="AG672" s="335"/>
      <c r="AH672" s="336"/>
      <c r="AI672" s="337" t="s">
        <v>540</v>
      </c>
      <c r="AJ672" s="337"/>
      <c r="AK672" s="337"/>
      <c r="AL672" s="158"/>
      <c r="AM672" s="337" t="s">
        <v>541</v>
      </c>
      <c r="AN672" s="337"/>
      <c r="AO672" s="337"/>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8"/>
      <c r="AJ673" s="338"/>
      <c r="AK673" s="338"/>
      <c r="AL673" s="157"/>
      <c r="AM673" s="338"/>
      <c r="AN673" s="338"/>
      <c r="AO673" s="338"/>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241</v>
      </c>
      <c r="F677" s="342"/>
      <c r="G677" s="343"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239</v>
      </c>
      <c r="AF677" s="335"/>
      <c r="AG677" s="335"/>
      <c r="AH677" s="336"/>
      <c r="AI677" s="337" t="s">
        <v>540</v>
      </c>
      <c r="AJ677" s="337"/>
      <c r="AK677" s="337"/>
      <c r="AL677" s="158"/>
      <c r="AM677" s="337" t="s">
        <v>541</v>
      </c>
      <c r="AN677" s="337"/>
      <c r="AO677" s="337"/>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8"/>
      <c r="AJ678" s="338"/>
      <c r="AK678" s="338"/>
      <c r="AL678" s="157"/>
      <c r="AM678" s="338"/>
      <c r="AN678" s="338"/>
      <c r="AO678" s="338"/>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241</v>
      </c>
      <c r="F682" s="342"/>
      <c r="G682" s="343"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239</v>
      </c>
      <c r="AF682" s="335"/>
      <c r="AG682" s="335"/>
      <c r="AH682" s="336"/>
      <c r="AI682" s="337" t="s">
        <v>540</v>
      </c>
      <c r="AJ682" s="337"/>
      <c r="AK682" s="337"/>
      <c r="AL682" s="158"/>
      <c r="AM682" s="337" t="s">
        <v>541</v>
      </c>
      <c r="AN682" s="337"/>
      <c r="AO682" s="337"/>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8"/>
      <c r="AJ683" s="338"/>
      <c r="AK683" s="338"/>
      <c r="AL683" s="157"/>
      <c r="AM683" s="338"/>
      <c r="AN683" s="338"/>
      <c r="AO683" s="338"/>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241</v>
      </c>
      <c r="F687" s="342"/>
      <c r="G687" s="343"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239</v>
      </c>
      <c r="AF687" s="335"/>
      <c r="AG687" s="335"/>
      <c r="AH687" s="336"/>
      <c r="AI687" s="337" t="s">
        <v>540</v>
      </c>
      <c r="AJ687" s="337"/>
      <c r="AK687" s="337"/>
      <c r="AL687" s="158"/>
      <c r="AM687" s="337" t="s">
        <v>541</v>
      </c>
      <c r="AN687" s="337"/>
      <c r="AO687" s="337"/>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8"/>
      <c r="AJ688" s="338"/>
      <c r="AK688" s="338"/>
      <c r="AL688" s="157"/>
      <c r="AM688" s="338"/>
      <c r="AN688" s="338"/>
      <c r="AO688" s="338"/>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241</v>
      </c>
      <c r="F692" s="342"/>
      <c r="G692" s="343"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239</v>
      </c>
      <c r="AF692" s="335"/>
      <c r="AG692" s="335"/>
      <c r="AH692" s="336"/>
      <c r="AI692" s="337" t="s">
        <v>540</v>
      </c>
      <c r="AJ692" s="337"/>
      <c r="AK692" s="337"/>
      <c r="AL692" s="158"/>
      <c r="AM692" s="337" t="s">
        <v>541</v>
      </c>
      <c r="AN692" s="337"/>
      <c r="AO692" s="337"/>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8"/>
      <c r="AJ693" s="338"/>
      <c r="AK693" s="338"/>
      <c r="AL693" s="157"/>
      <c r="AM693" s="338"/>
      <c r="AN693" s="338"/>
      <c r="AO693" s="338"/>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4"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6.5" customHeight="1" x14ac:dyDescent="0.15">
      <c r="A698" s="190"/>
      <c r="B698" s="187"/>
      <c r="C698" s="181"/>
      <c r="D698" s="187"/>
      <c r="E698" s="128" t="s">
        <v>835</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7.25"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6" t="s">
        <v>31</v>
      </c>
      <c r="AH701" s="386"/>
      <c r="AI701" s="386"/>
      <c r="AJ701" s="386"/>
      <c r="AK701" s="386"/>
      <c r="AL701" s="386"/>
      <c r="AM701" s="386"/>
      <c r="AN701" s="386"/>
      <c r="AO701" s="386"/>
      <c r="AP701" s="386"/>
      <c r="AQ701" s="386"/>
      <c r="AR701" s="386"/>
      <c r="AS701" s="386"/>
      <c r="AT701" s="386"/>
      <c r="AU701" s="386"/>
      <c r="AV701" s="386"/>
      <c r="AW701" s="386"/>
      <c r="AX701" s="827"/>
    </row>
    <row r="702" spans="1:51" ht="39.75" customHeight="1" x14ac:dyDescent="0.15">
      <c r="A702" s="872" t="s">
        <v>140</v>
      </c>
      <c r="B702" s="873"/>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712</v>
      </c>
      <c r="AE702" s="345"/>
      <c r="AF702" s="345"/>
      <c r="AG702" s="389" t="s">
        <v>733</v>
      </c>
      <c r="AH702" s="390"/>
      <c r="AI702" s="390"/>
      <c r="AJ702" s="390"/>
      <c r="AK702" s="390"/>
      <c r="AL702" s="390"/>
      <c r="AM702" s="390"/>
      <c r="AN702" s="390"/>
      <c r="AO702" s="390"/>
      <c r="AP702" s="390"/>
      <c r="AQ702" s="390"/>
      <c r="AR702" s="390"/>
      <c r="AS702" s="390"/>
      <c r="AT702" s="390"/>
      <c r="AU702" s="390"/>
      <c r="AV702" s="390"/>
      <c r="AW702" s="390"/>
      <c r="AX702" s="391"/>
    </row>
    <row r="703" spans="1:51" ht="3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2" t="s">
        <v>712</v>
      </c>
      <c r="AE703" s="323"/>
      <c r="AF703" s="323"/>
      <c r="AG703" s="324" t="s">
        <v>734</v>
      </c>
      <c r="AH703" s="325"/>
      <c r="AI703" s="325"/>
      <c r="AJ703" s="325"/>
      <c r="AK703" s="325"/>
      <c r="AL703" s="325"/>
      <c r="AM703" s="325"/>
      <c r="AN703" s="325"/>
      <c r="AO703" s="325"/>
      <c r="AP703" s="325"/>
      <c r="AQ703" s="325"/>
      <c r="AR703" s="325"/>
      <c r="AS703" s="325"/>
      <c r="AT703" s="325"/>
      <c r="AU703" s="325"/>
      <c r="AV703" s="325"/>
      <c r="AW703" s="325"/>
      <c r="AX703" s="326"/>
    </row>
    <row r="704" spans="1:51"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0" t="s">
        <v>712</v>
      </c>
      <c r="AE704" s="791"/>
      <c r="AF704" s="791"/>
      <c r="AG704" s="168" t="s">
        <v>735</v>
      </c>
      <c r="AH704" s="111"/>
      <c r="AI704" s="111"/>
      <c r="AJ704" s="111"/>
      <c r="AK704" s="111"/>
      <c r="AL704" s="111"/>
      <c r="AM704" s="111"/>
      <c r="AN704" s="111"/>
      <c r="AO704" s="111"/>
      <c r="AP704" s="111"/>
      <c r="AQ704" s="111"/>
      <c r="AR704" s="111"/>
      <c r="AS704" s="111"/>
      <c r="AT704" s="111"/>
      <c r="AU704" s="111"/>
      <c r="AV704" s="111"/>
      <c r="AW704" s="111"/>
      <c r="AX704" s="169"/>
    </row>
    <row r="705" spans="1:50" ht="36" customHeight="1" x14ac:dyDescent="0.15">
      <c r="A705" s="648" t="s">
        <v>39</v>
      </c>
      <c r="B705" s="649"/>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22" t="s">
        <v>712</v>
      </c>
      <c r="AE705" s="723"/>
      <c r="AF705" s="723"/>
      <c r="AG705" s="128" t="s">
        <v>836</v>
      </c>
      <c r="AH705" s="108"/>
      <c r="AI705" s="108"/>
      <c r="AJ705" s="108"/>
      <c r="AK705" s="108"/>
      <c r="AL705" s="108"/>
      <c r="AM705" s="108"/>
      <c r="AN705" s="108"/>
      <c r="AO705" s="108"/>
      <c r="AP705" s="108"/>
      <c r="AQ705" s="108"/>
      <c r="AR705" s="108"/>
      <c r="AS705" s="108"/>
      <c r="AT705" s="108"/>
      <c r="AU705" s="108"/>
      <c r="AV705" s="108"/>
      <c r="AW705" s="108"/>
      <c r="AX705" s="129"/>
    </row>
    <row r="706" spans="1:50" ht="54.75" customHeight="1" x14ac:dyDescent="0.15">
      <c r="A706" s="650"/>
      <c r="B706" s="651"/>
      <c r="C706" s="802"/>
      <c r="D706" s="803"/>
      <c r="E706" s="738" t="s">
        <v>376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736</v>
      </c>
      <c r="AE706" s="323"/>
      <c r="AF706" s="671"/>
      <c r="AG706" s="168"/>
      <c r="AH706" s="111"/>
      <c r="AI706" s="111"/>
      <c r="AJ706" s="111"/>
      <c r="AK706" s="111"/>
      <c r="AL706" s="111"/>
      <c r="AM706" s="111"/>
      <c r="AN706" s="111"/>
      <c r="AO706" s="111"/>
      <c r="AP706" s="111"/>
      <c r="AQ706" s="111"/>
      <c r="AR706" s="111"/>
      <c r="AS706" s="111"/>
      <c r="AT706" s="111"/>
      <c r="AU706" s="111"/>
      <c r="AV706" s="111"/>
      <c r="AW706" s="111"/>
      <c r="AX706" s="169"/>
    </row>
    <row r="707" spans="1:50" ht="34.5" customHeight="1" x14ac:dyDescent="0.15">
      <c r="A707" s="650"/>
      <c r="B707" s="651"/>
      <c r="C707" s="804"/>
      <c r="D707" s="805"/>
      <c r="E707" s="741" t="s">
        <v>314</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7" t="s">
        <v>736</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0"/>
      <c r="B708" s="65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2" t="s">
        <v>737</v>
      </c>
      <c r="AE708" s="613"/>
      <c r="AF708" s="613"/>
      <c r="AG708" s="750" t="s">
        <v>754</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712</v>
      </c>
      <c r="AE709" s="323"/>
      <c r="AF709" s="323"/>
      <c r="AG709" s="324" t="s">
        <v>738</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712</v>
      </c>
      <c r="AE710" s="323"/>
      <c r="AF710" s="323"/>
      <c r="AG710" s="324" t="s">
        <v>738</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712</v>
      </c>
      <c r="AE711" s="323"/>
      <c r="AF711" s="323"/>
      <c r="AG711" s="324" t="s">
        <v>739</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50"/>
      <c r="B712" s="652"/>
      <c r="C712" s="395" t="s">
        <v>340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737</v>
      </c>
      <c r="AE712" s="791"/>
      <c r="AF712" s="791"/>
      <c r="AG712" s="104" t="s">
        <v>754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50"/>
      <c r="B713" s="652"/>
      <c r="C713" s="957" t="s">
        <v>341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790" t="s">
        <v>737</v>
      </c>
      <c r="AE713" s="791"/>
      <c r="AF713" s="791"/>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3"/>
      <c r="B714" s="654"/>
      <c r="C714" s="655" t="s">
        <v>319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712</v>
      </c>
      <c r="AE714" s="813"/>
      <c r="AF714" s="814"/>
      <c r="AG714" s="744" t="s">
        <v>740</v>
      </c>
      <c r="AH714" s="745"/>
      <c r="AI714" s="745"/>
      <c r="AJ714" s="745"/>
      <c r="AK714" s="745"/>
      <c r="AL714" s="745"/>
      <c r="AM714" s="745"/>
      <c r="AN714" s="745"/>
      <c r="AO714" s="745"/>
      <c r="AP714" s="745"/>
      <c r="AQ714" s="745"/>
      <c r="AR714" s="745"/>
      <c r="AS714" s="745"/>
      <c r="AT714" s="745"/>
      <c r="AU714" s="745"/>
      <c r="AV714" s="745"/>
      <c r="AW714" s="745"/>
      <c r="AX714" s="746"/>
    </row>
    <row r="715" spans="1:50" ht="42.75" customHeight="1" x14ac:dyDescent="0.15">
      <c r="A715" s="648" t="s">
        <v>40</v>
      </c>
      <c r="B715" s="792"/>
      <c r="C715" s="793" t="s">
        <v>320</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712</v>
      </c>
      <c r="AE715" s="613"/>
      <c r="AF715" s="664"/>
      <c r="AG715" s="750" t="s">
        <v>869</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712</v>
      </c>
      <c r="AE716" s="635"/>
      <c r="AF716" s="635"/>
      <c r="AG716" s="324" t="s">
        <v>741</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50"/>
      <c r="B717" s="652"/>
      <c r="C717" s="395" t="s">
        <v>242</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712</v>
      </c>
      <c r="AE717" s="323"/>
      <c r="AF717" s="323"/>
      <c r="AG717" s="324" t="s">
        <v>742</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712</v>
      </c>
      <c r="AE718" s="323"/>
      <c r="AF718" s="323"/>
      <c r="AG718" s="130" t="s">
        <v>743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737</v>
      </c>
      <c r="AE719" s="613"/>
      <c r="AF719" s="61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07"/>
      <c r="C726" s="817" t="s">
        <v>53</v>
      </c>
      <c r="D726" s="839"/>
      <c r="E726" s="839"/>
      <c r="F726" s="840"/>
      <c r="G726" s="586" t="s">
        <v>744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8"/>
      <c r="B727" s="809"/>
      <c r="C727" s="756" t="s">
        <v>57</v>
      </c>
      <c r="D727" s="757"/>
      <c r="E727" s="757"/>
      <c r="F727" s="758"/>
      <c r="G727" s="584" t="s">
        <v>745</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42" t="s">
        <v>872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t="s">
        <v>138</v>
      </c>
      <c r="B731" s="682"/>
      <c r="C731" s="682"/>
      <c r="D731" s="682"/>
      <c r="E731" s="683"/>
      <c r="F731" s="737" t="s">
        <v>868</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t="s">
        <v>138</v>
      </c>
      <c r="B733" s="682"/>
      <c r="C733" s="682"/>
      <c r="D733" s="682"/>
      <c r="E733" s="683"/>
      <c r="F733" s="645" t="s">
        <v>870</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8" t="s">
        <v>346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1000" t="s">
        <v>669</v>
      </c>
      <c r="B737" s="211"/>
      <c r="C737" s="211"/>
      <c r="D737" s="212"/>
      <c r="E737" s="964" t="s">
        <v>746</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x14ac:dyDescent="0.15">
      <c r="A738" s="364" t="s">
        <v>392</v>
      </c>
      <c r="B738" s="364"/>
      <c r="C738" s="364"/>
      <c r="D738" s="364"/>
      <c r="E738" s="964" t="s">
        <v>747</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64" t="s">
        <v>391</v>
      </c>
      <c r="B739" s="364"/>
      <c r="C739" s="364"/>
      <c r="D739" s="364"/>
      <c r="E739" s="964" t="s">
        <v>748</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64" t="s">
        <v>390</v>
      </c>
      <c r="B740" s="364"/>
      <c r="C740" s="364"/>
      <c r="D740" s="364"/>
      <c r="E740" s="964" t="s">
        <v>749</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64" t="s">
        <v>389</v>
      </c>
      <c r="B741" s="364"/>
      <c r="C741" s="364"/>
      <c r="D741" s="364"/>
      <c r="E741" s="964" t="s">
        <v>750</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4" t="s">
        <v>388</v>
      </c>
      <c r="B742" s="364"/>
      <c r="C742" s="364"/>
      <c r="D742" s="364"/>
      <c r="E742" s="964" t="s">
        <v>751</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4" t="s">
        <v>387</v>
      </c>
      <c r="B743" s="364"/>
      <c r="C743" s="364"/>
      <c r="D743" s="364"/>
      <c r="E743" s="964" t="s">
        <v>752</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4" t="s">
        <v>386</v>
      </c>
      <c r="B744" s="364"/>
      <c r="C744" s="364"/>
      <c r="D744" s="364"/>
      <c r="E744" s="964" t="s">
        <v>753</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4" t="s">
        <v>385</v>
      </c>
      <c r="B745" s="364"/>
      <c r="C745" s="364"/>
      <c r="D745" s="364"/>
      <c r="E745" s="1001" t="s">
        <v>753</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4" t="s">
        <v>542</v>
      </c>
      <c r="B746" s="364"/>
      <c r="C746" s="364"/>
      <c r="D746" s="364"/>
      <c r="E746" s="970" t="s">
        <v>708</v>
      </c>
      <c r="F746" s="968"/>
      <c r="G746" s="968"/>
      <c r="H746" s="100" t="str">
        <f>IF(E746="","","-")</f>
        <v>-</v>
      </c>
      <c r="I746" s="968"/>
      <c r="J746" s="968"/>
      <c r="K746" s="100" t="str">
        <f>IF(I746="","","-")</f>
        <v/>
      </c>
      <c r="L746" s="969">
        <v>300</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4" t="s">
        <v>504</v>
      </c>
      <c r="B747" s="364"/>
      <c r="C747" s="364"/>
      <c r="D747" s="364"/>
      <c r="E747" s="970" t="s">
        <v>708</v>
      </c>
      <c r="F747" s="968"/>
      <c r="G747" s="968"/>
      <c r="H747" s="100" t="str">
        <f>IF(E747="","","-")</f>
        <v>-</v>
      </c>
      <c r="I747" s="968"/>
      <c r="J747" s="968"/>
      <c r="K747" s="100" t="str">
        <f>IF(I747="","","-")</f>
        <v/>
      </c>
      <c r="L747" s="969">
        <v>301</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22" t="s">
        <v>379</v>
      </c>
      <c r="B748" s="623"/>
      <c r="C748" s="623"/>
      <c r="D748" s="623"/>
      <c r="E748" s="623"/>
      <c r="F748" s="62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2.6" customHeight="1" x14ac:dyDescent="0.15">
      <c r="A787" s="636" t="s">
        <v>381</v>
      </c>
      <c r="B787" s="637"/>
      <c r="C787" s="637"/>
      <c r="D787" s="637"/>
      <c r="E787" s="637"/>
      <c r="F787" s="638"/>
      <c r="G787" s="603" t="s">
        <v>755</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837</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1"/>
    </row>
    <row r="788" spans="1:51" ht="24.75" customHeight="1" x14ac:dyDescent="0.15">
      <c r="A788" s="639"/>
      <c r="B788" s="640"/>
      <c r="C788" s="640"/>
      <c r="D788" s="640"/>
      <c r="E788" s="640"/>
      <c r="F788" s="641"/>
      <c r="G788" s="817"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6"/>
      <c r="AC788" s="817"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78" t="s">
        <v>758</v>
      </c>
      <c r="H789" s="679"/>
      <c r="I789" s="679"/>
      <c r="J789" s="679"/>
      <c r="K789" s="680"/>
      <c r="L789" s="672" t="s">
        <v>760</v>
      </c>
      <c r="M789" s="673"/>
      <c r="N789" s="673"/>
      <c r="O789" s="673"/>
      <c r="P789" s="673"/>
      <c r="Q789" s="673"/>
      <c r="R789" s="673"/>
      <c r="S789" s="673"/>
      <c r="T789" s="673"/>
      <c r="U789" s="673"/>
      <c r="V789" s="673"/>
      <c r="W789" s="673"/>
      <c r="X789" s="674"/>
      <c r="Y789" s="392">
        <v>34.4</v>
      </c>
      <c r="Z789" s="393"/>
      <c r="AA789" s="393"/>
      <c r="AB789" s="810"/>
      <c r="AC789" s="678" t="s">
        <v>838</v>
      </c>
      <c r="AD789" s="679"/>
      <c r="AE789" s="679"/>
      <c r="AF789" s="679"/>
      <c r="AG789" s="680"/>
      <c r="AH789" s="672" t="s">
        <v>840</v>
      </c>
      <c r="AI789" s="673"/>
      <c r="AJ789" s="673"/>
      <c r="AK789" s="673"/>
      <c r="AL789" s="673"/>
      <c r="AM789" s="673"/>
      <c r="AN789" s="673"/>
      <c r="AO789" s="673"/>
      <c r="AP789" s="673"/>
      <c r="AQ789" s="673"/>
      <c r="AR789" s="673"/>
      <c r="AS789" s="673"/>
      <c r="AT789" s="674"/>
      <c r="AU789" s="392">
        <f>+SUM(Y878:AB881,Y887)/1.1</f>
        <v>1714.5454545454545</v>
      </c>
      <c r="AV789" s="393"/>
      <c r="AW789" s="393"/>
      <c r="AX789" s="394"/>
    </row>
    <row r="790" spans="1:51" ht="24.75" customHeight="1" x14ac:dyDescent="0.15">
      <c r="A790" s="639"/>
      <c r="B790" s="640"/>
      <c r="C790" s="640"/>
      <c r="D790" s="640"/>
      <c r="E790" s="640"/>
      <c r="F790" s="641"/>
      <c r="G790" s="614" t="s">
        <v>762</v>
      </c>
      <c r="H790" s="615"/>
      <c r="I790" s="615"/>
      <c r="J790" s="615"/>
      <c r="K790" s="616"/>
      <c r="L790" s="606" t="s">
        <v>761</v>
      </c>
      <c r="M790" s="607"/>
      <c r="N790" s="607"/>
      <c r="O790" s="607"/>
      <c r="P790" s="607"/>
      <c r="Q790" s="607"/>
      <c r="R790" s="607"/>
      <c r="S790" s="607"/>
      <c r="T790" s="607"/>
      <c r="U790" s="607"/>
      <c r="V790" s="607"/>
      <c r="W790" s="607"/>
      <c r="X790" s="608"/>
      <c r="Y790" s="609">
        <v>33.799999999999997</v>
      </c>
      <c r="Z790" s="610"/>
      <c r="AA790" s="610"/>
      <c r="AB790" s="620"/>
      <c r="AC790" s="614" t="s">
        <v>80</v>
      </c>
      <c r="AD790" s="615"/>
      <c r="AE790" s="615"/>
      <c r="AF790" s="615"/>
      <c r="AG790" s="616"/>
      <c r="AH790" s="606" t="s">
        <v>767</v>
      </c>
      <c r="AI790" s="607"/>
      <c r="AJ790" s="607"/>
      <c r="AK790" s="607"/>
      <c r="AL790" s="607"/>
      <c r="AM790" s="607"/>
      <c r="AN790" s="607"/>
      <c r="AO790" s="607"/>
      <c r="AP790" s="607"/>
      <c r="AQ790" s="607"/>
      <c r="AR790" s="607"/>
      <c r="AS790" s="607"/>
      <c r="AT790" s="608"/>
      <c r="AU790" s="609">
        <f>+AU789*0.1</f>
        <v>171.45454545454547</v>
      </c>
      <c r="AV790" s="610"/>
      <c r="AW790" s="610"/>
      <c r="AX790" s="611"/>
    </row>
    <row r="791" spans="1:51" ht="24.75" customHeight="1" x14ac:dyDescent="0.15">
      <c r="A791" s="639"/>
      <c r="B791" s="640"/>
      <c r="C791" s="640"/>
      <c r="D791" s="640"/>
      <c r="E791" s="640"/>
      <c r="F791" s="641"/>
      <c r="G791" s="614" t="s">
        <v>759</v>
      </c>
      <c r="H791" s="615"/>
      <c r="I791" s="615"/>
      <c r="J791" s="615"/>
      <c r="K791" s="616"/>
      <c r="L791" s="606" t="s">
        <v>768</v>
      </c>
      <c r="M791" s="607"/>
      <c r="N791" s="607"/>
      <c r="O791" s="607"/>
      <c r="P791" s="607"/>
      <c r="Q791" s="607"/>
      <c r="R791" s="607"/>
      <c r="S791" s="607"/>
      <c r="T791" s="607"/>
      <c r="U791" s="607"/>
      <c r="V791" s="607"/>
      <c r="W791" s="607"/>
      <c r="X791" s="608"/>
      <c r="Y791" s="609">
        <v>10.6</v>
      </c>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hidden="1"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thickBot="1" x14ac:dyDescent="0.2">
      <c r="A799" s="639"/>
      <c r="B799" s="640"/>
      <c r="C799" s="640"/>
      <c r="D799" s="640"/>
      <c r="E799" s="640"/>
      <c r="F799" s="641"/>
      <c r="G799" s="828" t="s">
        <v>20</v>
      </c>
      <c r="H799" s="829"/>
      <c r="I799" s="829"/>
      <c r="J799" s="829"/>
      <c r="K799" s="829"/>
      <c r="L799" s="830"/>
      <c r="M799" s="831"/>
      <c r="N799" s="831"/>
      <c r="O799" s="831"/>
      <c r="P799" s="831"/>
      <c r="Q799" s="831"/>
      <c r="R799" s="831"/>
      <c r="S799" s="831"/>
      <c r="T799" s="831"/>
      <c r="U799" s="831"/>
      <c r="V799" s="831"/>
      <c r="W799" s="831"/>
      <c r="X799" s="832"/>
      <c r="Y799" s="833">
        <f>SUM(Y789:AB798)</f>
        <v>78.799999999999983</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1886</v>
      </c>
      <c r="AV799" s="834"/>
      <c r="AW799" s="834"/>
      <c r="AX799" s="836"/>
    </row>
    <row r="800" spans="1:51" ht="33.6" customHeight="1" x14ac:dyDescent="0.15">
      <c r="A800" s="639"/>
      <c r="B800" s="640"/>
      <c r="C800" s="640"/>
      <c r="D800" s="640"/>
      <c r="E800" s="640"/>
      <c r="F800" s="641"/>
      <c r="G800" s="603" t="s">
        <v>756</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839</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1"/>
      <c r="AY800">
        <f>COUNTA($G$802,$AC$802)</f>
        <v>2</v>
      </c>
    </row>
    <row r="801" spans="1:51" ht="24.75" customHeight="1" x14ac:dyDescent="0.15">
      <c r="A801" s="639"/>
      <c r="B801" s="640"/>
      <c r="C801" s="640"/>
      <c r="D801" s="640"/>
      <c r="E801" s="640"/>
      <c r="F801" s="641"/>
      <c r="G801" s="817"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6"/>
      <c r="AC801" s="817"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2</v>
      </c>
    </row>
    <row r="802" spans="1:51" ht="24.75" customHeight="1" x14ac:dyDescent="0.15">
      <c r="A802" s="639"/>
      <c r="B802" s="640"/>
      <c r="C802" s="640"/>
      <c r="D802" s="640"/>
      <c r="E802" s="640"/>
      <c r="F802" s="641"/>
      <c r="G802" s="678" t="s">
        <v>838</v>
      </c>
      <c r="H802" s="679"/>
      <c r="I802" s="679"/>
      <c r="J802" s="679"/>
      <c r="K802" s="680"/>
      <c r="L802" s="672" t="s">
        <v>769</v>
      </c>
      <c r="M802" s="673"/>
      <c r="N802" s="673"/>
      <c r="O802" s="673"/>
      <c r="P802" s="673"/>
      <c r="Q802" s="673"/>
      <c r="R802" s="673"/>
      <c r="S802" s="673"/>
      <c r="T802" s="673"/>
      <c r="U802" s="673"/>
      <c r="V802" s="673"/>
      <c r="W802" s="673"/>
      <c r="X802" s="674"/>
      <c r="Y802" s="392">
        <f>+SUM(Y911,Y913)/1.1</f>
        <v>45.36363636363636</v>
      </c>
      <c r="Z802" s="393"/>
      <c r="AA802" s="393"/>
      <c r="AB802" s="810"/>
      <c r="AC802" s="678" t="s">
        <v>771</v>
      </c>
      <c r="AD802" s="679"/>
      <c r="AE802" s="679"/>
      <c r="AF802" s="679"/>
      <c r="AG802" s="680"/>
      <c r="AH802" s="672" t="s">
        <v>773</v>
      </c>
      <c r="AI802" s="673"/>
      <c r="AJ802" s="673"/>
      <c r="AK802" s="673"/>
      <c r="AL802" s="673"/>
      <c r="AM802" s="673"/>
      <c r="AN802" s="673"/>
      <c r="AO802" s="673"/>
      <c r="AP802" s="673"/>
      <c r="AQ802" s="673"/>
      <c r="AR802" s="673"/>
      <c r="AS802" s="673"/>
      <c r="AT802" s="674"/>
      <c r="AU802" s="392">
        <v>17</v>
      </c>
      <c r="AV802" s="393"/>
      <c r="AW802" s="393"/>
      <c r="AX802" s="394"/>
      <c r="AY802">
        <f t="shared" ref="AY802:AY812" si="115">$AY$800</f>
        <v>2</v>
      </c>
    </row>
    <row r="803" spans="1:51" ht="24.75" customHeight="1" x14ac:dyDescent="0.15">
      <c r="A803" s="639"/>
      <c r="B803" s="640"/>
      <c r="C803" s="640"/>
      <c r="D803" s="640"/>
      <c r="E803" s="640"/>
      <c r="F803" s="641"/>
      <c r="G803" s="614" t="s">
        <v>765</v>
      </c>
      <c r="H803" s="615"/>
      <c r="I803" s="615"/>
      <c r="J803" s="615"/>
      <c r="K803" s="616"/>
      <c r="L803" s="606" t="s">
        <v>770</v>
      </c>
      <c r="M803" s="607"/>
      <c r="N803" s="607"/>
      <c r="O803" s="607"/>
      <c r="P803" s="607"/>
      <c r="Q803" s="607"/>
      <c r="R803" s="607"/>
      <c r="S803" s="607"/>
      <c r="T803" s="607"/>
      <c r="U803" s="607"/>
      <c r="V803" s="607"/>
      <c r="W803" s="607"/>
      <c r="X803" s="608"/>
      <c r="Y803" s="609">
        <f>+Y802*0.1</f>
        <v>4.5363636363636362</v>
      </c>
      <c r="Z803" s="610"/>
      <c r="AA803" s="610"/>
      <c r="AB803" s="620"/>
      <c r="AC803" s="614" t="s">
        <v>772</v>
      </c>
      <c r="AD803" s="615"/>
      <c r="AE803" s="615"/>
      <c r="AF803" s="615"/>
      <c r="AG803" s="616"/>
      <c r="AH803" s="606" t="s">
        <v>774</v>
      </c>
      <c r="AI803" s="607"/>
      <c r="AJ803" s="607"/>
      <c r="AK803" s="607"/>
      <c r="AL803" s="607"/>
      <c r="AM803" s="607"/>
      <c r="AN803" s="607"/>
      <c r="AO803" s="607"/>
      <c r="AP803" s="607"/>
      <c r="AQ803" s="607"/>
      <c r="AR803" s="607"/>
      <c r="AS803" s="607"/>
      <c r="AT803" s="608"/>
      <c r="AU803" s="609">
        <v>8</v>
      </c>
      <c r="AV803" s="610"/>
      <c r="AW803" s="610"/>
      <c r="AX803" s="611"/>
      <c r="AY803">
        <f t="shared" si="115"/>
        <v>2</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2</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2</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2</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2</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2</v>
      </c>
    </row>
    <row r="809" spans="1:51" ht="24.75"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2</v>
      </c>
    </row>
    <row r="810" spans="1:51" ht="24.75"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2</v>
      </c>
    </row>
    <row r="811" spans="1:51" ht="24.75"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2</v>
      </c>
    </row>
    <row r="812" spans="1:51" ht="24.75" customHeight="1" thickBot="1" x14ac:dyDescent="0.2">
      <c r="A812" s="639"/>
      <c r="B812" s="640"/>
      <c r="C812" s="640"/>
      <c r="D812" s="640"/>
      <c r="E812" s="640"/>
      <c r="F812" s="641"/>
      <c r="G812" s="828" t="s">
        <v>20</v>
      </c>
      <c r="H812" s="829"/>
      <c r="I812" s="829"/>
      <c r="J812" s="829"/>
      <c r="K812" s="829"/>
      <c r="L812" s="830"/>
      <c r="M812" s="831"/>
      <c r="N812" s="831"/>
      <c r="O812" s="831"/>
      <c r="P812" s="831"/>
      <c r="Q812" s="831"/>
      <c r="R812" s="831"/>
      <c r="S812" s="831"/>
      <c r="T812" s="831"/>
      <c r="U812" s="831"/>
      <c r="V812" s="831"/>
      <c r="W812" s="831"/>
      <c r="X812" s="832"/>
      <c r="Y812" s="833">
        <f>SUM(Y802:AB811)</f>
        <v>49.9</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25</v>
      </c>
      <c r="AV812" s="834"/>
      <c r="AW812" s="834"/>
      <c r="AX812" s="836"/>
      <c r="AY812">
        <f t="shared" si="115"/>
        <v>2</v>
      </c>
    </row>
    <row r="813" spans="1:51" ht="24.75" customHeight="1" x14ac:dyDescent="0.15">
      <c r="A813" s="639"/>
      <c r="B813" s="640"/>
      <c r="C813" s="640"/>
      <c r="D813" s="640"/>
      <c r="E813" s="640"/>
      <c r="F813" s="641"/>
      <c r="G813" s="603" t="s">
        <v>757</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763</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1"/>
      <c r="AY813">
        <f>COUNTA($G$815,$AC$815)</f>
        <v>2</v>
      </c>
    </row>
    <row r="814" spans="1:51" ht="24.75" customHeight="1" x14ac:dyDescent="0.15">
      <c r="A814" s="639"/>
      <c r="B814" s="640"/>
      <c r="C814" s="640"/>
      <c r="D814" s="640"/>
      <c r="E814" s="640"/>
      <c r="F814" s="641"/>
      <c r="G814" s="817"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6"/>
      <c r="AC814" s="817"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2</v>
      </c>
    </row>
    <row r="815" spans="1:51" ht="24.75" customHeight="1" x14ac:dyDescent="0.15">
      <c r="A815" s="639"/>
      <c r="B815" s="640"/>
      <c r="C815" s="640"/>
      <c r="D815" s="640"/>
      <c r="E815" s="640"/>
      <c r="F815" s="641"/>
      <c r="G815" s="678" t="s">
        <v>775</v>
      </c>
      <c r="H815" s="679"/>
      <c r="I815" s="679"/>
      <c r="J815" s="679"/>
      <c r="K815" s="680"/>
      <c r="L815" s="672" t="s">
        <v>777</v>
      </c>
      <c r="M815" s="673"/>
      <c r="N815" s="673"/>
      <c r="O815" s="673"/>
      <c r="P815" s="673"/>
      <c r="Q815" s="673"/>
      <c r="R815" s="673"/>
      <c r="S815" s="673"/>
      <c r="T815" s="673"/>
      <c r="U815" s="673"/>
      <c r="V815" s="673"/>
      <c r="W815" s="673"/>
      <c r="X815" s="674"/>
      <c r="Y815" s="392">
        <f>+SUM(Y977:AB978)/1.1</f>
        <v>128.18181818181816</v>
      </c>
      <c r="Z815" s="393"/>
      <c r="AA815" s="393"/>
      <c r="AB815" s="810"/>
      <c r="AC815" s="678" t="s">
        <v>766</v>
      </c>
      <c r="AD815" s="679"/>
      <c r="AE815" s="679"/>
      <c r="AF815" s="679"/>
      <c r="AG815" s="680"/>
      <c r="AH815" s="672" t="s">
        <v>769</v>
      </c>
      <c r="AI815" s="673"/>
      <c r="AJ815" s="673"/>
      <c r="AK815" s="673"/>
      <c r="AL815" s="673"/>
      <c r="AM815" s="673"/>
      <c r="AN815" s="673"/>
      <c r="AO815" s="673"/>
      <c r="AP815" s="673"/>
      <c r="AQ815" s="673"/>
      <c r="AR815" s="673"/>
      <c r="AS815" s="673"/>
      <c r="AT815" s="674"/>
      <c r="AU815" s="392">
        <v>45</v>
      </c>
      <c r="AV815" s="393"/>
      <c r="AW815" s="393"/>
      <c r="AX815" s="810"/>
      <c r="AY815">
        <f t="shared" ref="AY815:AY825" si="116">$AY$813</f>
        <v>2</v>
      </c>
    </row>
    <row r="816" spans="1:51" ht="24.75" customHeight="1" x14ac:dyDescent="0.15">
      <c r="A816" s="639"/>
      <c r="B816" s="640"/>
      <c r="C816" s="640"/>
      <c r="D816" s="640"/>
      <c r="E816" s="640"/>
      <c r="F816" s="641"/>
      <c r="G816" s="614" t="s">
        <v>764</v>
      </c>
      <c r="H816" s="615"/>
      <c r="I816" s="615"/>
      <c r="J816" s="615"/>
      <c r="K816" s="616"/>
      <c r="L816" s="606" t="s">
        <v>776</v>
      </c>
      <c r="M816" s="607"/>
      <c r="N816" s="607"/>
      <c r="O816" s="607"/>
      <c r="P816" s="607"/>
      <c r="Q816" s="607"/>
      <c r="R816" s="607"/>
      <c r="S816" s="607"/>
      <c r="T816" s="607"/>
      <c r="U816" s="607"/>
      <c r="V816" s="607"/>
      <c r="W816" s="607"/>
      <c r="X816" s="608"/>
      <c r="Y816" s="609">
        <f>+Y815*0.1</f>
        <v>12.818181818181817</v>
      </c>
      <c r="Z816" s="610"/>
      <c r="AA816" s="610"/>
      <c r="AB816" s="620"/>
      <c r="AC816" s="614" t="s">
        <v>765</v>
      </c>
      <c r="AD816" s="615"/>
      <c r="AE816" s="615"/>
      <c r="AF816" s="615"/>
      <c r="AG816" s="616"/>
      <c r="AH816" s="606" t="s">
        <v>770</v>
      </c>
      <c r="AI816" s="607"/>
      <c r="AJ816" s="607"/>
      <c r="AK816" s="607"/>
      <c r="AL816" s="607"/>
      <c r="AM816" s="607"/>
      <c r="AN816" s="607"/>
      <c r="AO816" s="607"/>
      <c r="AP816" s="607"/>
      <c r="AQ816" s="607"/>
      <c r="AR816" s="607"/>
      <c r="AS816" s="607"/>
      <c r="AT816" s="608"/>
      <c r="AU816" s="609">
        <v>5</v>
      </c>
      <c r="AV816" s="610"/>
      <c r="AW816" s="610"/>
      <c r="AX816" s="620"/>
      <c r="AY816">
        <f t="shared" si="116"/>
        <v>2</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2</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2</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2</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2</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2</v>
      </c>
    </row>
    <row r="822" spans="1:51" ht="24.75"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2</v>
      </c>
    </row>
    <row r="823" spans="1:51" ht="24.75"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2</v>
      </c>
    </row>
    <row r="824" spans="1:51" ht="24.75"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2</v>
      </c>
    </row>
    <row r="825" spans="1:51" ht="24.75" customHeight="1" thickBot="1" x14ac:dyDescent="0.2">
      <c r="A825" s="639"/>
      <c r="B825" s="640"/>
      <c r="C825" s="640"/>
      <c r="D825" s="640"/>
      <c r="E825" s="640"/>
      <c r="F825" s="641"/>
      <c r="G825" s="828" t="s">
        <v>20</v>
      </c>
      <c r="H825" s="829"/>
      <c r="I825" s="829"/>
      <c r="J825" s="829"/>
      <c r="K825" s="829"/>
      <c r="L825" s="830"/>
      <c r="M825" s="831"/>
      <c r="N825" s="831"/>
      <c r="O825" s="831"/>
      <c r="P825" s="831"/>
      <c r="Q825" s="831"/>
      <c r="R825" s="831"/>
      <c r="S825" s="831"/>
      <c r="T825" s="831"/>
      <c r="U825" s="831"/>
      <c r="V825" s="831"/>
      <c r="W825" s="831"/>
      <c r="X825" s="832"/>
      <c r="Y825" s="833">
        <f>SUM(Y815:AB824)</f>
        <v>140.99999999999997</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50</v>
      </c>
      <c r="AV825" s="834"/>
      <c r="AW825" s="834"/>
      <c r="AX825" s="836"/>
      <c r="AY825">
        <f t="shared" si="116"/>
        <v>2</v>
      </c>
    </row>
    <row r="826" spans="1:51" ht="24.75" customHeight="1" x14ac:dyDescent="0.15">
      <c r="A826" s="639"/>
      <c r="B826" s="640"/>
      <c r="C826" s="640"/>
      <c r="D826" s="640"/>
      <c r="E826" s="640"/>
      <c r="F826" s="641"/>
      <c r="G826" s="603" t="s">
        <v>862</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1"/>
      <c r="AY826">
        <f>COUNTA($G$828,$AC$828)</f>
        <v>1</v>
      </c>
    </row>
    <row r="827" spans="1:51" ht="24.75" customHeight="1" x14ac:dyDescent="0.15">
      <c r="A827" s="639"/>
      <c r="B827" s="640"/>
      <c r="C827" s="640"/>
      <c r="D827" s="640"/>
      <c r="E827" s="640"/>
      <c r="F827" s="641"/>
      <c r="G827" s="817"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6"/>
      <c r="AC827" s="817"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1</v>
      </c>
    </row>
    <row r="828" spans="1:51" s="16" customFormat="1" ht="24.75" customHeight="1" x14ac:dyDescent="0.15">
      <c r="A828" s="639"/>
      <c r="B828" s="640"/>
      <c r="C828" s="640"/>
      <c r="D828" s="640"/>
      <c r="E828" s="640"/>
      <c r="F828" s="641"/>
      <c r="G828" s="678" t="s">
        <v>863</v>
      </c>
      <c r="H828" s="679"/>
      <c r="I828" s="679"/>
      <c r="J828" s="679"/>
      <c r="K828" s="680"/>
      <c r="L828" s="672" t="s">
        <v>864</v>
      </c>
      <c r="M828" s="673"/>
      <c r="N828" s="673"/>
      <c r="O828" s="673"/>
      <c r="P828" s="673"/>
      <c r="Q828" s="673"/>
      <c r="R828" s="673"/>
      <c r="S828" s="673"/>
      <c r="T828" s="673"/>
      <c r="U828" s="673"/>
      <c r="V828" s="673"/>
      <c r="W828" s="673"/>
      <c r="X828" s="674"/>
      <c r="Y828" s="392">
        <v>13</v>
      </c>
      <c r="Z828" s="393"/>
      <c r="AA828" s="393"/>
      <c r="AB828" s="810"/>
      <c r="AC828" s="678"/>
      <c r="AD828" s="679"/>
      <c r="AE828" s="679"/>
      <c r="AF828" s="679"/>
      <c r="AG828" s="680"/>
      <c r="AH828" s="672"/>
      <c r="AI828" s="673"/>
      <c r="AJ828" s="673"/>
      <c r="AK828" s="673"/>
      <c r="AL828" s="673"/>
      <c r="AM828" s="673"/>
      <c r="AN828" s="673"/>
      <c r="AO828" s="673"/>
      <c r="AP828" s="673"/>
      <c r="AQ828" s="673"/>
      <c r="AR828" s="673"/>
      <c r="AS828" s="673"/>
      <c r="AT828" s="674"/>
      <c r="AU828" s="392"/>
      <c r="AV828" s="393"/>
      <c r="AW828" s="393"/>
      <c r="AX828" s="394"/>
      <c r="AY828">
        <f t="shared" ref="AY828:AY838" si="117">$AY$826</f>
        <v>1</v>
      </c>
    </row>
    <row r="829" spans="1:51" ht="24.75" customHeight="1" x14ac:dyDescent="0.15">
      <c r="A829" s="639"/>
      <c r="B829" s="640"/>
      <c r="C829" s="640"/>
      <c r="D829" s="640"/>
      <c r="E829" s="640"/>
      <c r="F829" s="641"/>
      <c r="G829" s="614" t="s">
        <v>865</v>
      </c>
      <c r="H829" s="615"/>
      <c r="I829" s="615"/>
      <c r="J829" s="615"/>
      <c r="K829" s="616"/>
      <c r="L829" s="606" t="s">
        <v>866</v>
      </c>
      <c r="M829" s="607"/>
      <c r="N829" s="607"/>
      <c r="O829" s="607"/>
      <c r="P829" s="607"/>
      <c r="Q829" s="607"/>
      <c r="R829" s="607"/>
      <c r="S829" s="607"/>
      <c r="T829" s="607"/>
      <c r="U829" s="607"/>
      <c r="V829" s="607"/>
      <c r="W829" s="607"/>
      <c r="X829" s="608"/>
      <c r="Y829" s="609">
        <v>1</v>
      </c>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1</v>
      </c>
    </row>
    <row r="830" spans="1:51" ht="24.75"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1</v>
      </c>
    </row>
    <row r="831" spans="1:51" ht="24.75"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1</v>
      </c>
    </row>
    <row r="832" spans="1:51" ht="24.75"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1</v>
      </c>
    </row>
    <row r="833" spans="1:51" ht="24.75"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1</v>
      </c>
    </row>
    <row r="834" spans="1:51" ht="24.75"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1</v>
      </c>
    </row>
    <row r="835" spans="1:51" ht="24.75"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1</v>
      </c>
    </row>
    <row r="836" spans="1:51" ht="24.75"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1</v>
      </c>
    </row>
    <row r="837" spans="1:51" ht="24.75"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1</v>
      </c>
    </row>
    <row r="838" spans="1:51" ht="24.75" customHeight="1" x14ac:dyDescent="0.15">
      <c r="A838" s="639"/>
      <c r="B838" s="640"/>
      <c r="C838" s="640"/>
      <c r="D838" s="640"/>
      <c r="E838" s="640"/>
      <c r="F838" s="641"/>
      <c r="G838" s="828" t="s">
        <v>20</v>
      </c>
      <c r="H838" s="829"/>
      <c r="I838" s="829"/>
      <c r="J838" s="829"/>
      <c r="K838" s="829"/>
      <c r="L838" s="830"/>
      <c r="M838" s="831"/>
      <c r="N838" s="831"/>
      <c r="O838" s="831"/>
      <c r="P838" s="831"/>
      <c r="Q838" s="831"/>
      <c r="R838" s="831"/>
      <c r="S838" s="831"/>
      <c r="T838" s="831"/>
      <c r="U838" s="831"/>
      <c r="V838" s="831"/>
      <c r="W838" s="831"/>
      <c r="X838" s="832"/>
      <c r="Y838" s="833">
        <f>SUM(Y828:AB837)</f>
        <v>14</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1</v>
      </c>
    </row>
    <row r="839" spans="1:51" ht="13.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295</v>
      </c>
      <c r="K844" s="364"/>
      <c r="L844" s="364"/>
      <c r="M844" s="364"/>
      <c r="N844" s="364"/>
      <c r="O844" s="364"/>
      <c r="P844" s="247" t="s">
        <v>243</v>
      </c>
      <c r="Q844" s="247"/>
      <c r="R844" s="247"/>
      <c r="S844" s="247"/>
      <c r="T844" s="247"/>
      <c r="U844" s="247"/>
      <c r="V844" s="247"/>
      <c r="W844" s="247"/>
      <c r="X844" s="247"/>
      <c r="Y844" s="365" t="s">
        <v>293</v>
      </c>
      <c r="Z844" s="366"/>
      <c r="AA844" s="366"/>
      <c r="AB844" s="366"/>
      <c r="AC844" s="152" t="s">
        <v>332</v>
      </c>
      <c r="AD844" s="152"/>
      <c r="AE844" s="152"/>
      <c r="AF844" s="152"/>
      <c r="AG844" s="152"/>
      <c r="AH844" s="365" t="s">
        <v>362</v>
      </c>
      <c r="AI844" s="363"/>
      <c r="AJ844" s="363"/>
      <c r="AK844" s="363"/>
      <c r="AL844" s="363" t="s">
        <v>21</v>
      </c>
      <c r="AM844" s="363"/>
      <c r="AN844" s="363"/>
      <c r="AO844" s="367"/>
      <c r="AP844" s="368" t="s">
        <v>296</v>
      </c>
      <c r="AQ844" s="368"/>
      <c r="AR844" s="368"/>
      <c r="AS844" s="368"/>
      <c r="AT844" s="368"/>
      <c r="AU844" s="368"/>
      <c r="AV844" s="368"/>
      <c r="AW844" s="368"/>
      <c r="AX844" s="368"/>
    </row>
    <row r="845" spans="1:51" ht="59.25" customHeight="1" x14ac:dyDescent="0.15">
      <c r="A845" s="373">
        <v>1</v>
      </c>
      <c r="B845" s="373">
        <v>1</v>
      </c>
      <c r="C845" s="346" t="s">
        <v>778</v>
      </c>
      <c r="D845" s="346"/>
      <c r="E845" s="346"/>
      <c r="F845" s="346"/>
      <c r="G845" s="346"/>
      <c r="H845" s="346"/>
      <c r="I845" s="346"/>
      <c r="J845" s="347">
        <v>9010601021385</v>
      </c>
      <c r="K845" s="348"/>
      <c r="L845" s="348"/>
      <c r="M845" s="348"/>
      <c r="N845" s="348"/>
      <c r="O845" s="348"/>
      <c r="P845" s="349" t="s">
        <v>781</v>
      </c>
      <c r="Q845" s="349"/>
      <c r="R845" s="349"/>
      <c r="S845" s="349"/>
      <c r="T845" s="349"/>
      <c r="U845" s="349"/>
      <c r="V845" s="349"/>
      <c r="W845" s="349"/>
      <c r="X845" s="349"/>
      <c r="Y845" s="350">
        <v>78.8</v>
      </c>
      <c r="Z845" s="351"/>
      <c r="AA845" s="351"/>
      <c r="AB845" s="352"/>
      <c r="AC845" s="353" t="s">
        <v>368</v>
      </c>
      <c r="AD845" s="354"/>
      <c r="AE845" s="354"/>
      <c r="AF845" s="354"/>
      <c r="AG845" s="354"/>
      <c r="AH845" s="369">
        <v>1</v>
      </c>
      <c r="AI845" s="370"/>
      <c r="AJ845" s="370"/>
      <c r="AK845" s="370"/>
      <c r="AL845" s="357">
        <v>99</v>
      </c>
      <c r="AM845" s="358"/>
      <c r="AN845" s="358"/>
      <c r="AO845" s="359"/>
      <c r="AP845" s="360" t="s">
        <v>784</v>
      </c>
      <c r="AQ845" s="360"/>
      <c r="AR845" s="360"/>
      <c r="AS845" s="360"/>
      <c r="AT845" s="360"/>
      <c r="AU845" s="360"/>
      <c r="AV845" s="360"/>
      <c r="AW845" s="360"/>
      <c r="AX845" s="360"/>
    </row>
    <row r="846" spans="1:51" ht="42" customHeight="1" x14ac:dyDescent="0.15">
      <c r="A846" s="373">
        <v>2</v>
      </c>
      <c r="B846" s="373">
        <v>1</v>
      </c>
      <c r="C846" s="374" t="s">
        <v>779</v>
      </c>
      <c r="D846" s="375"/>
      <c r="E846" s="375"/>
      <c r="F846" s="375"/>
      <c r="G846" s="375"/>
      <c r="H846" s="375"/>
      <c r="I846" s="376"/>
      <c r="J846" s="347">
        <v>8010001085296</v>
      </c>
      <c r="K846" s="348"/>
      <c r="L846" s="348"/>
      <c r="M846" s="348"/>
      <c r="N846" s="348"/>
      <c r="O846" s="348"/>
      <c r="P846" s="349" t="s">
        <v>782</v>
      </c>
      <c r="Q846" s="349"/>
      <c r="R846" s="349"/>
      <c r="S846" s="349"/>
      <c r="T846" s="349"/>
      <c r="U846" s="349"/>
      <c r="V846" s="349"/>
      <c r="W846" s="349"/>
      <c r="X846" s="349"/>
      <c r="Y846" s="350">
        <v>37.4</v>
      </c>
      <c r="Z846" s="351"/>
      <c r="AA846" s="351"/>
      <c r="AB846" s="352"/>
      <c r="AC846" s="353" t="s">
        <v>368</v>
      </c>
      <c r="AD846" s="354"/>
      <c r="AE846" s="354"/>
      <c r="AF846" s="354"/>
      <c r="AG846" s="354"/>
      <c r="AH846" s="369">
        <v>1</v>
      </c>
      <c r="AI846" s="370"/>
      <c r="AJ846" s="370"/>
      <c r="AK846" s="370"/>
      <c r="AL846" s="357">
        <v>98</v>
      </c>
      <c r="AM846" s="358"/>
      <c r="AN846" s="358"/>
      <c r="AO846" s="359"/>
      <c r="AP846" s="360" t="s">
        <v>784</v>
      </c>
      <c r="AQ846" s="360"/>
      <c r="AR846" s="360"/>
      <c r="AS846" s="360"/>
      <c r="AT846" s="360"/>
      <c r="AU846" s="360"/>
      <c r="AV846" s="360"/>
      <c r="AW846" s="360"/>
      <c r="AX846" s="360"/>
      <c r="AY846">
        <f>COUNTA($C$846)</f>
        <v>1</v>
      </c>
    </row>
    <row r="847" spans="1:51" ht="42" customHeight="1" x14ac:dyDescent="0.15">
      <c r="A847" s="373">
        <v>3</v>
      </c>
      <c r="B847" s="373">
        <v>1</v>
      </c>
      <c r="C847" s="374" t="s">
        <v>780</v>
      </c>
      <c r="D847" s="375"/>
      <c r="E847" s="375"/>
      <c r="F847" s="375"/>
      <c r="G847" s="375"/>
      <c r="H847" s="375"/>
      <c r="I847" s="376"/>
      <c r="J847" s="347">
        <v>8010601024653</v>
      </c>
      <c r="K847" s="348"/>
      <c r="L847" s="348"/>
      <c r="M847" s="348"/>
      <c r="N847" s="348"/>
      <c r="O847" s="348"/>
      <c r="P847" s="362" t="s">
        <v>783</v>
      </c>
      <c r="Q847" s="349"/>
      <c r="R847" s="349"/>
      <c r="S847" s="349"/>
      <c r="T847" s="349"/>
      <c r="U847" s="349"/>
      <c r="V847" s="349"/>
      <c r="W847" s="349"/>
      <c r="X847" s="349"/>
      <c r="Y847" s="350">
        <v>3.1</v>
      </c>
      <c r="Z847" s="351"/>
      <c r="AA847" s="351"/>
      <c r="AB847" s="352"/>
      <c r="AC847" s="353" t="s">
        <v>374</v>
      </c>
      <c r="AD847" s="354"/>
      <c r="AE847" s="354"/>
      <c r="AF847" s="354"/>
      <c r="AG847" s="354"/>
      <c r="AH847" s="355" t="s">
        <v>784</v>
      </c>
      <c r="AI847" s="356"/>
      <c r="AJ847" s="356"/>
      <c r="AK847" s="356"/>
      <c r="AL847" s="357" t="s">
        <v>784</v>
      </c>
      <c r="AM847" s="358"/>
      <c r="AN847" s="358"/>
      <c r="AO847" s="359"/>
      <c r="AP847" s="360" t="s">
        <v>784</v>
      </c>
      <c r="AQ847" s="360"/>
      <c r="AR847" s="360"/>
      <c r="AS847" s="360"/>
      <c r="AT847" s="360"/>
      <c r="AU847" s="360"/>
      <c r="AV847" s="360"/>
      <c r="AW847" s="360"/>
      <c r="AX847" s="360"/>
      <c r="AY847">
        <f>COUNTA($C$847)</f>
        <v>1</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295</v>
      </c>
      <c r="K877" s="364"/>
      <c r="L877" s="364"/>
      <c r="M877" s="364"/>
      <c r="N877" s="364"/>
      <c r="O877" s="364"/>
      <c r="P877" s="247" t="s">
        <v>243</v>
      </c>
      <c r="Q877" s="247"/>
      <c r="R877" s="247"/>
      <c r="S877" s="247"/>
      <c r="T877" s="247"/>
      <c r="U877" s="247"/>
      <c r="V877" s="247"/>
      <c r="W877" s="247"/>
      <c r="X877" s="247"/>
      <c r="Y877" s="365" t="s">
        <v>293</v>
      </c>
      <c r="Z877" s="366"/>
      <c r="AA877" s="366"/>
      <c r="AB877" s="366"/>
      <c r="AC877" s="152" t="s">
        <v>332</v>
      </c>
      <c r="AD877" s="152"/>
      <c r="AE877" s="152"/>
      <c r="AF877" s="152"/>
      <c r="AG877" s="152"/>
      <c r="AH877" s="365" t="s">
        <v>362</v>
      </c>
      <c r="AI877" s="363"/>
      <c r="AJ877" s="363"/>
      <c r="AK877" s="363"/>
      <c r="AL877" s="363" t="s">
        <v>21</v>
      </c>
      <c r="AM877" s="363"/>
      <c r="AN877" s="363"/>
      <c r="AO877" s="367"/>
      <c r="AP877" s="368" t="s">
        <v>296</v>
      </c>
      <c r="AQ877" s="368"/>
      <c r="AR877" s="368"/>
      <c r="AS877" s="368"/>
      <c r="AT877" s="368"/>
      <c r="AU877" s="368"/>
      <c r="AV877" s="368"/>
      <c r="AW877" s="368"/>
      <c r="AX877" s="368"/>
      <c r="AY877">
        <f t="shared" ref="AY877:AY878" si="118">$AY$875</f>
        <v>1</v>
      </c>
    </row>
    <row r="878" spans="1:51" ht="54" customHeight="1" x14ac:dyDescent="0.15">
      <c r="A878" s="373">
        <v>1</v>
      </c>
      <c r="B878" s="373">
        <v>1</v>
      </c>
      <c r="C878" s="374" t="s">
        <v>795</v>
      </c>
      <c r="D878" s="913"/>
      <c r="E878" s="913"/>
      <c r="F878" s="913"/>
      <c r="G878" s="913"/>
      <c r="H878" s="913"/>
      <c r="I878" s="914"/>
      <c r="J878" s="347">
        <v>2010001010788</v>
      </c>
      <c r="K878" s="348"/>
      <c r="L878" s="348"/>
      <c r="M878" s="348"/>
      <c r="N878" s="348"/>
      <c r="O878" s="348"/>
      <c r="P878" s="349" t="s">
        <v>785</v>
      </c>
      <c r="Q878" s="349"/>
      <c r="R878" s="349"/>
      <c r="S878" s="349"/>
      <c r="T878" s="349"/>
      <c r="U878" s="349"/>
      <c r="V878" s="349"/>
      <c r="W878" s="349"/>
      <c r="X878" s="349"/>
      <c r="Y878" s="350">
        <v>796</v>
      </c>
      <c r="Z878" s="351"/>
      <c r="AA878" s="351"/>
      <c r="AB878" s="352"/>
      <c r="AC878" s="353" t="s">
        <v>374</v>
      </c>
      <c r="AD878" s="354"/>
      <c r="AE878" s="354"/>
      <c r="AF878" s="354"/>
      <c r="AG878" s="354"/>
      <c r="AH878" s="369" t="s">
        <v>784</v>
      </c>
      <c r="AI878" s="370"/>
      <c r="AJ878" s="370"/>
      <c r="AK878" s="370"/>
      <c r="AL878" s="369" t="s">
        <v>784</v>
      </c>
      <c r="AM878" s="370"/>
      <c r="AN878" s="370"/>
      <c r="AO878" s="370"/>
      <c r="AP878" s="360" t="s">
        <v>784</v>
      </c>
      <c r="AQ878" s="360"/>
      <c r="AR878" s="360"/>
      <c r="AS878" s="360"/>
      <c r="AT878" s="360"/>
      <c r="AU878" s="360"/>
      <c r="AV878" s="360"/>
      <c r="AW878" s="360"/>
      <c r="AX878" s="360"/>
      <c r="AY878">
        <f t="shared" si="118"/>
        <v>1</v>
      </c>
    </row>
    <row r="879" spans="1:51" ht="54" customHeight="1" x14ac:dyDescent="0.15">
      <c r="A879" s="373">
        <v>2</v>
      </c>
      <c r="B879" s="373">
        <v>1</v>
      </c>
      <c r="C879" s="912" t="s">
        <v>795</v>
      </c>
      <c r="D879" s="913"/>
      <c r="E879" s="913"/>
      <c r="F879" s="913"/>
      <c r="G879" s="913"/>
      <c r="H879" s="913"/>
      <c r="I879" s="914"/>
      <c r="J879" s="347">
        <v>2010001010788</v>
      </c>
      <c r="K879" s="348"/>
      <c r="L879" s="348"/>
      <c r="M879" s="348"/>
      <c r="N879" s="348"/>
      <c r="O879" s="348"/>
      <c r="P879" s="349" t="s">
        <v>786</v>
      </c>
      <c r="Q879" s="349"/>
      <c r="R879" s="349"/>
      <c r="S879" s="349"/>
      <c r="T879" s="349"/>
      <c r="U879" s="349"/>
      <c r="V879" s="349"/>
      <c r="W879" s="349"/>
      <c r="X879" s="349"/>
      <c r="Y879" s="350">
        <v>611</v>
      </c>
      <c r="Z879" s="351"/>
      <c r="AA879" s="351"/>
      <c r="AB879" s="352"/>
      <c r="AC879" s="353" t="s">
        <v>801</v>
      </c>
      <c r="AD879" s="354"/>
      <c r="AE879" s="354"/>
      <c r="AF879" s="354"/>
      <c r="AG879" s="354"/>
      <c r="AH879" s="369" t="s">
        <v>784</v>
      </c>
      <c r="AI879" s="370"/>
      <c r="AJ879" s="370"/>
      <c r="AK879" s="370"/>
      <c r="AL879" s="369" t="s">
        <v>784</v>
      </c>
      <c r="AM879" s="370"/>
      <c r="AN879" s="370"/>
      <c r="AO879" s="370"/>
      <c r="AP879" s="360" t="s">
        <v>784</v>
      </c>
      <c r="AQ879" s="360"/>
      <c r="AR879" s="360"/>
      <c r="AS879" s="360"/>
      <c r="AT879" s="360"/>
      <c r="AU879" s="360"/>
      <c r="AV879" s="360"/>
      <c r="AW879" s="360"/>
      <c r="AX879" s="360"/>
      <c r="AY879">
        <f>COUNTA($C$879)</f>
        <v>1</v>
      </c>
    </row>
    <row r="880" spans="1:51" ht="54" customHeight="1" x14ac:dyDescent="0.15">
      <c r="A880" s="373">
        <v>3</v>
      </c>
      <c r="B880" s="373">
        <v>1</v>
      </c>
      <c r="C880" s="912" t="s">
        <v>795</v>
      </c>
      <c r="D880" s="913"/>
      <c r="E880" s="913"/>
      <c r="F880" s="913"/>
      <c r="G880" s="913"/>
      <c r="H880" s="913"/>
      <c r="I880" s="914"/>
      <c r="J880" s="347">
        <v>2010001010788</v>
      </c>
      <c r="K880" s="348"/>
      <c r="L880" s="348"/>
      <c r="M880" s="348"/>
      <c r="N880" s="348"/>
      <c r="O880" s="348"/>
      <c r="P880" s="383" t="s">
        <v>787</v>
      </c>
      <c r="Q880" s="384"/>
      <c r="R880" s="384"/>
      <c r="S880" s="384"/>
      <c r="T880" s="384"/>
      <c r="U880" s="384"/>
      <c r="V880" s="384"/>
      <c r="W880" s="384"/>
      <c r="X880" s="385"/>
      <c r="Y880" s="350">
        <v>413</v>
      </c>
      <c r="Z880" s="351"/>
      <c r="AA880" s="351"/>
      <c r="AB880" s="352"/>
      <c r="AC880" s="353" t="s">
        <v>374</v>
      </c>
      <c r="AD880" s="354"/>
      <c r="AE880" s="354"/>
      <c r="AF880" s="354"/>
      <c r="AG880" s="354"/>
      <c r="AH880" s="369" t="s">
        <v>784</v>
      </c>
      <c r="AI880" s="370"/>
      <c r="AJ880" s="370"/>
      <c r="AK880" s="370"/>
      <c r="AL880" s="369" t="s">
        <v>784</v>
      </c>
      <c r="AM880" s="370"/>
      <c r="AN880" s="370"/>
      <c r="AO880" s="370"/>
      <c r="AP880" s="360" t="s">
        <v>784</v>
      </c>
      <c r="AQ880" s="360"/>
      <c r="AR880" s="360"/>
      <c r="AS880" s="360"/>
      <c r="AT880" s="360"/>
      <c r="AU880" s="360"/>
      <c r="AV880" s="360"/>
      <c r="AW880" s="360"/>
      <c r="AX880" s="360"/>
      <c r="AY880">
        <f>COUNTA($C$880)</f>
        <v>1</v>
      </c>
    </row>
    <row r="881" spans="1:51" ht="54" customHeight="1" x14ac:dyDescent="0.15">
      <c r="A881" s="373">
        <v>4</v>
      </c>
      <c r="B881" s="373">
        <v>1</v>
      </c>
      <c r="C881" s="912" t="s">
        <v>795</v>
      </c>
      <c r="D881" s="913"/>
      <c r="E881" s="913"/>
      <c r="F881" s="913"/>
      <c r="G881" s="913"/>
      <c r="H881" s="913"/>
      <c r="I881" s="914"/>
      <c r="J881" s="347">
        <v>2010001010788</v>
      </c>
      <c r="K881" s="348"/>
      <c r="L881" s="348"/>
      <c r="M881" s="348"/>
      <c r="N881" s="348"/>
      <c r="O881" s="348"/>
      <c r="P881" s="383" t="s">
        <v>788</v>
      </c>
      <c r="Q881" s="384"/>
      <c r="R881" s="384"/>
      <c r="S881" s="384"/>
      <c r="T881" s="384"/>
      <c r="U881" s="384"/>
      <c r="V881" s="384"/>
      <c r="W881" s="384"/>
      <c r="X881" s="385"/>
      <c r="Y881" s="350">
        <v>47</v>
      </c>
      <c r="Z881" s="351"/>
      <c r="AA881" s="351"/>
      <c r="AB881" s="352"/>
      <c r="AC881" s="353" t="s">
        <v>801</v>
      </c>
      <c r="AD881" s="354"/>
      <c r="AE881" s="354"/>
      <c r="AF881" s="354"/>
      <c r="AG881" s="354"/>
      <c r="AH881" s="369" t="s">
        <v>784</v>
      </c>
      <c r="AI881" s="370"/>
      <c r="AJ881" s="370"/>
      <c r="AK881" s="370"/>
      <c r="AL881" s="369" t="s">
        <v>784</v>
      </c>
      <c r="AM881" s="370"/>
      <c r="AN881" s="370"/>
      <c r="AO881" s="370"/>
      <c r="AP881" s="360" t="s">
        <v>784</v>
      </c>
      <c r="AQ881" s="360"/>
      <c r="AR881" s="360"/>
      <c r="AS881" s="360"/>
      <c r="AT881" s="360"/>
      <c r="AU881" s="360"/>
      <c r="AV881" s="360"/>
      <c r="AW881" s="360"/>
      <c r="AX881" s="360"/>
      <c r="AY881">
        <f>COUNTA($C$881)</f>
        <v>1</v>
      </c>
    </row>
    <row r="882" spans="1:51" ht="54" customHeight="1" x14ac:dyDescent="0.15">
      <c r="A882" s="373">
        <v>5</v>
      </c>
      <c r="B882" s="373">
        <v>1</v>
      </c>
      <c r="C882" s="346" t="s">
        <v>796</v>
      </c>
      <c r="D882" s="346"/>
      <c r="E882" s="346"/>
      <c r="F882" s="346"/>
      <c r="G882" s="346"/>
      <c r="H882" s="346"/>
      <c r="I882" s="346"/>
      <c r="J882" s="347">
        <v>2010001010788</v>
      </c>
      <c r="K882" s="348"/>
      <c r="L882" s="348"/>
      <c r="M882" s="348"/>
      <c r="N882" s="348"/>
      <c r="O882" s="348"/>
      <c r="P882" s="349" t="s">
        <v>789</v>
      </c>
      <c r="Q882" s="349"/>
      <c r="R882" s="349"/>
      <c r="S882" s="349"/>
      <c r="T882" s="349"/>
      <c r="U882" s="349"/>
      <c r="V882" s="349"/>
      <c r="W882" s="349"/>
      <c r="X882" s="349"/>
      <c r="Y882" s="350">
        <v>41</v>
      </c>
      <c r="Z882" s="351"/>
      <c r="AA882" s="351"/>
      <c r="AB882" s="352"/>
      <c r="AC882" s="353" t="s">
        <v>374</v>
      </c>
      <c r="AD882" s="354"/>
      <c r="AE882" s="354"/>
      <c r="AF882" s="354"/>
      <c r="AG882" s="354"/>
      <c r="AH882" s="369" t="s">
        <v>784</v>
      </c>
      <c r="AI882" s="370"/>
      <c r="AJ882" s="370"/>
      <c r="AK882" s="370"/>
      <c r="AL882" s="369" t="s">
        <v>784</v>
      </c>
      <c r="AM882" s="370"/>
      <c r="AN882" s="370"/>
      <c r="AO882" s="370"/>
      <c r="AP882" s="360" t="s">
        <v>784</v>
      </c>
      <c r="AQ882" s="360"/>
      <c r="AR882" s="360"/>
      <c r="AS882" s="360"/>
      <c r="AT882" s="360"/>
      <c r="AU882" s="360"/>
      <c r="AV882" s="360"/>
      <c r="AW882" s="360"/>
      <c r="AX882" s="360"/>
      <c r="AY882">
        <f>COUNTA($C$882)</f>
        <v>1</v>
      </c>
    </row>
    <row r="883" spans="1:51" ht="54" customHeight="1" x14ac:dyDescent="0.15">
      <c r="A883" s="373">
        <v>6</v>
      </c>
      <c r="B883" s="373">
        <v>1</v>
      </c>
      <c r="C883" s="346" t="s">
        <v>797</v>
      </c>
      <c r="D883" s="346"/>
      <c r="E883" s="346"/>
      <c r="F883" s="346"/>
      <c r="G883" s="346"/>
      <c r="H883" s="346"/>
      <c r="I883" s="346"/>
      <c r="J883" s="347">
        <v>9010401052465</v>
      </c>
      <c r="K883" s="348"/>
      <c r="L883" s="348"/>
      <c r="M883" s="348"/>
      <c r="N883" s="348"/>
      <c r="O883" s="348"/>
      <c r="P883" s="349" t="s">
        <v>790</v>
      </c>
      <c r="Q883" s="349"/>
      <c r="R883" s="349"/>
      <c r="S883" s="349"/>
      <c r="T883" s="349"/>
      <c r="U883" s="349"/>
      <c r="V883" s="349"/>
      <c r="W883" s="349"/>
      <c r="X883" s="349"/>
      <c r="Y883" s="350">
        <v>31</v>
      </c>
      <c r="Z883" s="351"/>
      <c r="AA883" s="351"/>
      <c r="AB883" s="352"/>
      <c r="AC883" s="353" t="s">
        <v>801</v>
      </c>
      <c r="AD883" s="354"/>
      <c r="AE883" s="354"/>
      <c r="AF883" s="354"/>
      <c r="AG883" s="354"/>
      <c r="AH883" s="369" t="s">
        <v>784</v>
      </c>
      <c r="AI883" s="370"/>
      <c r="AJ883" s="370"/>
      <c r="AK883" s="370"/>
      <c r="AL883" s="369" t="s">
        <v>784</v>
      </c>
      <c r="AM883" s="370"/>
      <c r="AN883" s="370"/>
      <c r="AO883" s="370"/>
      <c r="AP883" s="360" t="s">
        <v>784</v>
      </c>
      <c r="AQ883" s="360"/>
      <c r="AR883" s="360"/>
      <c r="AS883" s="360"/>
      <c r="AT883" s="360"/>
      <c r="AU883" s="360"/>
      <c r="AV883" s="360"/>
      <c r="AW883" s="360"/>
      <c r="AX883" s="360"/>
      <c r="AY883">
        <f>COUNTA($C$883)</f>
        <v>1</v>
      </c>
    </row>
    <row r="884" spans="1:51" ht="54" customHeight="1" x14ac:dyDescent="0.15">
      <c r="A884" s="373">
        <v>7</v>
      </c>
      <c r="B884" s="373">
        <v>1</v>
      </c>
      <c r="C884" s="346" t="s">
        <v>798</v>
      </c>
      <c r="D884" s="346"/>
      <c r="E884" s="346"/>
      <c r="F884" s="346"/>
      <c r="G884" s="346"/>
      <c r="H884" s="346"/>
      <c r="I884" s="346"/>
      <c r="J884" s="347">
        <v>6010401078439</v>
      </c>
      <c r="K884" s="348"/>
      <c r="L884" s="348"/>
      <c r="M884" s="348"/>
      <c r="N884" s="348"/>
      <c r="O884" s="348"/>
      <c r="P884" s="349" t="s">
        <v>791</v>
      </c>
      <c r="Q884" s="349"/>
      <c r="R884" s="349"/>
      <c r="S884" s="349"/>
      <c r="T884" s="349"/>
      <c r="U884" s="349"/>
      <c r="V884" s="349"/>
      <c r="W884" s="349"/>
      <c r="X884" s="349"/>
      <c r="Y884" s="350">
        <v>24</v>
      </c>
      <c r="Z884" s="351"/>
      <c r="AA884" s="351"/>
      <c r="AB884" s="352"/>
      <c r="AC884" s="353" t="s">
        <v>801</v>
      </c>
      <c r="AD884" s="354"/>
      <c r="AE884" s="354"/>
      <c r="AF884" s="354"/>
      <c r="AG884" s="354"/>
      <c r="AH884" s="369" t="s">
        <v>784</v>
      </c>
      <c r="AI884" s="370"/>
      <c r="AJ884" s="370"/>
      <c r="AK884" s="370"/>
      <c r="AL884" s="369" t="s">
        <v>784</v>
      </c>
      <c r="AM884" s="370"/>
      <c r="AN884" s="370"/>
      <c r="AO884" s="370"/>
      <c r="AP884" s="360" t="s">
        <v>784</v>
      </c>
      <c r="AQ884" s="360"/>
      <c r="AR884" s="360"/>
      <c r="AS884" s="360"/>
      <c r="AT884" s="360"/>
      <c r="AU884" s="360"/>
      <c r="AV884" s="360"/>
      <c r="AW884" s="360"/>
      <c r="AX884" s="360"/>
      <c r="AY884">
        <f>COUNTA($C$884)</f>
        <v>1</v>
      </c>
    </row>
    <row r="885" spans="1:51" ht="54" customHeight="1" x14ac:dyDescent="0.15">
      <c r="A885" s="373">
        <v>8</v>
      </c>
      <c r="B885" s="373">
        <v>1</v>
      </c>
      <c r="C885" s="346" t="s">
        <v>797</v>
      </c>
      <c r="D885" s="346"/>
      <c r="E885" s="346"/>
      <c r="F885" s="346"/>
      <c r="G885" s="346"/>
      <c r="H885" s="346"/>
      <c r="I885" s="346"/>
      <c r="J885" s="347">
        <v>9010401052465</v>
      </c>
      <c r="K885" s="348"/>
      <c r="L885" s="348"/>
      <c r="M885" s="348"/>
      <c r="N885" s="348"/>
      <c r="O885" s="348"/>
      <c r="P885" s="349" t="s">
        <v>792</v>
      </c>
      <c r="Q885" s="349"/>
      <c r="R885" s="349"/>
      <c r="S885" s="349"/>
      <c r="T885" s="349"/>
      <c r="U885" s="349"/>
      <c r="V885" s="349"/>
      <c r="W885" s="349"/>
      <c r="X885" s="349"/>
      <c r="Y885" s="350">
        <v>22</v>
      </c>
      <c r="Z885" s="351"/>
      <c r="AA885" s="351"/>
      <c r="AB885" s="352"/>
      <c r="AC885" s="353" t="s">
        <v>374</v>
      </c>
      <c r="AD885" s="354"/>
      <c r="AE885" s="354"/>
      <c r="AF885" s="354"/>
      <c r="AG885" s="354"/>
      <c r="AH885" s="369" t="s">
        <v>784</v>
      </c>
      <c r="AI885" s="370"/>
      <c r="AJ885" s="370"/>
      <c r="AK885" s="370"/>
      <c r="AL885" s="369" t="s">
        <v>784</v>
      </c>
      <c r="AM885" s="370"/>
      <c r="AN885" s="370"/>
      <c r="AO885" s="370"/>
      <c r="AP885" s="360" t="s">
        <v>784</v>
      </c>
      <c r="AQ885" s="360"/>
      <c r="AR885" s="360"/>
      <c r="AS885" s="360"/>
      <c r="AT885" s="360"/>
      <c r="AU885" s="360"/>
      <c r="AV885" s="360"/>
      <c r="AW885" s="360"/>
      <c r="AX885" s="360"/>
      <c r="AY885">
        <f>COUNTA($C$885)</f>
        <v>1</v>
      </c>
    </row>
    <row r="886" spans="1:51" ht="54" customHeight="1" x14ac:dyDescent="0.15">
      <c r="A886" s="373">
        <v>9</v>
      </c>
      <c r="B886" s="373">
        <v>1</v>
      </c>
      <c r="C886" s="346" t="s">
        <v>799</v>
      </c>
      <c r="D886" s="346"/>
      <c r="E886" s="346"/>
      <c r="F886" s="346"/>
      <c r="G886" s="346"/>
      <c r="H886" s="346"/>
      <c r="I886" s="346"/>
      <c r="J886" s="347">
        <v>9010601021385</v>
      </c>
      <c r="K886" s="348"/>
      <c r="L886" s="348"/>
      <c r="M886" s="348"/>
      <c r="N886" s="348"/>
      <c r="O886" s="348"/>
      <c r="P886" s="349" t="s">
        <v>793</v>
      </c>
      <c r="Q886" s="349"/>
      <c r="R886" s="349"/>
      <c r="S886" s="349"/>
      <c r="T886" s="349"/>
      <c r="U886" s="349"/>
      <c r="V886" s="349"/>
      <c r="W886" s="349"/>
      <c r="X886" s="349"/>
      <c r="Y886" s="350">
        <v>21</v>
      </c>
      <c r="Z886" s="351"/>
      <c r="AA886" s="351"/>
      <c r="AB886" s="352"/>
      <c r="AC886" s="353" t="s">
        <v>801</v>
      </c>
      <c r="AD886" s="354"/>
      <c r="AE886" s="354"/>
      <c r="AF886" s="354"/>
      <c r="AG886" s="354"/>
      <c r="AH886" s="369" t="s">
        <v>784</v>
      </c>
      <c r="AI886" s="370"/>
      <c r="AJ886" s="370"/>
      <c r="AK886" s="370"/>
      <c r="AL886" s="369" t="s">
        <v>784</v>
      </c>
      <c r="AM886" s="370"/>
      <c r="AN886" s="370"/>
      <c r="AO886" s="370"/>
      <c r="AP886" s="360" t="s">
        <v>784</v>
      </c>
      <c r="AQ886" s="360"/>
      <c r="AR886" s="360"/>
      <c r="AS886" s="360"/>
      <c r="AT886" s="360"/>
      <c r="AU886" s="360"/>
      <c r="AV886" s="360"/>
      <c r="AW886" s="360"/>
      <c r="AX886" s="360"/>
      <c r="AY886">
        <f>COUNTA($C$886)</f>
        <v>1</v>
      </c>
    </row>
    <row r="887" spans="1:51" ht="54" customHeight="1" x14ac:dyDescent="0.15">
      <c r="A887" s="373">
        <v>10</v>
      </c>
      <c r="B887" s="373">
        <v>1</v>
      </c>
      <c r="C887" s="346" t="s">
        <v>800</v>
      </c>
      <c r="D887" s="346"/>
      <c r="E887" s="346"/>
      <c r="F887" s="346"/>
      <c r="G887" s="346"/>
      <c r="H887" s="346"/>
      <c r="I887" s="346"/>
      <c r="J887" s="347">
        <v>2010001010788</v>
      </c>
      <c r="K887" s="348"/>
      <c r="L887" s="348"/>
      <c r="M887" s="348"/>
      <c r="N887" s="348"/>
      <c r="O887" s="348"/>
      <c r="P887" s="349" t="s">
        <v>794</v>
      </c>
      <c r="Q887" s="349"/>
      <c r="R887" s="349"/>
      <c r="S887" s="349"/>
      <c r="T887" s="349"/>
      <c r="U887" s="349"/>
      <c r="V887" s="349"/>
      <c r="W887" s="349"/>
      <c r="X887" s="349"/>
      <c r="Y887" s="350">
        <v>19</v>
      </c>
      <c r="Z887" s="351"/>
      <c r="AA887" s="351"/>
      <c r="AB887" s="352"/>
      <c r="AC887" s="353" t="s">
        <v>801</v>
      </c>
      <c r="AD887" s="354"/>
      <c r="AE887" s="354"/>
      <c r="AF887" s="354"/>
      <c r="AG887" s="354"/>
      <c r="AH887" s="369" t="s">
        <v>784</v>
      </c>
      <c r="AI887" s="370"/>
      <c r="AJ887" s="370"/>
      <c r="AK887" s="370"/>
      <c r="AL887" s="369" t="s">
        <v>784</v>
      </c>
      <c r="AM887" s="370"/>
      <c r="AN887" s="370"/>
      <c r="AO887" s="370"/>
      <c r="AP887" s="360" t="s">
        <v>784</v>
      </c>
      <c r="AQ887" s="360"/>
      <c r="AR887" s="360"/>
      <c r="AS887" s="360"/>
      <c r="AT887" s="360"/>
      <c r="AU887" s="360"/>
      <c r="AV887" s="360"/>
      <c r="AW887" s="360"/>
      <c r="AX887" s="360"/>
      <c r="AY887">
        <f>COUNTA($C$887)</f>
        <v>1</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295</v>
      </c>
      <c r="K910" s="364"/>
      <c r="L910" s="364"/>
      <c r="M910" s="364"/>
      <c r="N910" s="364"/>
      <c r="O910" s="364"/>
      <c r="P910" s="247" t="s">
        <v>243</v>
      </c>
      <c r="Q910" s="247"/>
      <c r="R910" s="247"/>
      <c r="S910" s="247"/>
      <c r="T910" s="247"/>
      <c r="U910" s="247"/>
      <c r="V910" s="247"/>
      <c r="W910" s="247"/>
      <c r="X910" s="247"/>
      <c r="Y910" s="365" t="s">
        <v>293</v>
      </c>
      <c r="Z910" s="366"/>
      <c r="AA910" s="366"/>
      <c r="AB910" s="366"/>
      <c r="AC910" s="152" t="s">
        <v>332</v>
      </c>
      <c r="AD910" s="152"/>
      <c r="AE910" s="152"/>
      <c r="AF910" s="152"/>
      <c r="AG910" s="152"/>
      <c r="AH910" s="365" t="s">
        <v>362</v>
      </c>
      <c r="AI910" s="363"/>
      <c r="AJ910" s="363"/>
      <c r="AK910" s="363"/>
      <c r="AL910" s="363" t="s">
        <v>21</v>
      </c>
      <c r="AM910" s="363"/>
      <c r="AN910" s="363"/>
      <c r="AO910" s="367"/>
      <c r="AP910" s="368" t="s">
        <v>296</v>
      </c>
      <c r="AQ910" s="368"/>
      <c r="AR910" s="368"/>
      <c r="AS910" s="368"/>
      <c r="AT910" s="368"/>
      <c r="AU910" s="368"/>
      <c r="AV910" s="368"/>
      <c r="AW910" s="368"/>
      <c r="AX910" s="368"/>
      <c r="AY910">
        <f t="shared" ref="AY910:AY911" si="119">$AY$908</f>
        <v>1</v>
      </c>
    </row>
    <row r="911" spans="1:51" ht="64.5" customHeight="1" x14ac:dyDescent="0.15">
      <c r="A911" s="373">
        <v>1</v>
      </c>
      <c r="B911" s="373">
        <v>1</v>
      </c>
      <c r="C911" s="346" t="s">
        <v>802</v>
      </c>
      <c r="D911" s="346"/>
      <c r="E911" s="346"/>
      <c r="F911" s="346"/>
      <c r="G911" s="346"/>
      <c r="H911" s="346"/>
      <c r="I911" s="346"/>
      <c r="J911" s="347">
        <v>2010403011541</v>
      </c>
      <c r="K911" s="348"/>
      <c r="L911" s="348"/>
      <c r="M911" s="348"/>
      <c r="N911" s="348"/>
      <c r="O911" s="348"/>
      <c r="P911" s="349" t="s">
        <v>808</v>
      </c>
      <c r="Q911" s="349"/>
      <c r="R911" s="349"/>
      <c r="S911" s="349"/>
      <c r="T911" s="349"/>
      <c r="U911" s="349"/>
      <c r="V911" s="349"/>
      <c r="W911" s="349"/>
      <c r="X911" s="349"/>
      <c r="Y911" s="350">
        <v>34</v>
      </c>
      <c r="Z911" s="351"/>
      <c r="AA911" s="351"/>
      <c r="AB911" s="352"/>
      <c r="AC911" s="915" t="s">
        <v>371</v>
      </c>
      <c r="AD911" s="916"/>
      <c r="AE911" s="916"/>
      <c r="AF911" s="916"/>
      <c r="AG911" s="917"/>
      <c r="AH911" s="369">
        <v>2</v>
      </c>
      <c r="AI911" s="370"/>
      <c r="AJ911" s="370"/>
      <c r="AK911" s="370"/>
      <c r="AL911" s="357" t="s">
        <v>784</v>
      </c>
      <c r="AM911" s="358"/>
      <c r="AN911" s="358"/>
      <c r="AO911" s="359"/>
      <c r="AP911" s="360" t="s">
        <v>784</v>
      </c>
      <c r="AQ911" s="360"/>
      <c r="AR911" s="360"/>
      <c r="AS911" s="360"/>
      <c r="AT911" s="360"/>
      <c r="AU911" s="360"/>
      <c r="AV911" s="360"/>
      <c r="AW911" s="360"/>
      <c r="AX911" s="360"/>
      <c r="AY911">
        <f t="shared" si="119"/>
        <v>1</v>
      </c>
    </row>
    <row r="912" spans="1:51" ht="59.25" customHeight="1" x14ac:dyDescent="0.15">
      <c r="A912" s="373">
        <v>2</v>
      </c>
      <c r="B912" s="373">
        <v>1</v>
      </c>
      <c r="C912" s="346" t="s">
        <v>803</v>
      </c>
      <c r="D912" s="346"/>
      <c r="E912" s="346"/>
      <c r="F912" s="346"/>
      <c r="G912" s="346"/>
      <c r="H912" s="346"/>
      <c r="I912" s="346"/>
      <c r="J912" s="347">
        <v>4010001041427</v>
      </c>
      <c r="K912" s="348"/>
      <c r="L912" s="348"/>
      <c r="M912" s="348"/>
      <c r="N912" s="348"/>
      <c r="O912" s="348"/>
      <c r="P912" s="349" t="s">
        <v>809</v>
      </c>
      <c r="Q912" s="349"/>
      <c r="R912" s="349"/>
      <c r="S912" s="349"/>
      <c r="T912" s="349"/>
      <c r="U912" s="349"/>
      <c r="V912" s="349"/>
      <c r="W912" s="349"/>
      <c r="X912" s="349"/>
      <c r="Y912" s="350">
        <v>22</v>
      </c>
      <c r="Z912" s="351"/>
      <c r="AA912" s="351"/>
      <c r="AB912" s="352"/>
      <c r="AC912" s="353" t="s">
        <v>801</v>
      </c>
      <c r="AD912" s="354"/>
      <c r="AE912" s="354"/>
      <c r="AF912" s="354"/>
      <c r="AG912" s="354"/>
      <c r="AH912" s="369" t="s">
        <v>784</v>
      </c>
      <c r="AI912" s="370"/>
      <c r="AJ912" s="370"/>
      <c r="AK912" s="370"/>
      <c r="AL912" s="357" t="s">
        <v>784</v>
      </c>
      <c r="AM912" s="358"/>
      <c r="AN912" s="358"/>
      <c r="AO912" s="359"/>
      <c r="AP912" s="360" t="s">
        <v>784</v>
      </c>
      <c r="AQ912" s="360"/>
      <c r="AR912" s="360"/>
      <c r="AS912" s="360"/>
      <c r="AT912" s="360"/>
      <c r="AU912" s="360"/>
      <c r="AV912" s="360"/>
      <c r="AW912" s="360"/>
      <c r="AX912" s="360"/>
      <c r="AY912">
        <f>COUNTA($C$912)</f>
        <v>1</v>
      </c>
    </row>
    <row r="913" spans="1:51" ht="45.75" customHeight="1" x14ac:dyDescent="0.15">
      <c r="A913" s="373">
        <v>3</v>
      </c>
      <c r="B913" s="373">
        <v>1</v>
      </c>
      <c r="C913" s="361" t="s">
        <v>802</v>
      </c>
      <c r="D913" s="346"/>
      <c r="E913" s="346"/>
      <c r="F913" s="346"/>
      <c r="G913" s="346"/>
      <c r="H913" s="346"/>
      <c r="I913" s="346"/>
      <c r="J913" s="347">
        <v>2010403011541</v>
      </c>
      <c r="K913" s="348"/>
      <c r="L913" s="348"/>
      <c r="M913" s="348"/>
      <c r="N913" s="348"/>
      <c r="O913" s="348"/>
      <c r="P913" s="362" t="s">
        <v>810</v>
      </c>
      <c r="Q913" s="349"/>
      <c r="R913" s="349"/>
      <c r="S913" s="349"/>
      <c r="T913" s="349"/>
      <c r="U913" s="349"/>
      <c r="V913" s="349"/>
      <c r="W913" s="349"/>
      <c r="X913" s="349"/>
      <c r="Y913" s="350">
        <v>15.9</v>
      </c>
      <c r="Z913" s="351"/>
      <c r="AA913" s="351"/>
      <c r="AB913" s="352"/>
      <c r="AC913" s="353" t="s">
        <v>374</v>
      </c>
      <c r="AD913" s="354"/>
      <c r="AE913" s="354"/>
      <c r="AF913" s="354"/>
      <c r="AG913" s="354"/>
      <c r="AH913" s="355" t="s">
        <v>784</v>
      </c>
      <c r="AI913" s="356"/>
      <c r="AJ913" s="356"/>
      <c r="AK913" s="356"/>
      <c r="AL913" s="357" t="s">
        <v>784</v>
      </c>
      <c r="AM913" s="358"/>
      <c r="AN913" s="358"/>
      <c r="AO913" s="359"/>
      <c r="AP913" s="360" t="s">
        <v>784</v>
      </c>
      <c r="AQ913" s="360"/>
      <c r="AR913" s="360"/>
      <c r="AS913" s="360"/>
      <c r="AT913" s="360"/>
      <c r="AU913" s="360"/>
      <c r="AV913" s="360"/>
      <c r="AW913" s="360"/>
      <c r="AX913" s="360"/>
      <c r="AY913">
        <f>COUNTA($C$913)</f>
        <v>1</v>
      </c>
    </row>
    <row r="914" spans="1:51" ht="57" customHeight="1" x14ac:dyDescent="0.15">
      <c r="A914" s="373">
        <v>4</v>
      </c>
      <c r="B914" s="373">
        <v>1</v>
      </c>
      <c r="C914" s="361" t="s">
        <v>804</v>
      </c>
      <c r="D914" s="346"/>
      <c r="E914" s="346"/>
      <c r="F914" s="346"/>
      <c r="G914" s="346"/>
      <c r="H914" s="346"/>
      <c r="I914" s="346"/>
      <c r="J914" s="347">
        <v>7011001047196</v>
      </c>
      <c r="K914" s="348"/>
      <c r="L914" s="348"/>
      <c r="M914" s="348"/>
      <c r="N914" s="348"/>
      <c r="O914" s="348"/>
      <c r="P914" s="362" t="s">
        <v>811</v>
      </c>
      <c r="Q914" s="349"/>
      <c r="R914" s="349"/>
      <c r="S914" s="349"/>
      <c r="T914" s="349"/>
      <c r="U914" s="349"/>
      <c r="V914" s="349"/>
      <c r="W914" s="349"/>
      <c r="X914" s="349"/>
      <c r="Y914" s="350">
        <v>15.7</v>
      </c>
      <c r="Z914" s="351"/>
      <c r="AA914" s="351"/>
      <c r="AB914" s="352"/>
      <c r="AC914" s="353" t="s">
        <v>801</v>
      </c>
      <c r="AD914" s="354"/>
      <c r="AE914" s="354"/>
      <c r="AF914" s="354"/>
      <c r="AG914" s="354"/>
      <c r="AH914" s="355" t="s">
        <v>784</v>
      </c>
      <c r="AI914" s="356"/>
      <c r="AJ914" s="356"/>
      <c r="AK914" s="356"/>
      <c r="AL914" s="357" t="s">
        <v>784</v>
      </c>
      <c r="AM914" s="358"/>
      <c r="AN914" s="358"/>
      <c r="AO914" s="359"/>
      <c r="AP914" s="360" t="s">
        <v>784</v>
      </c>
      <c r="AQ914" s="360"/>
      <c r="AR914" s="360"/>
      <c r="AS914" s="360"/>
      <c r="AT914" s="360"/>
      <c r="AU914" s="360"/>
      <c r="AV914" s="360"/>
      <c r="AW914" s="360"/>
      <c r="AX914" s="360"/>
      <c r="AY914">
        <f>COUNTA($C$914)</f>
        <v>1</v>
      </c>
    </row>
    <row r="915" spans="1:51" ht="45.75" customHeight="1" x14ac:dyDescent="0.15">
      <c r="A915" s="373">
        <v>5</v>
      </c>
      <c r="B915" s="373">
        <v>1</v>
      </c>
      <c r="C915" s="346" t="s">
        <v>803</v>
      </c>
      <c r="D915" s="346"/>
      <c r="E915" s="346"/>
      <c r="F915" s="346"/>
      <c r="G915" s="346"/>
      <c r="H915" s="346"/>
      <c r="I915" s="346"/>
      <c r="J915" s="347">
        <v>4010001041427</v>
      </c>
      <c r="K915" s="348"/>
      <c r="L915" s="348"/>
      <c r="M915" s="348"/>
      <c r="N915" s="348"/>
      <c r="O915" s="348"/>
      <c r="P915" s="349" t="s">
        <v>812</v>
      </c>
      <c r="Q915" s="349"/>
      <c r="R915" s="349"/>
      <c r="S915" s="349"/>
      <c r="T915" s="349"/>
      <c r="U915" s="349"/>
      <c r="V915" s="349"/>
      <c r="W915" s="349"/>
      <c r="X915" s="349"/>
      <c r="Y915" s="350">
        <v>11</v>
      </c>
      <c r="Z915" s="351"/>
      <c r="AA915" s="351"/>
      <c r="AB915" s="352"/>
      <c r="AC915" s="353" t="s">
        <v>374</v>
      </c>
      <c r="AD915" s="354"/>
      <c r="AE915" s="354"/>
      <c r="AF915" s="354"/>
      <c r="AG915" s="354"/>
      <c r="AH915" s="355" t="s">
        <v>784</v>
      </c>
      <c r="AI915" s="356"/>
      <c r="AJ915" s="356"/>
      <c r="AK915" s="356"/>
      <c r="AL915" s="357" t="s">
        <v>784</v>
      </c>
      <c r="AM915" s="358"/>
      <c r="AN915" s="358"/>
      <c r="AO915" s="359"/>
      <c r="AP915" s="360" t="s">
        <v>784</v>
      </c>
      <c r="AQ915" s="360"/>
      <c r="AR915" s="360"/>
      <c r="AS915" s="360"/>
      <c r="AT915" s="360"/>
      <c r="AU915" s="360"/>
      <c r="AV915" s="360"/>
      <c r="AW915" s="360"/>
      <c r="AX915" s="360"/>
      <c r="AY915">
        <f>COUNTA($C$915)</f>
        <v>1</v>
      </c>
    </row>
    <row r="916" spans="1:51" ht="61.5" customHeight="1" x14ac:dyDescent="0.15">
      <c r="A916" s="373">
        <v>6</v>
      </c>
      <c r="B916" s="373">
        <v>1</v>
      </c>
      <c r="C916" s="346" t="s">
        <v>805</v>
      </c>
      <c r="D916" s="346"/>
      <c r="E916" s="346"/>
      <c r="F916" s="346"/>
      <c r="G916" s="346"/>
      <c r="H916" s="346"/>
      <c r="I916" s="346"/>
      <c r="J916" s="347">
        <v>2010001010788</v>
      </c>
      <c r="K916" s="348"/>
      <c r="L916" s="348"/>
      <c r="M916" s="348"/>
      <c r="N916" s="348"/>
      <c r="O916" s="348"/>
      <c r="P916" s="349" t="s">
        <v>813</v>
      </c>
      <c r="Q916" s="349"/>
      <c r="R916" s="349"/>
      <c r="S916" s="349"/>
      <c r="T916" s="349"/>
      <c r="U916" s="349"/>
      <c r="V916" s="349"/>
      <c r="W916" s="349"/>
      <c r="X916" s="349"/>
      <c r="Y916" s="350">
        <v>6</v>
      </c>
      <c r="Z916" s="351"/>
      <c r="AA916" s="351"/>
      <c r="AB916" s="352"/>
      <c r="AC916" s="353" t="s">
        <v>801</v>
      </c>
      <c r="AD916" s="354"/>
      <c r="AE916" s="354"/>
      <c r="AF916" s="354"/>
      <c r="AG916" s="354"/>
      <c r="AH916" s="355" t="s">
        <v>784</v>
      </c>
      <c r="AI916" s="356"/>
      <c r="AJ916" s="356"/>
      <c r="AK916" s="356"/>
      <c r="AL916" s="357" t="s">
        <v>784</v>
      </c>
      <c r="AM916" s="358"/>
      <c r="AN916" s="358"/>
      <c r="AO916" s="359"/>
      <c r="AP916" s="360" t="s">
        <v>784</v>
      </c>
      <c r="AQ916" s="360"/>
      <c r="AR916" s="360"/>
      <c r="AS916" s="360"/>
      <c r="AT916" s="360"/>
      <c r="AU916" s="360"/>
      <c r="AV916" s="360"/>
      <c r="AW916" s="360"/>
      <c r="AX916" s="360"/>
      <c r="AY916">
        <f>COUNTA($C$916)</f>
        <v>1</v>
      </c>
    </row>
    <row r="917" spans="1:51" ht="45.75" customHeight="1" x14ac:dyDescent="0.15">
      <c r="A917" s="373">
        <v>7</v>
      </c>
      <c r="B917" s="373">
        <v>1</v>
      </c>
      <c r="C917" s="361" t="s">
        <v>806</v>
      </c>
      <c r="D917" s="346"/>
      <c r="E917" s="346"/>
      <c r="F917" s="346"/>
      <c r="G917" s="346"/>
      <c r="H917" s="346"/>
      <c r="I917" s="346"/>
      <c r="J917" s="347">
        <v>8010401021784</v>
      </c>
      <c r="K917" s="348"/>
      <c r="L917" s="348"/>
      <c r="M917" s="348"/>
      <c r="N917" s="348"/>
      <c r="O917" s="348"/>
      <c r="P917" s="349" t="s">
        <v>814</v>
      </c>
      <c r="Q917" s="349"/>
      <c r="R917" s="349"/>
      <c r="S917" s="349"/>
      <c r="T917" s="349"/>
      <c r="U917" s="349"/>
      <c r="V917" s="349"/>
      <c r="W917" s="349"/>
      <c r="X917" s="349"/>
      <c r="Y917" s="350">
        <v>5</v>
      </c>
      <c r="Z917" s="351"/>
      <c r="AA917" s="351"/>
      <c r="AB917" s="352"/>
      <c r="AC917" s="353" t="s">
        <v>801</v>
      </c>
      <c r="AD917" s="354"/>
      <c r="AE917" s="354"/>
      <c r="AF917" s="354"/>
      <c r="AG917" s="354"/>
      <c r="AH917" s="355" t="s">
        <v>784</v>
      </c>
      <c r="AI917" s="356"/>
      <c r="AJ917" s="356"/>
      <c r="AK917" s="356"/>
      <c r="AL917" s="357" t="s">
        <v>784</v>
      </c>
      <c r="AM917" s="358"/>
      <c r="AN917" s="358"/>
      <c r="AO917" s="359"/>
      <c r="AP917" s="360" t="s">
        <v>784</v>
      </c>
      <c r="AQ917" s="360"/>
      <c r="AR917" s="360"/>
      <c r="AS917" s="360"/>
      <c r="AT917" s="360"/>
      <c r="AU917" s="360"/>
      <c r="AV917" s="360"/>
      <c r="AW917" s="360"/>
      <c r="AX917" s="360"/>
      <c r="AY917">
        <f>COUNTA($C$917)</f>
        <v>1</v>
      </c>
    </row>
    <row r="918" spans="1:51" ht="56.25" customHeight="1" x14ac:dyDescent="0.15">
      <c r="A918" s="373">
        <v>8</v>
      </c>
      <c r="B918" s="373">
        <v>1</v>
      </c>
      <c r="C918" s="361" t="s">
        <v>807</v>
      </c>
      <c r="D918" s="346"/>
      <c r="E918" s="346"/>
      <c r="F918" s="346"/>
      <c r="G918" s="346"/>
      <c r="H918" s="346"/>
      <c r="I918" s="346"/>
      <c r="J918" s="347">
        <v>3010601021713</v>
      </c>
      <c r="K918" s="348"/>
      <c r="L918" s="348"/>
      <c r="M918" s="348"/>
      <c r="N918" s="348"/>
      <c r="O918" s="348"/>
      <c r="P918" s="349" t="s">
        <v>815</v>
      </c>
      <c r="Q918" s="349"/>
      <c r="R918" s="349"/>
      <c r="S918" s="349"/>
      <c r="T918" s="349"/>
      <c r="U918" s="349"/>
      <c r="V918" s="349"/>
      <c r="W918" s="349"/>
      <c r="X918" s="349"/>
      <c r="Y918" s="350">
        <v>1</v>
      </c>
      <c r="Z918" s="351"/>
      <c r="AA918" s="351"/>
      <c r="AB918" s="352"/>
      <c r="AC918" s="353" t="s">
        <v>373</v>
      </c>
      <c r="AD918" s="354"/>
      <c r="AE918" s="354"/>
      <c r="AF918" s="354"/>
      <c r="AG918" s="354"/>
      <c r="AH918" s="355" t="s">
        <v>784</v>
      </c>
      <c r="AI918" s="356"/>
      <c r="AJ918" s="356"/>
      <c r="AK918" s="356"/>
      <c r="AL918" s="357" t="s">
        <v>784</v>
      </c>
      <c r="AM918" s="358"/>
      <c r="AN918" s="358"/>
      <c r="AO918" s="359"/>
      <c r="AP918" s="360" t="s">
        <v>784</v>
      </c>
      <c r="AQ918" s="360"/>
      <c r="AR918" s="360"/>
      <c r="AS918" s="360"/>
      <c r="AT918" s="360"/>
      <c r="AU918" s="360"/>
      <c r="AV918" s="360"/>
      <c r="AW918" s="360"/>
      <c r="AX918" s="360"/>
      <c r="AY918">
        <f>COUNTA($C$918)</f>
        <v>1</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2" t="s">
        <v>295</v>
      </c>
      <c r="K943" s="364"/>
      <c r="L943" s="364"/>
      <c r="M943" s="364"/>
      <c r="N943" s="364"/>
      <c r="O943" s="364"/>
      <c r="P943" s="247" t="s">
        <v>243</v>
      </c>
      <c r="Q943" s="247"/>
      <c r="R943" s="247"/>
      <c r="S943" s="247"/>
      <c r="T943" s="247"/>
      <c r="U943" s="247"/>
      <c r="V943" s="247"/>
      <c r="W943" s="247"/>
      <c r="X943" s="247"/>
      <c r="Y943" s="365" t="s">
        <v>293</v>
      </c>
      <c r="Z943" s="366"/>
      <c r="AA943" s="366"/>
      <c r="AB943" s="366"/>
      <c r="AC943" s="152" t="s">
        <v>332</v>
      </c>
      <c r="AD943" s="152"/>
      <c r="AE943" s="152"/>
      <c r="AF943" s="152"/>
      <c r="AG943" s="152"/>
      <c r="AH943" s="365" t="s">
        <v>362</v>
      </c>
      <c r="AI943" s="363"/>
      <c r="AJ943" s="363"/>
      <c r="AK943" s="363"/>
      <c r="AL943" s="363" t="s">
        <v>21</v>
      </c>
      <c r="AM943" s="363"/>
      <c r="AN943" s="363"/>
      <c r="AO943" s="367"/>
      <c r="AP943" s="368" t="s">
        <v>296</v>
      </c>
      <c r="AQ943" s="368"/>
      <c r="AR943" s="368"/>
      <c r="AS943" s="368"/>
      <c r="AT943" s="368"/>
      <c r="AU943" s="368"/>
      <c r="AV943" s="368"/>
      <c r="AW943" s="368"/>
      <c r="AX943" s="368"/>
      <c r="AY943">
        <f t="shared" ref="AY943:AY944" si="120">$AY$941</f>
        <v>1</v>
      </c>
    </row>
    <row r="944" spans="1:51" ht="76.5" customHeight="1" x14ac:dyDescent="0.15">
      <c r="A944" s="373">
        <v>1</v>
      </c>
      <c r="B944" s="373">
        <v>1</v>
      </c>
      <c r="C944" s="361" t="s">
        <v>819</v>
      </c>
      <c r="D944" s="346"/>
      <c r="E944" s="346"/>
      <c r="F944" s="346"/>
      <c r="G944" s="346"/>
      <c r="H944" s="346"/>
      <c r="I944" s="346"/>
      <c r="J944" s="347">
        <v>1020001071491</v>
      </c>
      <c r="K944" s="348"/>
      <c r="L944" s="348"/>
      <c r="M944" s="348"/>
      <c r="N944" s="348"/>
      <c r="O944" s="348"/>
      <c r="P944" s="349" t="s">
        <v>818</v>
      </c>
      <c r="Q944" s="349"/>
      <c r="R944" s="349"/>
      <c r="S944" s="349"/>
      <c r="T944" s="349"/>
      <c r="U944" s="349"/>
      <c r="V944" s="349"/>
      <c r="W944" s="349"/>
      <c r="X944" s="349"/>
      <c r="Y944" s="350">
        <v>25</v>
      </c>
      <c r="Z944" s="351"/>
      <c r="AA944" s="351"/>
      <c r="AB944" s="352"/>
      <c r="AC944" s="353" t="s">
        <v>822</v>
      </c>
      <c r="AD944" s="354"/>
      <c r="AE944" s="354"/>
      <c r="AF944" s="354"/>
      <c r="AG944" s="354"/>
      <c r="AH944" s="369" t="s">
        <v>784</v>
      </c>
      <c r="AI944" s="370"/>
      <c r="AJ944" s="370"/>
      <c r="AK944" s="370"/>
      <c r="AL944" s="357" t="s">
        <v>784</v>
      </c>
      <c r="AM944" s="358"/>
      <c r="AN944" s="358"/>
      <c r="AO944" s="359"/>
      <c r="AP944" s="360" t="s">
        <v>784</v>
      </c>
      <c r="AQ944" s="360"/>
      <c r="AR944" s="360"/>
      <c r="AS944" s="360"/>
      <c r="AT944" s="360"/>
      <c r="AU944" s="360"/>
      <c r="AV944" s="360"/>
      <c r="AW944" s="360"/>
      <c r="AX944" s="360"/>
      <c r="AY944">
        <f t="shared" si="120"/>
        <v>1</v>
      </c>
    </row>
    <row r="945" spans="1:51" ht="54.75" customHeight="1" x14ac:dyDescent="0.15">
      <c r="A945" s="373">
        <v>2</v>
      </c>
      <c r="B945" s="373">
        <v>1</v>
      </c>
      <c r="C945" s="361" t="s">
        <v>821</v>
      </c>
      <c r="D945" s="346"/>
      <c r="E945" s="346"/>
      <c r="F945" s="346"/>
      <c r="G945" s="346"/>
      <c r="H945" s="346"/>
      <c r="I945" s="346"/>
      <c r="J945" s="347">
        <v>1020001071491</v>
      </c>
      <c r="K945" s="348"/>
      <c r="L945" s="348"/>
      <c r="M945" s="348"/>
      <c r="N945" s="348"/>
      <c r="O945" s="348"/>
      <c r="P945" s="349" t="s">
        <v>816</v>
      </c>
      <c r="Q945" s="349"/>
      <c r="R945" s="349"/>
      <c r="S945" s="349"/>
      <c r="T945" s="349"/>
      <c r="U945" s="349"/>
      <c r="V945" s="349"/>
      <c r="W945" s="349"/>
      <c r="X945" s="349"/>
      <c r="Y945" s="350">
        <v>7.6</v>
      </c>
      <c r="Z945" s="351"/>
      <c r="AA945" s="351"/>
      <c r="AB945" s="352"/>
      <c r="AC945" s="353" t="s">
        <v>374</v>
      </c>
      <c r="AD945" s="354"/>
      <c r="AE945" s="354"/>
      <c r="AF945" s="354"/>
      <c r="AG945" s="354"/>
      <c r="AH945" s="369" t="s">
        <v>784</v>
      </c>
      <c r="AI945" s="370"/>
      <c r="AJ945" s="370"/>
      <c r="AK945" s="370"/>
      <c r="AL945" s="357" t="s">
        <v>784</v>
      </c>
      <c r="AM945" s="358"/>
      <c r="AN945" s="358"/>
      <c r="AO945" s="359"/>
      <c r="AP945" s="360" t="s">
        <v>784</v>
      </c>
      <c r="AQ945" s="360"/>
      <c r="AR945" s="360"/>
      <c r="AS945" s="360"/>
      <c r="AT945" s="360"/>
      <c r="AU945" s="360"/>
      <c r="AV945" s="360"/>
      <c r="AW945" s="360"/>
      <c r="AX945" s="360"/>
      <c r="AY945">
        <f>COUNTA($C$945)</f>
        <v>1</v>
      </c>
    </row>
    <row r="946" spans="1:51" ht="54.75" customHeight="1" x14ac:dyDescent="0.15">
      <c r="A946" s="373">
        <v>3</v>
      </c>
      <c r="B946" s="373">
        <v>1</v>
      </c>
      <c r="C946" s="361" t="s">
        <v>820</v>
      </c>
      <c r="D946" s="346"/>
      <c r="E946" s="346"/>
      <c r="F946" s="346"/>
      <c r="G946" s="346"/>
      <c r="H946" s="346"/>
      <c r="I946" s="346"/>
      <c r="J946" s="347">
        <v>3010005022218</v>
      </c>
      <c r="K946" s="348"/>
      <c r="L946" s="348"/>
      <c r="M946" s="348"/>
      <c r="N946" s="348"/>
      <c r="O946" s="348"/>
      <c r="P946" s="349" t="s">
        <v>817</v>
      </c>
      <c r="Q946" s="349"/>
      <c r="R946" s="349"/>
      <c r="S946" s="349"/>
      <c r="T946" s="349"/>
      <c r="U946" s="349"/>
      <c r="V946" s="349"/>
      <c r="W946" s="349"/>
      <c r="X946" s="349"/>
      <c r="Y946" s="350">
        <v>7</v>
      </c>
      <c r="Z946" s="351"/>
      <c r="AA946" s="351"/>
      <c r="AB946" s="352"/>
      <c r="AC946" s="353" t="s">
        <v>374</v>
      </c>
      <c r="AD946" s="354"/>
      <c r="AE946" s="354"/>
      <c r="AF946" s="354"/>
      <c r="AG946" s="354"/>
      <c r="AH946" s="369" t="s">
        <v>784</v>
      </c>
      <c r="AI946" s="370"/>
      <c r="AJ946" s="370"/>
      <c r="AK946" s="370"/>
      <c r="AL946" s="357" t="s">
        <v>784</v>
      </c>
      <c r="AM946" s="358"/>
      <c r="AN946" s="358"/>
      <c r="AO946" s="359"/>
      <c r="AP946" s="360" t="s">
        <v>784</v>
      </c>
      <c r="AQ946" s="360"/>
      <c r="AR946" s="360"/>
      <c r="AS946" s="360"/>
      <c r="AT946" s="360"/>
      <c r="AU946" s="360"/>
      <c r="AV946" s="360"/>
      <c r="AW946" s="360"/>
      <c r="AX946" s="360"/>
      <c r="AY946">
        <f>COUNTA($C$946)</f>
        <v>1</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3"/>
      <c r="B976" s="363"/>
      <c r="C976" s="363" t="s">
        <v>26</v>
      </c>
      <c r="D976" s="363"/>
      <c r="E976" s="363"/>
      <c r="F976" s="363"/>
      <c r="G976" s="363"/>
      <c r="H976" s="363"/>
      <c r="I976" s="363"/>
      <c r="J976" s="152" t="s">
        <v>295</v>
      </c>
      <c r="K976" s="364"/>
      <c r="L976" s="364"/>
      <c r="M976" s="364"/>
      <c r="N976" s="364"/>
      <c r="O976" s="364"/>
      <c r="P976" s="247" t="s">
        <v>243</v>
      </c>
      <c r="Q976" s="247"/>
      <c r="R976" s="247"/>
      <c r="S976" s="247"/>
      <c r="T976" s="247"/>
      <c r="U976" s="247"/>
      <c r="V976" s="247"/>
      <c r="W976" s="247"/>
      <c r="X976" s="247"/>
      <c r="Y976" s="365" t="s">
        <v>293</v>
      </c>
      <c r="Z976" s="366"/>
      <c r="AA976" s="366"/>
      <c r="AB976" s="366"/>
      <c r="AC976" s="152" t="s">
        <v>332</v>
      </c>
      <c r="AD976" s="152"/>
      <c r="AE976" s="152"/>
      <c r="AF976" s="152"/>
      <c r="AG976" s="152"/>
      <c r="AH976" s="365" t="s">
        <v>362</v>
      </c>
      <c r="AI976" s="363"/>
      <c r="AJ976" s="363"/>
      <c r="AK976" s="363"/>
      <c r="AL976" s="363" t="s">
        <v>21</v>
      </c>
      <c r="AM976" s="363"/>
      <c r="AN976" s="363"/>
      <c r="AO976" s="367"/>
      <c r="AP976" s="368" t="s">
        <v>296</v>
      </c>
      <c r="AQ976" s="368"/>
      <c r="AR976" s="368"/>
      <c r="AS976" s="368"/>
      <c r="AT976" s="368"/>
      <c r="AU976" s="368"/>
      <c r="AV976" s="368"/>
      <c r="AW976" s="368"/>
      <c r="AX976" s="368"/>
      <c r="AY976">
        <f t="shared" ref="AY976:AY977" si="121">$AY$974</f>
        <v>1</v>
      </c>
    </row>
    <row r="977" spans="1:51" ht="73.5" customHeight="1" x14ac:dyDescent="0.15">
      <c r="A977" s="373">
        <v>1</v>
      </c>
      <c r="B977" s="373">
        <v>1</v>
      </c>
      <c r="C977" s="361" t="s">
        <v>827</v>
      </c>
      <c r="D977" s="346"/>
      <c r="E977" s="346"/>
      <c r="F977" s="346"/>
      <c r="G977" s="346"/>
      <c r="H977" s="346"/>
      <c r="I977" s="346"/>
      <c r="J977" s="347">
        <v>9010601021385</v>
      </c>
      <c r="K977" s="348"/>
      <c r="L977" s="348"/>
      <c r="M977" s="348"/>
      <c r="N977" s="348"/>
      <c r="O977" s="348"/>
      <c r="P977" s="349" t="s">
        <v>823</v>
      </c>
      <c r="Q977" s="349"/>
      <c r="R977" s="349"/>
      <c r="S977" s="349"/>
      <c r="T977" s="349"/>
      <c r="U977" s="349"/>
      <c r="V977" s="349"/>
      <c r="W977" s="349"/>
      <c r="X977" s="349"/>
      <c r="Y977" s="350">
        <v>82</v>
      </c>
      <c r="Z977" s="351"/>
      <c r="AA977" s="351"/>
      <c r="AB977" s="352"/>
      <c r="AC977" s="353" t="s">
        <v>801</v>
      </c>
      <c r="AD977" s="354"/>
      <c r="AE977" s="354"/>
      <c r="AF977" s="354"/>
      <c r="AG977" s="354"/>
      <c r="AH977" s="369" t="s">
        <v>784</v>
      </c>
      <c r="AI977" s="370"/>
      <c r="AJ977" s="370"/>
      <c r="AK977" s="370"/>
      <c r="AL977" s="357" t="s">
        <v>784</v>
      </c>
      <c r="AM977" s="358"/>
      <c r="AN977" s="358"/>
      <c r="AO977" s="359"/>
      <c r="AP977" s="360" t="s">
        <v>784</v>
      </c>
      <c r="AQ977" s="360"/>
      <c r="AR977" s="360"/>
      <c r="AS977" s="360"/>
      <c r="AT977" s="360"/>
      <c r="AU977" s="360"/>
      <c r="AV977" s="360"/>
      <c r="AW977" s="360"/>
      <c r="AX977" s="360"/>
      <c r="AY977">
        <f t="shared" si="121"/>
        <v>1</v>
      </c>
    </row>
    <row r="978" spans="1:51" ht="55.5" customHeight="1" x14ac:dyDescent="0.15">
      <c r="A978" s="373">
        <v>2</v>
      </c>
      <c r="B978" s="373">
        <v>1</v>
      </c>
      <c r="C978" s="361" t="s">
        <v>827</v>
      </c>
      <c r="D978" s="346"/>
      <c r="E978" s="346"/>
      <c r="F978" s="346"/>
      <c r="G978" s="346"/>
      <c r="H978" s="346"/>
      <c r="I978" s="346"/>
      <c r="J978" s="347">
        <v>9010601021385</v>
      </c>
      <c r="K978" s="348"/>
      <c r="L978" s="348"/>
      <c r="M978" s="348"/>
      <c r="N978" s="348"/>
      <c r="O978" s="348"/>
      <c r="P978" s="349" t="s">
        <v>824</v>
      </c>
      <c r="Q978" s="349"/>
      <c r="R978" s="349"/>
      <c r="S978" s="349"/>
      <c r="T978" s="349"/>
      <c r="U978" s="349"/>
      <c r="V978" s="349"/>
      <c r="W978" s="349"/>
      <c r="X978" s="349"/>
      <c r="Y978" s="350">
        <v>59</v>
      </c>
      <c r="Z978" s="351"/>
      <c r="AA978" s="351"/>
      <c r="AB978" s="352"/>
      <c r="AC978" s="353" t="s">
        <v>374</v>
      </c>
      <c r="AD978" s="354"/>
      <c r="AE978" s="354"/>
      <c r="AF978" s="354"/>
      <c r="AG978" s="354"/>
      <c r="AH978" s="369" t="s">
        <v>784</v>
      </c>
      <c r="AI978" s="370"/>
      <c r="AJ978" s="370"/>
      <c r="AK978" s="370"/>
      <c r="AL978" s="357" t="s">
        <v>784</v>
      </c>
      <c r="AM978" s="358"/>
      <c r="AN978" s="358"/>
      <c r="AO978" s="359"/>
      <c r="AP978" s="360" t="s">
        <v>784</v>
      </c>
      <c r="AQ978" s="360"/>
      <c r="AR978" s="360"/>
      <c r="AS978" s="360"/>
      <c r="AT978" s="360"/>
      <c r="AU978" s="360"/>
      <c r="AV978" s="360"/>
      <c r="AW978" s="360"/>
      <c r="AX978" s="360"/>
      <c r="AY978">
        <f>COUNTA($C$978)</f>
        <v>1</v>
      </c>
    </row>
    <row r="979" spans="1:51" ht="73.5" customHeight="1" x14ac:dyDescent="0.15">
      <c r="A979" s="373">
        <v>3</v>
      </c>
      <c r="B979" s="373">
        <v>1</v>
      </c>
      <c r="C979" s="361" t="s">
        <v>828</v>
      </c>
      <c r="D979" s="346"/>
      <c r="E979" s="346"/>
      <c r="F979" s="346"/>
      <c r="G979" s="346"/>
      <c r="H979" s="346"/>
      <c r="I979" s="346"/>
      <c r="J979" s="347">
        <v>9010401052465</v>
      </c>
      <c r="K979" s="348"/>
      <c r="L979" s="348"/>
      <c r="M979" s="348"/>
      <c r="N979" s="348"/>
      <c r="O979" s="348"/>
      <c r="P979" s="362" t="s">
        <v>825</v>
      </c>
      <c r="Q979" s="349"/>
      <c r="R979" s="349"/>
      <c r="S979" s="349"/>
      <c r="T979" s="349"/>
      <c r="U979" s="349"/>
      <c r="V979" s="349"/>
      <c r="W979" s="349"/>
      <c r="X979" s="349"/>
      <c r="Y979" s="350">
        <v>20</v>
      </c>
      <c r="Z979" s="351"/>
      <c r="AA979" s="351"/>
      <c r="AB979" s="352"/>
      <c r="AC979" s="353" t="s">
        <v>801</v>
      </c>
      <c r="AD979" s="354"/>
      <c r="AE979" s="354"/>
      <c r="AF979" s="354"/>
      <c r="AG979" s="354"/>
      <c r="AH979" s="369" t="s">
        <v>784</v>
      </c>
      <c r="AI979" s="370"/>
      <c r="AJ979" s="370"/>
      <c r="AK979" s="370"/>
      <c r="AL979" s="357" t="s">
        <v>784</v>
      </c>
      <c r="AM979" s="358"/>
      <c r="AN979" s="358"/>
      <c r="AO979" s="359"/>
      <c r="AP979" s="360" t="s">
        <v>784</v>
      </c>
      <c r="AQ979" s="360"/>
      <c r="AR979" s="360"/>
      <c r="AS979" s="360"/>
      <c r="AT979" s="360"/>
      <c r="AU979" s="360"/>
      <c r="AV979" s="360"/>
      <c r="AW979" s="360"/>
      <c r="AX979" s="360"/>
      <c r="AY979">
        <f>COUNTA($C$979)</f>
        <v>1</v>
      </c>
    </row>
    <row r="980" spans="1:51" ht="55.5" customHeight="1" x14ac:dyDescent="0.15">
      <c r="A980" s="373">
        <v>4</v>
      </c>
      <c r="B980" s="373">
        <v>1</v>
      </c>
      <c r="C980" s="361" t="s">
        <v>828</v>
      </c>
      <c r="D980" s="346"/>
      <c r="E980" s="346"/>
      <c r="F980" s="346"/>
      <c r="G980" s="346"/>
      <c r="H980" s="346"/>
      <c r="I980" s="346"/>
      <c r="J980" s="347">
        <v>9010401052465</v>
      </c>
      <c r="K980" s="348"/>
      <c r="L980" s="348"/>
      <c r="M980" s="348"/>
      <c r="N980" s="348"/>
      <c r="O980" s="348"/>
      <c r="P980" s="362" t="s">
        <v>826</v>
      </c>
      <c r="Q980" s="349"/>
      <c r="R980" s="349"/>
      <c r="S980" s="349"/>
      <c r="T980" s="349"/>
      <c r="U980" s="349"/>
      <c r="V980" s="349"/>
      <c r="W980" s="349"/>
      <c r="X980" s="349"/>
      <c r="Y980" s="350">
        <v>14</v>
      </c>
      <c r="Z980" s="351"/>
      <c r="AA980" s="351"/>
      <c r="AB980" s="352"/>
      <c r="AC980" s="353" t="s">
        <v>374</v>
      </c>
      <c r="AD980" s="354"/>
      <c r="AE980" s="354"/>
      <c r="AF980" s="354"/>
      <c r="AG980" s="354"/>
      <c r="AH980" s="369" t="s">
        <v>784</v>
      </c>
      <c r="AI980" s="370"/>
      <c r="AJ980" s="370"/>
      <c r="AK980" s="370"/>
      <c r="AL980" s="357" t="s">
        <v>784</v>
      </c>
      <c r="AM980" s="358"/>
      <c r="AN980" s="358"/>
      <c r="AO980" s="359"/>
      <c r="AP980" s="360" t="s">
        <v>784</v>
      </c>
      <c r="AQ980" s="360"/>
      <c r="AR980" s="360"/>
      <c r="AS980" s="360"/>
      <c r="AT980" s="360"/>
      <c r="AU980" s="360"/>
      <c r="AV980" s="360"/>
      <c r="AW980" s="360"/>
      <c r="AX980" s="360"/>
      <c r="AY980">
        <f>COUNTA($C$980)</f>
        <v>1</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3"/>
      <c r="B1009" s="363"/>
      <c r="C1009" s="363" t="s">
        <v>26</v>
      </c>
      <c r="D1009" s="363"/>
      <c r="E1009" s="363"/>
      <c r="F1009" s="363"/>
      <c r="G1009" s="363"/>
      <c r="H1009" s="363"/>
      <c r="I1009" s="363"/>
      <c r="J1009" s="152" t="s">
        <v>295</v>
      </c>
      <c r="K1009" s="364"/>
      <c r="L1009" s="364"/>
      <c r="M1009" s="364"/>
      <c r="N1009" s="364"/>
      <c r="O1009" s="364"/>
      <c r="P1009" s="247" t="s">
        <v>243</v>
      </c>
      <c r="Q1009" s="247"/>
      <c r="R1009" s="247"/>
      <c r="S1009" s="247"/>
      <c r="T1009" s="247"/>
      <c r="U1009" s="247"/>
      <c r="V1009" s="247"/>
      <c r="W1009" s="247"/>
      <c r="X1009" s="247"/>
      <c r="Y1009" s="365" t="s">
        <v>293</v>
      </c>
      <c r="Z1009" s="366"/>
      <c r="AA1009" s="366"/>
      <c r="AB1009" s="366"/>
      <c r="AC1009" s="152" t="s">
        <v>332</v>
      </c>
      <c r="AD1009" s="152"/>
      <c r="AE1009" s="152"/>
      <c r="AF1009" s="152"/>
      <c r="AG1009" s="152"/>
      <c r="AH1009" s="365" t="s">
        <v>362</v>
      </c>
      <c r="AI1009" s="363"/>
      <c r="AJ1009" s="363"/>
      <c r="AK1009" s="363"/>
      <c r="AL1009" s="363" t="s">
        <v>21</v>
      </c>
      <c r="AM1009" s="363"/>
      <c r="AN1009" s="363"/>
      <c r="AO1009" s="367"/>
      <c r="AP1009" s="368" t="s">
        <v>296</v>
      </c>
      <c r="AQ1009" s="368"/>
      <c r="AR1009" s="368"/>
      <c r="AS1009" s="368"/>
      <c r="AT1009" s="368"/>
      <c r="AU1009" s="368"/>
      <c r="AV1009" s="368"/>
      <c r="AW1009" s="368"/>
      <c r="AX1009" s="368"/>
      <c r="AY1009">
        <f t="shared" ref="AY1009:AY1010" si="122">$AY$1007</f>
        <v>1</v>
      </c>
    </row>
    <row r="1010" spans="1:51" ht="64.5" customHeight="1" x14ac:dyDescent="0.15">
      <c r="A1010" s="373">
        <v>1</v>
      </c>
      <c r="B1010" s="373">
        <v>1</v>
      </c>
      <c r="C1010" s="361" t="s">
        <v>802</v>
      </c>
      <c r="D1010" s="346"/>
      <c r="E1010" s="346"/>
      <c r="F1010" s="346"/>
      <c r="G1010" s="346"/>
      <c r="H1010" s="346"/>
      <c r="I1010" s="346"/>
      <c r="J1010" s="347">
        <v>2010403011541</v>
      </c>
      <c r="K1010" s="348"/>
      <c r="L1010" s="348"/>
      <c r="M1010" s="348"/>
      <c r="N1010" s="348"/>
      <c r="O1010" s="348"/>
      <c r="P1010" s="362" t="s">
        <v>829</v>
      </c>
      <c r="Q1010" s="349"/>
      <c r="R1010" s="349"/>
      <c r="S1010" s="349"/>
      <c r="T1010" s="349"/>
      <c r="U1010" s="349"/>
      <c r="V1010" s="349"/>
      <c r="W1010" s="349"/>
      <c r="X1010" s="349"/>
      <c r="Y1010" s="350">
        <v>50</v>
      </c>
      <c r="Z1010" s="351"/>
      <c r="AA1010" s="351"/>
      <c r="AB1010" s="352"/>
      <c r="AC1010" s="353" t="s">
        <v>371</v>
      </c>
      <c r="AD1010" s="354"/>
      <c r="AE1010" s="354"/>
      <c r="AF1010" s="354"/>
      <c r="AG1010" s="354"/>
      <c r="AH1010" s="369">
        <v>2</v>
      </c>
      <c r="AI1010" s="370"/>
      <c r="AJ1010" s="370"/>
      <c r="AK1010" s="370"/>
      <c r="AL1010" s="357" t="s">
        <v>784</v>
      </c>
      <c r="AM1010" s="358"/>
      <c r="AN1010" s="358"/>
      <c r="AO1010" s="359"/>
      <c r="AP1010" s="360" t="s">
        <v>784</v>
      </c>
      <c r="AQ1010" s="360"/>
      <c r="AR1010" s="360"/>
      <c r="AS1010" s="360"/>
      <c r="AT1010" s="360"/>
      <c r="AU1010" s="360"/>
      <c r="AV1010" s="360"/>
      <c r="AW1010" s="360"/>
      <c r="AX1010" s="360"/>
      <c r="AY1010">
        <f t="shared" si="122"/>
        <v>1</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3"/>
      <c r="B1042" s="363"/>
      <c r="C1042" s="363" t="s">
        <v>26</v>
      </c>
      <c r="D1042" s="363"/>
      <c r="E1042" s="363"/>
      <c r="F1042" s="363"/>
      <c r="G1042" s="363"/>
      <c r="H1042" s="363"/>
      <c r="I1042" s="363"/>
      <c r="J1042" s="152" t="s">
        <v>295</v>
      </c>
      <c r="K1042" s="364"/>
      <c r="L1042" s="364"/>
      <c r="M1042" s="364"/>
      <c r="N1042" s="364"/>
      <c r="O1042" s="364"/>
      <c r="P1042" s="247" t="s">
        <v>243</v>
      </c>
      <c r="Q1042" s="247"/>
      <c r="R1042" s="247"/>
      <c r="S1042" s="247"/>
      <c r="T1042" s="247"/>
      <c r="U1042" s="247"/>
      <c r="V1042" s="247"/>
      <c r="W1042" s="247"/>
      <c r="X1042" s="247"/>
      <c r="Y1042" s="365" t="s">
        <v>293</v>
      </c>
      <c r="Z1042" s="366"/>
      <c r="AA1042" s="366"/>
      <c r="AB1042" s="366"/>
      <c r="AC1042" s="152" t="s">
        <v>332</v>
      </c>
      <c r="AD1042" s="152"/>
      <c r="AE1042" s="152"/>
      <c r="AF1042" s="152"/>
      <c r="AG1042" s="152"/>
      <c r="AH1042" s="365" t="s">
        <v>362</v>
      </c>
      <c r="AI1042" s="363"/>
      <c r="AJ1042" s="363"/>
      <c r="AK1042" s="363"/>
      <c r="AL1042" s="363" t="s">
        <v>21</v>
      </c>
      <c r="AM1042" s="363"/>
      <c r="AN1042" s="363"/>
      <c r="AO1042" s="367"/>
      <c r="AP1042" s="368" t="s">
        <v>296</v>
      </c>
      <c r="AQ1042" s="368"/>
      <c r="AR1042" s="368"/>
      <c r="AS1042" s="368"/>
      <c r="AT1042" s="368"/>
      <c r="AU1042" s="368"/>
      <c r="AV1042" s="368"/>
      <c r="AW1042" s="368"/>
      <c r="AX1042" s="368"/>
      <c r="AY1042">
        <f t="shared" ref="AY1042:AY1043" si="123">$AY$1040</f>
        <v>1</v>
      </c>
    </row>
    <row r="1043" spans="1:51" ht="30" customHeight="1" x14ac:dyDescent="0.15">
      <c r="A1043" s="373">
        <v>1</v>
      </c>
      <c r="B1043" s="373">
        <v>1</v>
      </c>
      <c r="C1043" s="361" t="s">
        <v>854</v>
      </c>
      <c r="D1043" s="346"/>
      <c r="E1043" s="346"/>
      <c r="F1043" s="346"/>
      <c r="G1043" s="346"/>
      <c r="H1043" s="346"/>
      <c r="I1043" s="346"/>
      <c r="J1043" s="347">
        <v>3010002049767</v>
      </c>
      <c r="K1043" s="348"/>
      <c r="L1043" s="348"/>
      <c r="M1043" s="348"/>
      <c r="N1043" s="348"/>
      <c r="O1043" s="348"/>
      <c r="P1043" s="362" t="s">
        <v>843</v>
      </c>
      <c r="Q1043" s="349"/>
      <c r="R1043" s="349"/>
      <c r="S1043" s="349"/>
      <c r="T1043" s="349"/>
      <c r="U1043" s="349"/>
      <c r="V1043" s="349"/>
      <c r="W1043" s="349"/>
      <c r="X1043" s="349"/>
      <c r="Y1043" s="350">
        <v>12</v>
      </c>
      <c r="Z1043" s="351"/>
      <c r="AA1043" s="351"/>
      <c r="AB1043" s="352"/>
      <c r="AC1043" s="353" t="s">
        <v>367</v>
      </c>
      <c r="AD1043" s="354"/>
      <c r="AE1043" s="354"/>
      <c r="AF1043" s="354"/>
      <c r="AG1043" s="354"/>
      <c r="AH1043" s="369">
        <v>2</v>
      </c>
      <c r="AI1043" s="370"/>
      <c r="AJ1043" s="370"/>
      <c r="AK1043" s="370"/>
      <c r="AL1043" s="357">
        <v>58</v>
      </c>
      <c r="AM1043" s="358"/>
      <c r="AN1043" s="358"/>
      <c r="AO1043" s="359"/>
      <c r="AP1043" s="360" t="s">
        <v>401</v>
      </c>
      <c r="AQ1043" s="360"/>
      <c r="AR1043" s="360"/>
      <c r="AS1043" s="360"/>
      <c r="AT1043" s="360"/>
      <c r="AU1043" s="360"/>
      <c r="AV1043" s="360"/>
      <c r="AW1043" s="360"/>
      <c r="AX1043" s="360"/>
      <c r="AY1043">
        <f t="shared" si="123"/>
        <v>1</v>
      </c>
    </row>
    <row r="1044" spans="1:51" ht="30" customHeight="1" x14ac:dyDescent="0.15">
      <c r="A1044" s="373">
        <v>2</v>
      </c>
      <c r="B1044" s="373">
        <v>1</v>
      </c>
      <c r="C1044" s="361" t="s">
        <v>855</v>
      </c>
      <c r="D1044" s="346"/>
      <c r="E1044" s="346"/>
      <c r="F1044" s="346"/>
      <c r="G1044" s="346"/>
      <c r="H1044" s="346"/>
      <c r="I1044" s="346"/>
      <c r="J1044" s="347">
        <v>1010001067912</v>
      </c>
      <c r="K1044" s="348"/>
      <c r="L1044" s="348"/>
      <c r="M1044" s="348"/>
      <c r="N1044" s="348"/>
      <c r="O1044" s="348"/>
      <c r="P1044" s="362" t="s">
        <v>844</v>
      </c>
      <c r="Q1044" s="349"/>
      <c r="R1044" s="349"/>
      <c r="S1044" s="349"/>
      <c r="T1044" s="349"/>
      <c r="U1044" s="349"/>
      <c r="V1044" s="349"/>
      <c r="W1044" s="349"/>
      <c r="X1044" s="349"/>
      <c r="Y1044" s="350">
        <v>6</v>
      </c>
      <c r="Z1044" s="351"/>
      <c r="AA1044" s="351"/>
      <c r="AB1044" s="352"/>
      <c r="AC1044" s="353" t="s">
        <v>367</v>
      </c>
      <c r="AD1044" s="354"/>
      <c r="AE1044" s="354"/>
      <c r="AF1044" s="354"/>
      <c r="AG1044" s="354"/>
      <c r="AH1044" s="369">
        <v>1</v>
      </c>
      <c r="AI1044" s="370"/>
      <c r="AJ1044" s="370"/>
      <c r="AK1044" s="370"/>
      <c r="AL1044" s="357">
        <v>99</v>
      </c>
      <c r="AM1044" s="358"/>
      <c r="AN1044" s="358"/>
      <c r="AO1044" s="359"/>
      <c r="AP1044" s="360" t="s">
        <v>401</v>
      </c>
      <c r="AQ1044" s="360"/>
      <c r="AR1044" s="360"/>
      <c r="AS1044" s="360"/>
      <c r="AT1044" s="360"/>
      <c r="AU1044" s="360"/>
      <c r="AV1044" s="360"/>
      <c r="AW1044" s="360"/>
      <c r="AX1044" s="360"/>
      <c r="AY1044">
        <f>COUNTA($C$1044)</f>
        <v>1</v>
      </c>
    </row>
    <row r="1045" spans="1:51" ht="30" customHeight="1" x14ac:dyDescent="0.15">
      <c r="A1045" s="373">
        <v>3</v>
      </c>
      <c r="B1045" s="373">
        <v>1</v>
      </c>
      <c r="C1045" s="361" t="s">
        <v>856</v>
      </c>
      <c r="D1045" s="346"/>
      <c r="E1045" s="346"/>
      <c r="F1045" s="346"/>
      <c r="G1045" s="346"/>
      <c r="H1045" s="346"/>
      <c r="I1045" s="346"/>
      <c r="J1045" s="347">
        <v>1010901004980</v>
      </c>
      <c r="K1045" s="348"/>
      <c r="L1045" s="348"/>
      <c r="M1045" s="348"/>
      <c r="N1045" s="348"/>
      <c r="O1045" s="348"/>
      <c r="P1045" s="362" t="s">
        <v>846</v>
      </c>
      <c r="Q1045" s="349"/>
      <c r="R1045" s="349"/>
      <c r="S1045" s="349"/>
      <c r="T1045" s="349"/>
      <c r="U1045" s="349"/>
      <c r="V1045" s="349"/>
      <c r="W1045" s="349"/>
      <c r="X1045" s="349"/>
      <c r="Y1045" s="350">
        <v>2</v>
      </c>
      <c r="Z1045" s="351"/>
      <c r="AA1045" s="351"/>
      <c r="AB1045" s="352"/>
      <c r="AC1045" s="353" t="s">
        <v>373</v>
      </c>
      <c r="AD1045" s="354"/>
      <c r="AE1045" s="354"/>
      <c r="AF1045" s="354"/>
      <c r="AG1045" s="354"/>
      <c r="AH1045" s="355" t="s">
        <v>853</v>
      </c>
      <c r="AI1045" s="356"/>
      <c r="AJ1045" s="356"/>
      <c r="AK1045" s="356"/>
      <c r="AL1045" s="357" t="s">
        <v>853</v>
      </c>
      <c r="AM1045" s="358"/>
      <c r="AN1045" s="358"/>
      <c r="AO1045" s="359"/>
      <c r="AP1045" s="360" t="s">
        <v>853</v>
      </c>
      <c r="AQ1045" s="360"/>
      <c r="AR1045" s="360"/>
      <c r="AS1045" s="360"/>
      <c r="AT1045" s="360"/>
      <c r="AU1045" s="360"/>
      <c r="AV1045" s="360"/>
      <c r="AW1045" s="360"/>
      <c r="AX1045" s="360"/>
      <c r="AY1045">
        <f>COUNTA($C$1045)</f>
        <v>1</v>
      </c>
    </row>
    <row r="1046" spans="1:51" ht="30" customHeight="1" x14ac:dyDescent="0.15">
      <c r="A1046" s="373">
        <v>4</v>
      </c>
      <c r="B1046" s="373">
        <v>1</v>
      </c>
      <c r="C1046" s="361" t="s">
        <v>854</v>
      </c>
      <c r="D1046" s="346"/>
      <c r="E1046" s="346"/>
      <c r="F1046" s="346"/>
      <c r="G1046" s="346"/>
      <c r="H1046" s="346"/>
      <c r="I1046" s="346"/>
      <c r="J1046" s="347">
        <v>3010002049767</v>
      </c>
      <c r="K1046" s="348"/>
      <c r="L1046" s="348"/>
      <c r="M1046" s="348"/>
      <c r="N1046" s="348"/>
      <c r="O1046" s="348"/>
      <c r="P1046" s="362" t="s">
        <v>847</v>
      </c>
      <c r="Q1046" s="349"/>
      <c r="R1046" s="349"/>
      <c r="S1046" s="349"/>
      <c r="T1046" s="349"/>
      <c r="U1046" s="349"/>
      <c r="V1046" s="349"/>
      <c r="W1046" s="349"/>
      <c r="X1046" s="349"/>
      <c r="Y1046" s="350">
        <v>1</v>
      </c>
      <c r="Z1046" s="351"/>
      <c r="AA1046" s="351"/>
      <c r="AB1046" s="352"/>
      <c r="AC1046" s="353" t="s">
        <v>373</v>
      </c>
      <c r="AD1046" s="354"/>
      <c r="AE1046" s="354"/>
      <c r="AF1046" s="354"/>
      <c r="AG1046" s="354"/>
      <c r="AH1046" s="355" t="s">
        <v>853</v>
      </c>
      <c r="AI1046" s="356"/>
      <c r="AJ1046" s="356"/>
      <c r="AK1046" s="356"/>
      <c r="AL1046" s="357" t="s">
        <v>853</v>
      </c>
      <c r="AM1046" s="358"/>
      <c r="AN1046" s="358"/>
      <c r="AO1046" s="359"/>
      <c r="AP1046" s="360" t="s">
        <v>853</v>
      </c>
      <c r="AQ1046" s="360"/>
      <c r="AR1046" s="360"/>
      <c r="AS1046" s="360"/>
      <c r="AT1046" s="360"/>
      <c r="AU1046" s="360"/>
      <c r="AV1046" s="360"/>
      <c r="AW1046" s="360"/>
      <c r="AX1046" s="360"/>
      <c r="AY1046">
        <f>COUNTA($C$1046)</f>
        <v>1</v>
      </c>
    </row>
    <row r="1047" spans="1:51" ht="30" customHeight="1" x14ac:dyDescent="0.15">
      <c r="A1047" s="373">
        <v>5</v>
      </c>
      <c r="B1047" s="373">
        <v>1</v>
      </c>
      <c r="C1047" s="361" t="s">
        <v>857</v>
      </c>
      <c r="D1047" s="346"/>
      <c r="E1047" s="346"/>
      <c r="F1047" s="346"/>
      <c r="G1047" s="346"/>
      <c r="H1047" s="346"/>
      <c r="I1047" s="346"/>
      <c r="J1047" s="347">
        <v>9030002111346</v>
      </c>
      <c r="K1047" s="348"/>
      <c r="L1047" s="348"/>
      <c r="M1047" s="348"/>
      <c r="N1047" s="348"/>
      <c r="O1047" s="348"/>
      <c r="P1047" s="362" t="s">
        <v>848</v>
      </c>
      <c r="Q1047" s="349"/>
      <c r="R1047" s="349"/>
      <c r="S1047" s="349"/>
      <c r="T1047" s="349"/>
      <c r="U1047" s="349"/>
      <c r="V1047" s="349"/>
      <c r="W1047" s="349"/>
      <c r="X1047" s="349"/>
      <c r="Y1047" s="350">
        <v>1</v>
      </c>
      <c r="Z1047" s="351"/>
      <c r="AA1047" s="351"/>
      <c r="AB1047" s="352"/>
      <c r="AC1047" s="353" t="s">
        <v>373</v>
      </c>
      <c r="AD1047" s="354"/>
      <c r="AE1047" s="354"/>
      <c r="AF1047" s="354"/>
      <c r="AG1047" s="354"/>
      <c r="AH1047" s="355" t="s">
        <v>853</v>
      </c>
      <c r="AI1047" s="356"/>
      <c r="AJ1047" s="356"/>
      <c r="AK1047" s="356"/>
      <c r="AL1047" s="357" t="s">
        <v>853</v>
      </c>
      <c r="AM1047" s="358"/>
      <c r="AN1047" s="358"/>
      <c r="AO1047" s="359"/>
      <c r="AP1047" s="360" t="s">
        <v>853</v>
      </c>
      <c r="AQ1047" s="360"/>
      <c r="AR1047" s="360"/>
      <c r="AS1047" s="360"/>
      <c r="AT1047" s="360"/>
      <c r="AU1047" s="360"/>
      <c r="AV1047" s="360"/>
      <c r="AW1047" s="360"/>
      <c r="AX1047" s="360"/>
      <c r="AY1047">
        <f>COUNTA($C$1047)</f>
        <v>1</v>
      </c>
    </row>
    <row r="1048" spans="1:51" ht="30" customHeight="1" x14ac:dyDescent="0.15">
      <c r="A1048" s="373">
        <v>6</v>
      </c>
      <c r="B1048" s="373">
        <v>1</v>
      </c>
      <c r="C1048" s="361" t="s">
        <v>858</v>
      </c>
      <c r="D1048" s="346"/>
      <c r="E1048" s="346"/>
      <c r="F1048" s="346"/>
      <c r="G1048" s="346"/>
      <c r="H1048" s="346"/>
      <c r="I1048" s="346"/>
      <c r="J1048" s="347">
        <v>5011801012013</v>
      </c>
      <c r="K1048" s="348"/>
      <c r="L1048" s="348"/>
      <c r="M1048" s="348"/>
      <c r="N1048" s="348"/>
      <c r="O1048" s="348"/>
      <c r="P1048" s="362" t="s">
        <v>851</v>
      </c>
      <c r="Q1048" s="349"/>
      <c r="R1048" s="349"/>
      <c r="S1048" s="349"/>
      <c r="T1048" s="349"/>
      <c r="U1048" s="349"/>
      <c r="V1048" s="349"/>
      <c r="W1048" s="349"/>
      <c r="X1048" s="349"/>
      <c r="Y1048" s="350">
        <v>1</v>
      </c>
      <c r="Z1048" s="351"/>
      <c r="AA1048" s="351"/>
      <c r="AB1048" s="352"/>
      <c r="AC1048" s="353" t="s">
        <v>373</v>
      </c>
      <c r="AD1048" s="354"/>
      <c r="AE1048" s="354"/>
      <c r="AF1048" s="354"/>
      <c r="AG1048" s="354"/>
      <c r="AH1048" s="355" t="s">
        <v>853</v>
      </c>
      <c r="AI1048" s="356"/>
      <c r="AJ1048" s="356"/>
      <c r="AK1048" s="356"/>
      <c r="AL1048" s="357" t="s">
        <v>853</v>
      </c>
      <c r="AM1048" s="358"/>
      <c r="AN1048" s="358"/>
      <c r="AO1048" s="359"/>
      <c r="AP1048" s="360" t="s">
        <v>853</v>
      </c>
      <c r="AQ1048" s="360"/>
      <c r="AR1048" s="360"/>
      <c r="AS1048" s="360"/>
      <c r="AT1048" s="360"/>
      <c r="AU1048" s="360"/>
      <c r="AV1048" s="360"/>
      <c r="AW1048" s="360"/>
      <c r="AX1048" s="360"/>
      <c r="AY1048">
        <f>COUNTA($C$1048)</f>
        <v>1</v>
      </c>
    </row>
    <row r="1049" spans="1:51" ht="30" customHeight="1" x14ac:dyDescent="0.15">
      <c r="A1049" s="373">
        <v>7</v>
      </c>
      <c r="B1049" s="373">
        <v>1</v>
      </c>
      <c r="C1049" s="361" t="s">
        <v>859</v>
      </c>
      <c r="D1049" s="346"/>
      <c r="E1049" s="346"/>
      <c r="F1049" s="346"/>
      <c r="G1049" s="346"/>
      <c r="H1049" s="346"/>
      <c r="I1049" s="346"/>
      <c r="J1049" s="347">
        <v>8030001024839</v>
      </c>
      <c r="K1049" s="348"/>
      <c r="L1049" s="348"/>
      <c r="M1049" s="348"/>
      <c r="N1049" s="348"/>
      <c r="O1049" s="348"/>
      <c r="P1049" s="362" t="s">
        <v>845</v>
      </c>
      <c r="Q1049" s="349"/>
      <c r="R1049" s="349"/>
      <c r="S1049" s="349"/>
      <c r="T1049" s="349"/>
      <c r="U1049" s="349"/>
      <c r="V1049" s="349"/>
      <c r="W1049" s="349"/>
      <c r="X1049" s="349"/>
      <c r="Y1049" s="350">
        <v>0.5</v>
      </c>
      <c r="Z1049" s="351"/>
      <c r="AA1049" s="351"/>
      <c r="AB1049" s="352"/>
      <c r="AC1049" s="353" t="s">
        <v>373</v>
      </c>
      <c r="AD1049" s="354"/>
      <c r="AE1049" s="354"/>
      <c r="AF1049" s="354"/>
      <c r="AG1049" s="354"/>
      <c r="AH1049" s="355" t="s">
        <v>853</v>
      </c>
      <c r="AI1049" s="356"/>
      <c r="AJ1049" s="356"/>
      <c r="AK1049" s="356"/>
      <c r="AL1049" s="357" t="s">
        <v>853</v>
      </c>
      <c r="AM1049" s="358"/>
      <c r="AN1049" s="358"/>
      <c r="AO1049" s="359"/>
      <c r="AP1049" s="360" t="s">
        <v>853</v>
      </c>
      <c r="AQ1049" s="360"/>
      <c r="AR1049" s="360"/>
      <c r="AS1049" s="360"/>
      <c r="AT1049" s="360"/>
      <c r="AU1049" s="360"/>
      <c r="AV1049" s="360"/>
      <c r="AW1049" s="360"/>
      <c r="AX1049" s="360"/>
      <c r="AY1049">
        <f>COUNTA($C$1049)</f>
        <v>1</v>
      </c>
    </row>
    <row r="1050" spans="1:51" ht="45" customHeight="1" x14ac:dyDescent="0.15">
      <c r="A1050" s="373">
        <v>8</v>
      </c>
      <c r="B1050" s="373">
        <v>1</v>
      </c>
      <c r="C1050" s="361" t="s">
        <v>860</v>
      </c>
      <c r="D1050" s="346"/>
      <c r="E1050" s="346"/>
      <c r="F1050" s="346"/>
      <c r="G1050" s="346"/>
      <c r="H1050" s="346"/>
      <c r="I1050" s="346"/>
      <c r="J1050" s="347">
        <v>8290002012668</v>
      </c>
      <c r="K1050" s="348"/>
      <c r="L1050" s="348"/>
      <c r="M1050" s="348"/>
      <c r="N1050" s="348"/>
      <c r="O1050" s="348"/>
      <c r="P1050" s="362" t="s">
        <v>849</v>
      </c>
      <c r="Q1050" s="349"/>
      <c r="R1050" s="349"/>
      <c r="S1050" s="349"/>
      <c r="T1050" s="349"/>
      <c r="U1050" s="349"/>
      <c r="V1050" s="349"/>
      <c r="W1050" s="349"/>
      <c r="X1050" s="349"/>
      <c r="Y1050" s="350">
        <v>0.5</v>
      </c>
      <c r="Z1050" s="351"/>
      <c r="AA1050" s="351"/>
      <c r="AB1050" s="352"/>
      <c r="AC1050" s="353" t="s">
        <v>373</v>
      </c>
      <c r="AD1050" s="354"/>
      <c r="AE1050" s="354"/>
      <c r="AF1050" s="354"/>
      <c r="AG1050" s="354"/>
      <c r="AH1050" s="355" t="s">
        <v>853</v>
      </c>
      <c r="AI1050" s="356"/>
      <c r="AJ1050" s="356"/>
      <c r="AK1050" s="356"/>
      <c r="AL1050" s="357" t="s">
        <v>853</v>
      </c>
      <c r="AM1050" s="358"/>
      <c r="AN1050" s="358"/>
      <c r="AO1050" s="359"/>
      <c r="AP1050" s="360" t="s">
        <v>853</v>
      </c>
      <c r="AQ1050" s="360"/>
      <c r="AR1050" s="360"/>
      <c r="AS1050" s="360"/>
      <c r="AT1050" s="360"/>
      <c r="AU1050" s="360"/>
      <c r="AV1050" s="360"/>
      <c r="AW1050" s="360"/>
      <c r="AX1050" s="360"/>
      <c r="AY1050">
        <f>COUNTA($C$1050)</f>
        <v>1</v>
      </c>
    </row>
    <row r="1051" spans="1:51" ht="30" customHeight="1" x14ac:dyDescent="0.15">
      <c r="A1051" s="373">
        <v>9</v>
      </c>
      <c r="B1051" s="373">
        <v>1</v>
      </c>
      <c r="C1051" s="361" t="s">
        <v>854</v>
      </c>
      <c r="D1051" s="346"/>
      <c r="E1051" s="346"/>
      <c r="F1051" s="346"/>
      <c r="G1051" s="346"/>
      <c r="H1051" s="346"/>
      <c r="I1051" s="346"/>
      <c r="J1051" s="347">
        <v>3010002049767</v>
      </c>
      <c r="K1051" s="348"/>
      <c r="L1051" s="348"/>
      <c r="M1051" s="348"/>
      <c r="N1051" s="348"/>
      <c r="O1051" s="348"/>
      <c r="P1051" s="362" t="s">
        <v>850</v>
      </c>
      <c r="Q1051" s="349"/>
      <c r="R1051" s="349"/>
      <c r="S1051" s="349"/>
      <c r="T1051" s="349"/>
      <c r="U1051" s="349"/>
      <c r="V1051" s="349"/>
      <c r="W1051" s="349"/>
      <c r="X1051" s="349"/>
      <c r="Y1051" s="350">
        <v>0.5</v>
      </c>
      <c r="Z1051" s="351"/>
      <c r="AA1051" s="351"/>
      <c r="AB1051" s="352"/>
      <c r="AC1051" s="353" t="s">
        <v>373</v>
      </c>
      <c r="AD1051" s="354"/>
      <c r="AE1051" s="354"/>
      <c r="AF1051" s="354"/>
      <c r="AG1051" s="354"/>
      <c r="AH1051" s="355" t="s">
        <v>853</v>
      </c>
      <c r="AI1051" s="356"/>
      <c r="AJ1051" s="356"/>
      <c r="AK1051" s="356"/>
      <c r="AL1051" s="357" t="s">
        <v>853</v>
      </c>
      <c r="AM1051" s="358"/>
      <c r="AN1051" s="358"/>
      <c r="AO1051" s="359"/>
      <c r="AP1051" s="360" t="s">
        <v>853</v>
      </c>
      <c r="AQ1051" s="360"/>
      <c r="AR1051" s="360"/>
      <c r="AS1051" s="360"/>
      <c r="AT1051" s="360"/>
      <c r="AU1051" s="360"/>
      <c r="AV1051" s="360"/>
      <c r="AW1051" s="360"/>
      <c r="AX1051" s="360"/>
      <c r="AY1051">
        <f>COUNTA($C$1051)</f>
        <v>1</v>
      </c>
    </row>
    <row r="1052" spans="1:51" ht="30" customHeight="1" x14ac:dyDescent="0.15">
      <c r="A1052" s="373">
        <v>10</v>
      </c>
      <c r="B1052" s="373">
        <v>1</v>
      </c>
      <c r="C1052" s="361" t="s">
        <v>861</v>
      </c>
      <c r="D1052" s="346"/>
      <c r="E1052" s="346"/>
      <c r="F1052" s="346"/>
      <c r="G1052" s="346"/>
      <c r="H1052" s="346"/>
      <c r="I1052" s="346"/>
      <c r="J1052" s="347">
        <v>4370002014437</v>
      </c>
      <c r="K1052" s="348"/>
      <c r="L1052" s="348"/>
      <c r="M1052" s="348"/>
      <c r="N1052" s="348"/>
      <c r="O1052" s="348"/>
      <c r="P1052" s="362" t="s">
        <v>852</v>
      </c>
      <c r="Q1052" s="349"/>
      <c r="R1052" s="349"/>
      <c r="S1052" s="349"/>
      <c r="T1052" s="349"/>
      <c r="U1052" s="349"/>
      <c r="V1052" s="349"/>
      <c r="W1052" s="349"/>
      <c r="X1052" s="349"/>
      <c r="Y1052" s="350">
        <v>0.4</v>
      </c>
      <c r="Z1052" s="351"/>
      <c r="AA1052" s="351"/>
      <c r="AB1052" s="352"/>
      <c r="AC1052" s="353" t="s">
        <v>373</v>
      </c>
      <c r="AD1052" s="354"/>
      <c r="AE1052" s="354"/>
      <c r="AF1052" s="354"/>
      <c r="AG1052" s="354"/>
      <c r="AH1052" s="355" t="s">
        <v>853</v>
      </c>
      <c r="AI1052" s="356"/>
      <c r="AJ1052" s="356"/>
      <c r="AK1052" s="356"/>
      <c r="AL1052" s="357" t="s">
        <v>853</v>
      </c>
      <c r="AM1052" s="358"/>
      <c r="AN1052" s="358"/>
      <c r="AO1052" s="359"/>
      <c r="AP1052" s="360" t="s">
        <v>853</v>
      </c>
      <c r="AQ1052" s="360"/>
      <c r="AR1052" s="360"/>
      <c r="AS1052" s="360"/>
      <c r="AT1052" s="360"/>
      <c r="AU1052" s="360"/>
      <c r="AV1052" s="360"/>
      <c r="AW1052" s="360"/>
      <c r="AX1052" s="360"/>
      <c r="AY1052">
        <f>COUNTA($C$1052)</f>
        <v>1</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295</v>
      </c>
      <c r="K1075" s="364"/>
      <c r="L1075" s="364"/>
      <c r="M1075" s="364"/>
      <c r="N1075" s="364"/>
      <c r="O1075" s="364"/>
      <c r="P1075" s="247" t="s">
        <v>243</v>
      </c>
      <c r="Q1075" s="247"/>
      <c r="R1075" s="247"/>
      <c r="S1075" s="247"/>
      <c r="T1075" s="247"/>
      <c r="U1075" s="247"/>
      <c r="V1075" s="247"/>
      <c r="W1075" s="247"/>
      <c r="X1075" s="247"/>
      <c r="Y1075" s="365" t="s">
        <v>293</v>
      </c>
      <c r="Z1075" s="366"/>
      <c r="AA1075" s="366"/>
      <c r="AB1075" s="366"/>
      <c r="AC1075" s="152" t="s">
        <v>332</v>
      </c>
      <c r="AD1075" s="152"/>
      <c r="AE1075" s="152"/>
      <c r="AF1075" s="152"/>
      <c r="AG1075" s="152"/>
      <c r="AH1075" s="365" t="s">
        <v>362</v>
      </c>
      <c r="AI1075" s="363"/>
      <c r="AJ1075" s="363"/>
      <c r="AK1075" s="363"/>
      <c r="AL1075" s="363" t="s">
        <v>21</v>
      </c>
      <c r="AM1075" s="363"/>
      <c r="AN1075" s="363"/>
      <c r="AO1075" s="367"/>
      <c r="AP1075" s="368" t="s">
        <v>296</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7" t="s">
        <v>323</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262</v>
      </c>
      <c r="D1109" s="380"/>
      <c r="E1109" s="152" t="s">
        <v>261</v>
      </c>
      <c r="F1109" s="380"/>
      <c r="G1109" s="380"/>
      <c r="H1109" s="380"/>
      <c r="I1109" s="380"/>
      <c r="J1109" s="152" t="s">
        <v>295</v>
      </c>
      <c r="K1109" s="152"/>
      <c r="L1109" s="152"/>
      <c r="M1109" s="152"/>
      <c r="N1109" s="152"/>
      <c r="O1109" s="152"/>
      <c r="P1109" s="365" t="s">
        <v>27</v>
      </c>
      <c r="Q1109" s="365"/>
      <c r="R1109" s="365"/>
      <c r="S1109" s="365"/>
      <c r="T1109" s="365"/>
      <c r="U1109" s="365"/>
      <c r="V1109" s="365"/>
      <c r="W1109" s="365"/>
      <c r="X1109" s="365"/>
      <c r="Y1109" s="152" t="s">
        <v>297</v>
      </c>
      <c r="Z1109" s="380"/>
      <c r="AA1109" s="380"/>
      <c r="AB1109" s="380"/>
      <c r="AC1109" s="152" t="s">
        <v>244</v>
      </c>
      <c r="AD1109" s="152"/>
      <c r="AE1109" s="152"/>
      <c r="AF1109" s="152"/>
      <c r="AG1109" s="152"/>
      <c r="AH1109" s="365" t="s">
        <v>257</v>
      </c>
      <c r="AI1109" s="366"/>
      <c r="AJ1109" s="366"/>
      <c r="AK1109" s="366"/>
      <c r="AL1109" s="366" t="s">
        <v>21</v>
      </c>
      <c r="AM1109" s="366"/>
      <c r="AN1109" s="366"/>
      <c r="AO1109" s="382"/>
      <c r="AP1109" s="368" t="s">
        <v>324</v>
      </c>
      <c r="AQ1109" s="368"/>
      <c r="AR1109" s="368"/>
      <c r="AS1109" s="368"/>
      <c r="AT1109" s="368"/>
      <c r="AU1109" s="368"/>
      <c r="AV1109" s="368"/>
      <c r="AW1109" s="368"/>
      <c r="AX1109" s="368"/>
    </row>
    <row r="1110" spans="1:51" ht="75" customHeight="1" x14ac:dyDescent="0.15">
      <c r="A1110" s="373">
        <v>1</v>
      </c>
      <c r="B1110" s="373">
        <v>1</v>
      </c>
      <c r="C1110" s="381" t="s">
        <v>830</v>
      </c>
      <c r="D1110" s="371"/>
      <c r="E1110" s="372" t="s">
        <v>795</v>
      </c>
      <c r="F1110" s="372"/>
      <c r="G1110" s="372"/>
      <c r="H1110" s="372"/>
      <c r="I1110" s="372"/>
      <c r="J1110" s="347">
        <v>2010001010788</v>
      </c>
      <c r="K1110" s="348"/>
      <c r="L1110" s="348"/>
      <c r="M1110" s="348"/>
      <c r="N1110" s="348"/>
      <c r="O1110" s="348"/>
      <c r="P1110" s="383" t="s">
        <v>787</v>
      </c>
      <c r="Q1110" s="384"/>
      <c r="R1110" s="384"/>
      <c r="S1110" s="384"/>
      <c r="T1110" s="384"/>
      <c r="U1110" s="384"/>
      <c r="V1110" s="384"/>
      <c r="W1110" s="384"/>
      <c r="X1110" s="385"/>
      <c r="Y1110" s="350">
        <v>521</v>
      </c>
      <c r="Z1110" s="351"/>
      <c r="AA1110" s="351"/>
      <c r="AB1110" s="352"/>
      <c r="AC1110" s="353" t="s">
        <v>374</v>
      </c>
      <c r="AD1110" s="354"/>
      <c r="AE1110" s="354"/>
      <c r="AF1110" s="354"/>
      <c r="AG1110" s="354"/>
      <c r="AH1110" s="355" t="s">
        <v>784</v>
      </c>
      <c r="AI1110" s="356"/>
      <c r="AJ1110" s="356"/>
      <c r="AK1110" s="356"/>
      <c r="AL1110" s="357" t="s">
        <v>784</v>
      </c>
      <c r="AM1110" s="358"/>
      <c r="AN1110" s="358"/>
      <c r="AO1110" s="359"/>
      <c r="AP1110" s="360" t="s">
        <v>784</v>
      </c>
      <c r="AQ1110" s="360"/>
      <c r="AR1110" s="360"/>
      <c r="AS1110" s="360"/>
      <c r="AT1110" s="360"/>
      <c r="AU1110" s="360"/>
      <c r="AV1110" s="360"/>
      <c r="AW1110" s="360"/>
      <c r="AX1110" s="360"/>
    </row>
    <row r="1111" spans="1:51" ht="60.75" customHeight="1" x14ac:dyDescent="0.15">
      <c r="A1111" s="373">
        <v>2</v>
      </c>
      <c r="B1111" s="373">
        <v>1</v>
      </c>
      <c r="C1111" s="371" t="s">
        <v>831</v>
      </c>
      <c r="D1111" s="371"/>
      <c r="E1111" s="372" t="s">
        <v>802</v>
      </c>
      <c r="F1111" s="372"/>
      <c r="G1111" s="372"/>
      <c r="H1111" s="372"/>
      <c r="I1111" s="372"/>
      <c r="J1111" s="347">
        <v>2010403011541</v>
      </c>
      <c r="K1111" s="348"/>
      <c r="L1111" s="348"/>
      <c r="M1111" s="348"/>
      <c r="N1111" s="348"/>
      <c r="O1111" s="348"/>
      <c r="P1111" s="349" t="s">
        <v>808</v>
      </c>
      <c r="Q1111" s="349"/>
      <c r="R1111" s="349"/>
      <c r="S1111" s="349"/>
      <c r="T1111" s="349"/>
      <c r="U1111" s="349"/>
      <c r="V1111" s="349"/>
      <c r="W1111" s="349"/>
      <c r="X1111" s="349"/>
      <c r="Y1111" s="350">
        <v>98</v>
      </c>
      <c r="Z1111" s="351"/>
      <c r="AA1111" s="351"/>
      <c r="AB1111" s="352"/>
      <c r="AC1111" s="353" t="s">
        <v>371</v>
      </c>
      <c r="AD1111" s="354"/>
      <c r="AE1111" s="354"/>
      <c r="AF1111" s="354"/>
      <c r="AG1111" s="354"/>
      <c r="AH1111" s="355">
        <v>2</v>
      </c>
      <c r="AI1111" s="356"/>
      <c r="AJ1111" s="356"/>
      <c r="AK1111" s="356"/>
      <c r="AL1111" s="357" t="s">
        <v>784</v>
      </c>
      <c r="AM1111" s="358"/>
      <c r="AN1111" s="358"/>
      <c r="AO1111" s="359"/>
      <c r="AP1111" s="360" t="s">
        <v>784</v>
      </c>
      <c r="AQ1111" s="360"/>
      <c r="AR1111" s="360"/>
      <c r="AS1111" s="360"/>
      <c r="AT1111" s="360"/>
      <c r="AU1111" s="360"/>
      <c r="AV1111" s="360"/>
      <c r="AW1111" s="360"/>
      <c r="AX1111" s="360"/>
      <c r="AY1111">
        <f>COUNTA($E$1111)</f>
        <v>1</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9">
      <formula>IF(RIGHT(TEXT(P14,"0.#"),1)=".",FALSE,TRUE)</formula>
    </cfRule>
    <cfRule type="expression" dxfId="2848" priority="14070">
      <formula>IF(RIGHT(TEXT(P14,"0.#"),1)=".",TRUE,FALSE)</formula>
    </cfRule>
  </conditionalFormatting>
  <conditionalFormatting sqref="AE32">
    <cfRule type="expression" dxfId="2847" priority="14059">
      <formula>IF(RIGHT(TEXT(AE32,"0.#"),1)=".",FALSE,TRUE)</formula>
    </cfRule>
    <cfRule type="expression" dxfId="2846" priority="14060">
      <formula>IF(RIGHT(TEXT(AE32,"0.#"),1)=".",TRUE,FALSE)</formula>
    </cfRule>
  </conditionalFormatting>
  <conditionalFormatting sqref="P18:AX18">
    <cfRule type="expression" dxfId="2845" priority="13945">
      <formula>IF(RIGHT(TEXT(P18,"0.#"),1)=".",FALSE,TRUE)</formula>
    </cfRule>
    <cfRule type="expression" dxfId="2844" priority="13946">
      <formula>IF(RIGHT(TEXT(P18,"0.#"),1)=".",TRUE,FALSE)</formula>
    </cfRule>
  </conditionalFormatting>
  <conditionalFormatting sqref="Y790">
    <cfRule type="expression" dxfId="2843" priority="13941">
      <formula>IF(RIGHT(TEXT(Y790,"0.#"),1)=".",FALSE,TRUE)</formula>
    </cfRule>
    <cfRule type="expression" dxfId="2842" priority="13942">
      <formula>IF(RIGHT(TEXT(Y790,"0.#"),1)=".",TRUE,FALSE)</formula>
    </cfRule>
  </conditionalFormatting>
  <conditionalFormatting sqref="Y799">
    <cfRule type="expression" dxfId="2841" priority="13937">
      <formula>IF(RIGHT(TEXT(Y799,"0.#"),1)=".",FALSE,TRUE)</formula>
    </cfRule>
    <cfRule type="expression" dxfId="2840" priority="13938">
      <formula>IF(RIGHT(TEXT(Y799,"0.#"),1)=".",TRUE,FALSE)</formula>
    </cfRule>
  </conditionalFormatting>
  <conditionalFormatting sqref="Y830:Y837 Y828 Y817:Y824 Y815 Y804:Y811 Y802">
    <cfRule type="expression" dxfId="2839" priority="13719">
      <formula>IF(RIGHT(TEXT(Y802,"0.#"),1)=".",FALSE,TRUE)</formula>
    </cfRule>
    <cfRule type="expression" dxfId="2838" priority="13720">
      <formula>IF(RIGHT(TEXT(Y802,"0.#"),1)=".",TRUE,FALSE)</formula>
    </cfRule>
  </conditionalFormatting>
  <conditionalFormatting sqref="P16:AQ17 P15:AX15 P13:AX13">
    <cfRule type="expression" dxfId="2837" priority="13767">
      <formula>IF(RIGHT(TEXT(P13,"0.#"),1)=".",FALSE,TRUE)</formula>
    </cfRule>
    <cfRule type="expression" dxfId="2836" priority="13768">
      <formula>IF(RIGHT(TEXT(P13,"0.#"),1)=".",TRUE,FALSE)</formula>
    </cfRule>
  </conditionalFormatting>
  <conditionalFormatting sqref="P19:AJ19">
    <cfRule type="expression" dxfId="2835" priority="13765">
      <formula>IF(RIGHT(TEXT(P19,"0.#"),1)=".",FALSE,TRUE)</formula>
    </cfRule>
    <cfRule type="expression" dxfId="2834" priority="13766">
      <formula>IF(RIGHT(TEXT(P19,"0.#"),1)=".",TRUE,FALSE)</formula>
    </cfRule>
  </conditionalFormatting>
  <conditionalFormatting sqref="AE101 AQ101">
    <cfRule type="expression" dxfId="2833" priority="13757">
      <formula>IF(RIGHT(TEXT(AE101,"0.#"),1)=".",FALSE,TRUE)</formula>
    </cfRule>
    <cfRule type="expression" dxfId="2832" priority="13758">
      <formula>IF(RIGHT(TEXT(AE101,"0.#"),1)=".",TRUE,FALSE)</formula>
    </cfRule>
  </conditionalFormatting>
  <conditionalFormatting sqref="Y792:Y798 Y789">
    <cfRule type="expression" dxfId="2831" priority="13743">
      <formula>IF(RIGHT(TEXT(Y789,"0.#"),1)=".",FALSE,TRUE)</formula>
    </cfRule>
    <cfRule type="expression" dxfId="2830" priority="13744">
      <formula>IF(RIGHT(TEXT(Y789,"0.#"),1)=".",TRUE,FALSE)</formula>
    </cfRule>
  </conditionalFormatting>
  <conditionalFormatting sqref="AU799">
    <cfRule type="expression" dxfId="2829" priority="13739">
      <formula>IF(RIGHT(TEXT(AU799,"0.#"),1)=".",FALSE,TRUE)</formula>
    </cfRule>
    <cfRule type="expression" dxfId="2828" priority="13740">
      <formula>IF(RIGHT(TEXT(AU799,"0.#"),1)=".",TRUE,FALSE)</formula>
    </cfRule>
  </conditionalFormatting>
  <conditionalFormatting sqref="AU791:AU798 AU789">
    <cfRule type="expression" dxfId="2827" priority="13737">
      <formula>IF(RIGHT(TEXT(AU789,"0.#"),1)=".",FALSE,TRUE)</formula>
    </cfRule>
    <cfRule type="expression" dxfId="2826" priority="13738">
      <formula>IF(RIGHT(TEXT(AU789,"0.#"),1)=".",TRUE,FALSE)</formula>
    </cfRule>
  </conditionalFormatting>
  <conditionalFormatting sqref="Y829 Y816 Y803">
    <cfRule type="expression" dxfId="2825" priority="13723">
      <formula>IF(RIGHT(TEXT(Y803,"0.#"),1)=".",FALSE,TRUE)</formula>
    </cfRule>
    <cfRule type="expression" dxfId="2824" priority="13724">
      <formula>IF(RIGHT(TEXT(Y803,"0.#"),1)=".",TRUE,FALSE)</formula>
    </cfRule>
  </conditionalFormatting>
  <conditionalFormatting sqref="Y838 Y825 Y812">
    <cfRule type="expression" dxfId="2823" priority="13721">
      <formula>IF(RIGHT(TEXT(Y812,"0.#"),1)=".",FALSE,TRUE)</formula>
    </cfRule>
    <cfRule type="expression" dxfId="2822" priority="13722">
      <formula>IF(RIGHT(TEXT(Y812,"0.#"),1)=".",TRUE,FALSE)</formula>
    </cfRule>
  </conditionalFormatting>
  <conditionalFormatting sqref="AU829 AU803">
    <cfRule type="expression" dxfId="2821" priority="13717">
      <formula>IF(RIGHT(TEXT(AU803,"0.#"),1)=".",FALSE,TRUE)</formula>
    </cfRule>
    <cfRule type="expression" dxfId="2820" priority="13718">
      <formula>IF(RIGHT(TEXT(AU803,"0.#"),1)=".",TRUE,FALSE)</formula>
    </cfRule>
  </conditionalFormatting>
  <conditionalFormatting sqref="AU838 AU825 AU812">
    <cfRule type="expression" dxfId="2819" priority="13715">
      <formula>IF(RIGHT(TEXT(AU812,"0.#"),1)=".",FALSE,TRUE)</formula>
    </cfRule>
    <cfRule type="expression" dxfId="2818" priority="13716">
      <formula>IF(RIGHT(TEXT(AU812,"0.#"),1)=".",TRUE,FALSE)</formula>
    </cfRule>
  </conditionalFormatting>
  <conditionalFormatting sqref="AU830:AU837 AU828 AU817:AU824 AU804:AU811 AU802">
    <cfRule type="expression" dxfId="2817" priority="13713">
      <formula>IF(RIGHT(TEXT(AU802,"0.#"),1)=".",FALSE,TRUE)</formula>
    </cfRule>
    <cfRule type="expression" dxfId="2816" priority="13714">
      <formula>IF(RIGHT(TEXT(AU802,"0.#"),1)=".",TRUE,FALSE)</formula>
    </cfRule>
  </conditionalFormatting>
  <conditionalFormatting sqref="AM87">
    <cfRule type="expression" dxfId="2815" priority="13367">
      <formula>IF(RIGHT(TEXT(AM87,"0.#"),1)=".",FALSE,TRUE)</formula>
    </cfRule>
    <cfRule type="expression" dxfId="2814" priority="13368">
      <formula>IF(RIGHT(TEXT(AM87,"0.#"),1)=".",TRUE,FALSE)</formula>
    </cfRule>
  </conditionalFormatting>
  <conditionalFormatting sqref="AE55">
    <cfRule type="expression" dxfId="2813" priority="13435">
      <formula>IF(RIGHT(TEXT(AE55,"0.#"),1)=".",FALSE,TRUE)</formula>
    </cfRule>
    <cfRule type="expression" dxfId="2812" priority="13436">
      <formula>IF(RIGHT(TEXT(AE55,"0.#"),1)=".",TRUE,FALSE)</formula>
    </cfRule>
  </conditionalFormatting>
  <conditionalFormatting sqref="AI55">
    <cfRule type="expression" dxfId="2811" priority="13433">
      <formula>IF(RIGHT(TEXT(AI55,"0.#"),1)=".",FALSE,TRUE)</formula>
    </cfRule>
    <cfRule type="expression" dxfId="2810" priority="13434">
      <formula>IF(RIGHT(TEXT(AI55,"0.#"),1)=".",TRUE,FALSE)</formula>
    </cfRule>
  </conditionalFormatting>
  <conditionalFormatting sqref="AE33">
    <cfRule type="expression" dxfId="2809" priority="13527">
      <formula>IF(RIGHT(TEXT(AE33,"0.#"),1)=".",FALSE,TRUE)</formula>
    </cfRule>
    <cfRule type="expression" dxfId="2808" priority="13528">
      <formula>IF(RIGHT(TEXT(AE33,"0.#"),1)=".",TRUE,FALSE)</formula>
    </cfRule>
  </conditionalFormatting>
  <conditionalFormatting sqref="AE34">
    <cfRule type="expression" dxfId="2807" priority="13525">
      <formula>IF(RIGHT(TEXT(AE34,"0.#"),1)=".",FALSE,TRUE)</formula>
    </cfRule>
    <cfRule type="expression" dxfId="2806" priority="13526">
      <formula>IF(RIGHT(TEXT(AE34,"0.#"),1)=".",TRUE,FALSE)</formula>
    </cfRule>
  </conditionalFormatting>
  <conditionalFormatting sqref="AI33">
    <cfRule type="expression" dxfId="2805" priority="13521">
      <formula>IF(RIGHT(TEXT(AI33,"0.#"),1)=".",FALSE,TRUE)</formula>
    </cfRule>
    <cfRule type="expression" dxfId="2804" priority="13522">
      <formula>IF(RIGHT(TEXT(AI33,"0.#"),1)=".",TRUE,FALSE)</formula>
    </cfRule>
  </conditionalFormatting>
  <conditionalFormatting sqref="AI32">
    <cfRule type="expression" dxfId="2803" priority="13519">
      <formula>IF(RIGHT(TEXT(AI32,"0.#"),1)=".",FALSE,TRUE)</formula>
    </cfRule>
    <cfRule type="expression" dxfId="2802" priority="13520">
      <formula>IF(RIGHT(TEXT(AI32,"0.#"),1)=".",TRUE,FALSE)</formula>
    </cfRule>
  </conditionalFormatting>
  <conditionalFormatting sqref="AM32">
    <cfRule type="expression" dxfId="2801" priority="13517">
      <formula>IF(RIGHT(TEXT(AM32,"0.#"),1)=".",FALSE,TRUE)</formula>
    </cfRule>
    <cfRule type="expression" dxfId="2800" priority="13518">
      <formula>IF(RIGHT(TEXT(AM32,"0.#"),1)=".",TRUE,FALSE)</formula>
    </cfRule>
  </conditionalFormatting>
  <conditionalFormatting sqref="AM33">
    <cfRule type="expression" dxfId="2799" priority="13515">
      <formula>IF(RIGHT(TEXT(AM33,"0.#"),1)=".",FALSE,TRUE)</formula>
    </cfRule>
    <cfRule type="expression" dxfId="2798" priority="13516">
      <formula>IF(RIGHT(TEXT(AM33,"0.#"),1)=".",TRUE,FALSE)</formula>
    </cfRule>
  </conditionalFormatting>
  <conditionalFormatting sqref="AQ32:AQ34">
    <cfRule type="expression" dxfId="2797" priority="13507">
      <formula>IF(RIGHT(TEXT(AQ32,"0.#"),1)=".",FALSE,TRUE)</formula>
    </cfRule>
    <cfRule type="expression" dxfId="2796" priority="13508">
      <formula>IF(RIGHT(TEXT(AQ32,"0.#"),1)=".",TRUE,FALSE)</formula>
    </cfRule>
  </conditionalFormatting>
  <conditionalFormatting sqref="AU32:AU34">
    <cfRule type="expression" dxfId="2795" priority="13505">
      <formula>IF(RIGHT(TEXT(AU32,"0.#"),1)=".",FALSE,TRUE)</formula>
    </cfRule>
    <cfRule type="expression" dxfId="2794" priority="13506">
      <formula>IF(RIGHT(TEXT(AU32,"0.#"),1)=".",TRUE,FALSE)</formula>
    </cfRule>
  </conditionalFormatting>
  <conditionalFormatting sqref="AE53">
    <cfRule type="expression" dxfId="2793" priority="13439">
      <formula>IF(RIGHT(TEXT(AE53,"0.#"),1)=".",FALSE,TRUE)</formula>
    </cfRule>
    <cfRule type="expression" dxfId="2792" priority="13440">
      <formula>IF(RIGHT(TEXT(AE53,"0.#"),1)=".",TRUE,FALSE)</formula>
    </cfRule>
  </conditionalFormatting>
  <conditionalFormatting sqref="AE54">
    <cfRule type="expression" dxfId="2791" priority="13437">
      <formula>IF(RIGHT(TEXT(AE54,"0.#"),1)=".",FALSE,TRUE)</formula>
    </cfRule>
    <cfRule type="expression" dxfId="2790" priority="13438">
      <formula>IF(RIGHT(TEXT(AE54,"0.#"),1)=".",TRUE,FALSE)</formula>
    </cfRule>
  </conditionalFormatting>
  <conditionalFormatting sqref="AI54">
    <cfRule type="expression" dxfId="2789" priority="13431">
      <formula>IF(RIGHT(TEXT(AI54,"0.#"),1)=".",FALSE,TRUE)</formula>
    </cfRule>
    <cfRule type="expression" dxfId="2788" priority="13432">
      <formula>IF(RIGHT(TEXT(AI54,"0.#"),1)=".",TRUE,FALSE)</formula>
    </cfRule>
  </conditionalFormatting>
  <conditionalFormatting sqref="AI53">
    <cfRule type="expression" dxfId="2787" priority="13429">
      <formula>IF(RIGHT(TEXT(AI53,"0.#"),1)=".",FALSE,TRUE)</formula>
    </cfRule>
    <cfRule type="expression" dxfId="2786" priority="13430">
      <formula>IF(RIGHT(TEXT(AI53,"0.#"),1)=".",TRUE,FALSE)</formula>
    </cfRule>
  </conditionalFormatting>
  <conditionalFormatting sqref="AM53">
    <cfRule type="expression" dxfId="2785" priority="13427">
      <formula>IF(RIGHT(TEXT(AM53,"0.#"),1)=".",FALSE,TRUE)</formula>
    </cfRule>
    <cfRule type="expression" dxfId="2784" priority="13428">
      <formula>IF(RIGHT(TEXT(AM53,"0.#"),1)=".",TRUE,FALSE)</formula>
    </cfRule>
  </conditionalFormatting>
  <conditionalFormatting sqref="AM54">
    <cfRule type="expression" dxfId="2783" priority="13425">
      <formula>IF(RIGHT(TEXT(AM54,"0.#"),1)=".",FALSE,TRUE)</formula>
    </cfRule>
    <cfRule type="expression" dxfId="2782" priority="13426">
      <formula>IF(RIGHT(TEXT(AM54,"0.#"),1)=".",TRUE,FALSE)</formula>
    </cfRule>
  </conditionalFormatting>
  <conditionalFormatting sqref="AM55">
    <cfRule type="expression" dxfId="2781" priority="13423">
      <formula>IF(RIGHT(TEXT(AM55,"0.#"),1)=".",FALSE,TRUE)</formula>
    </cfRule>
    <cfRule type="expression" dxfId="2780" priority="13424">
      <formula>IF(RIGHT(TEXT(AM55,"0.#"),1)=".",TRUE,FALSE)</formula>
    </cfRule>
  </conditionalFormatting>
  <conditionalFormatting sqref="AE60">
    <cfRule type="expression" dxfId="2779" priority="13409">
      <formula>IF(RIGHT(TEXT(AE60,"0.#"),1)=".",FALSE,TRUE)</formula>
    </cfRule>
    <cfRule type="expression" dxfId="2778" priority="13410">
      <formula>IF(RIGHT(TEXT(AE60,"0.#"),1)=".",TRUE,FALSE)</formula>
    </cfRule>
  </conditionalFormatting>
  <conditionalFormatting sqref="AE61">
    <cfRule type="expression" dxfId="2777" priority="13407">
      <formula>IF(RIGHT(TEXT(AE61,"0.#"),1)=".",FALSE,TRUE)</formula>
    </cfRule>
    <cfRule type="expression" dxfId="2776" priority="13408">
      <formula>IF(RIGHT(TEXT(AE61,"0.#"),1)=".",TRUE,FALSE)</formula>
    </cfRule>
  </conditionalFormatting>
  <conditionalFormatting sqref="AE62">
    <cfRule type="expression" dxfId="2775" priority="13405">
      <formula>IF(RIGHT(TEXT(AE62,"0.#"),1)=".",FALSE,TRUE)</formula>
    </cfRule>
    <cfRule type="expression" dxfId="2774" priority="13406">
      <formula>IF(RIGHT(TEXT(AE62,"0.#"),1)=".",TRUE,FALSE)</formula>
    </cfRule>
  </conditionalFormatting>
  <conditionalFormatting sqref="AI62">
    <cfRule type="expression" dxfId="2773" priority="13403">
      <formula>IF(RIGHT(TEXT(AI62,"0.#"),1)=".",FALSE,TRUE)</formula>
    </cfRule>
    <cfRule type="expression" dxfId="2772" priority="13404">
      <formula>IF(RIGHT(TEXT(AI62,"0.#"),1)=".",TRUE,FALSE)</formula>
    </cfRule>
  </conditionalFormatting>
  <conditionalFormatting sqref="AI61">
    <cfRule type="expression" dxfId="2771" priority="13401">
      <formula>IF(RIGHT(TEXT(AI61,"0.#"),1)=".",FALSE,TRUE)</formula>
    </cfRule>
    <cfRule type="expression" dxfId="2770" priority="13402">
      <formula>IF(RIGHT(TEXT(AI61,"0.#"),1)=".",TRUE,FALSE)</formula>
    </cfRule>
  </conditionalFormatting>
  <conditionalFormatting sqref="AI60">
    <cfRule type="expression" dxfId="2769" priority="13399">
      <formula>IF(RIGHT(TEXT(AI60,"0.#"),1)=".",FALSE,TRUE)</formula>
    </cfRule>
    <cfRule type="expression" dxfId="2768" priority="13400">
      <formula>IF(RIGHT(TEXT(AI60,"0.#"),1)=".",TRUE,FALSE)</formula>
    </cfRule>
  </conditionalFormatting>
  <conditionalFormatting sqref="AM60">
    <cfRule type="expression" dxfId="2767" priority="13397">
      <formula>IF(RIGHT(TEXT(AM60,"0.#"),1)=".",FALSE,TRUE)</formula>
    </cfRule>
    <cfRule type="expression" dxfId="2766" priority="13398">
      <formula>IF(RIGHT(TEXT(AM60,"0.#"),1)=".",TRUE,FALSE)</formula>
    </cfRule>
  </conditionalFormatting>
  <conditionalFormatting sqref="AM61">
    <cfRule type="expression" dxfId="2765" priority="13395">
      <formula>IF(RIGHT(TEXT(AM61,"0.#"),1)=".",FALSE,TRUE)</formula>
    </cfRule>
    <cfRule type="expression" dxfId="2764" priority="13396">
      <formula>IF(RIGHT(TEXT(AM61,"0.#"),1)=".",TRUE,FALSE)</formula>
    </cfRule>
  </conditionalFormatting>
  <conditionalFormatting sqref="AM62">
    <cfRule type="expression" dxfId="2763" priority="13393">
      <formula>IF(RIGHT(TEXT(AM62,"0.#"),1)=".",FALSE,TRUE)</formula>
    </cfRule>
    <cfRule type="expression" dxfId="2762" priority="13394">
      <formula>IF(RIGHT(TEXT(AM62,"0.#"),1)=".",TRUE,FALSE)</formula>
    </cfRule>
  </conditionalFormatting>
  <conditionalFormatting sqref="AE87">
    <cfRule type="expression" dxfId="2761" priority="13379">
      <formula>IF(RIGHT(TEXT(AE87,"0.#"),1)=".",FALSE,TRUE)</formula>
    </cfRule>
    <cfRule type="expression" dxfId="2760" priority="13380">
      <formula>IF(RIGHT(TEXT(AE87,"0.#"),1)=".",TRUE,FALSE)</formula>
    </cfRule>
  </conditionalFormatting>
  <conditionalFormatting sqref="AE88">
    <cfRule type="expression" dxfId="2759" priority="13377">
      <formula>IF(RIGHT(TEXT(AE88,"0.#"),1)=".",FALSE,TRUE)</formula>
    </cfRule>
    <cfRule type="expression" dxfId="2758" priority="13378">
      <formula>IF(RIGHT(TEXT(AE88,"0.#"),1)=".",TRUE,FALSE)</formula>
    </cfRule>
  </conditionalFormatting>
  <conditionalFormatting sqref="AE89">
    <cfRule type="expression" dxfId="2757" priority="13375">
      <formula>IF(RIGHT(TEXT(AE89,"0.#"),1)=".",FALSE,TRUE)</formula>
    </cfRule>
    <cfRule type="expression" dxfId="2756" priority="13376">
      <formula>IF(RIGHT(TEXT(AE89,"0.#"),1)=".",TRUE,FALSE)</formula>
    </cfRule>
  </conditionalFormatting>
  <conditionalFormatting sqref="AI89">
    <cfRule type="expression" dxfId="2755" priority="13373">
      <formula>IF(RIGHT(TEXT(AI89,"0.#"),1)=".",FALSE,TRUE)</formula>
    </cfRule>
    <cfRule type="expression" dxfId="2754" priority="13374">
      <formula>IF(RIGHT(TEXT(AI89,"0.#"),1)=".",TRUE,FALSE)</formula>
    </cfRule>
  </conditionalFormatting>
  <conditionalFormatting sqref="AI88">
    <cfRule type="expression" dxfId="2753" priority="13371">
      <formula>IF(RIGHT(TEXT(AI88,"0.#"),1)=".",FALSE,TRUE)</formula>
    </cfRule>
    <cfRule type="expression" dxfId="2752" priority="13372">
      <formula>IF(RIGHT(TEXT(AI88,"0.#"),1)=".",TRUE,FALSE)</formula>
    </cfRule>
  </conditionalFormatting>
  <conditionalFormatting sqref="AI87">
    <cfRule type="expression" dxfId="2751" priority="13369">
      <formula>IF(RIGHT(TEXT(AI87,"0.#"),1)=".",FALSE,TRUE)</formula>
    </cfRule>
    <cfRule type="expression" dxfId="2750" priority="13370">
      <formula>IF(RIGHT(TEXT(AI87,"0.#"),1)=".",TRUE,FALSE)</formula>
    </cfRule>
  </conditionalFormatting>
  <conditionalFormatting sqref="AM88">
    <cfRule type="expression" dxfId="2749" priority="13365">
      <formula>IF(RIGHT(TEXT(AM88,"0.#"),1)=".",FALSE,TRUE)</formula>
    </cfRule>
    <cfRule type="expression" dxfId="2748" priority="13366">
      <formula>IF(RIGHT(TEXT(AM88,"0.#"),1)=".",TRUE,FALSE)</formula>
    </cfRule>
  </conditionalFormatting>
  <conditionalFormatting sqref="AM89">
    <cfRule type="expression" dxfId="2747" priority="13363">
      <formula>IF(RIGHT(TEXT(AM89,"0.#"),1)=".",FALSE,TRUE)</formula>
    </cfRule>
    <cfRule type="expression" dxfId="2746" priority="13364">
      <formula>IF(RIGHT(TEXT(AM89,"0.#"),1)=".",TRUE,FALSE)</formula>
    </cfRule>
  </conditionalFormatting>
  <conditionalFormatting sqref="AE92">
    <cfRule type="expression" dxfId="2745" priority="13349">
      <formula>IF(RIGHT(TEXT(AE92,"0.#"),1)=".",FALSE,TRUE)</formula>
    </cfRule>
    <cfRule type="expression" dxfId="2744" priority="13350">
      <formula>IF(RIGHT(TEXT(AE92,"0.#"),1)=".",TRUE,FALSE)</formula>
    </cfRule>
  </conditionalFormatting>
  <conditionalFormatting sqref="AE93">
    <cfRule type="expression" dxfId="2743" priority="13347">
      <formula>IF(RIGHT(TEXT(AE93,"0.#"),1)=".",FALSE,TRUE)</formula>
    </cfRule>
    <cfRule type="expression" dxfId="2742" priority="13348">
      <formula>IF(RIGHT(TEXT(AE93,"0.#"),1)=".",TRUE,FALSE)</formula>
    </cfRule>
  </conditionalFormatting>
  <conditionalFormatting sqref="AE94">
    <cfRule type="expression" dxfId="2741" priority="13345">
      <formula>IF(RIGHT(TEXT(AE94,"0.#"),1)=".",FALSE,TRUE)</formula>
    </cfRule>
    <cfRule type="expression" dxfId="2740" priority="13346">
      <formula>IF(RIGHT(TEXT(AE94,"0.#"),1)=".",TRUE,FALSE)</formula>
    </cfRule>
  </conditionalFormatting>
  <conditionalFormatting sqref="AI94">
    <cfRule type="expression" dxfId="2739" priority="13343">
      <formula>IF(RIGHT(TEXT(AI94,"0.#"),1)=".",FALSE,TRUE)</formula>
    </cfRule>
    <cfRule type="expression" dxfId="2738" priority="13344">
      <formula>IF(RIGHT(TEXT(AI94,"0.#"),1)=".",TRUE,FALSE)</formula>
    </cfRule>
  </conditionalFormatting>
  <conditionalFormatting sqref="AI93">
    <cfRule type="expression" dxfId="2737" priority="13341">
      <formula>IF(RIGHT(TEXT(AI93,"0.#"),1)=".",FALSE,TRUE)</formula>
    </cfRule>
    <cfRule type="expression" dxfId="2736" priority="13342">
      <formula>IF(RIGHT(TEXT(AI93,"0.#"),1)=".",TRUE,FALSE)</formula>
    </cfRule>
  </conditionalFormatting>
  <conditionalFormatting sqref="AI92">
    <cfRule type="expression" dxfId="2735" priority="13339">
      <formula>IF(RIGHT(TEXT(AI92,"0.#"),1)=".",FALSE,TRUE)</formula>
    </cfRule>
    <cfRule type="expression" dxfId="2734" priority="13340">
      <formula>IF(RIGHT(TEXT(AI92,"0.#"),1)=".",TRUE,FALSE)</formula>
    </cfRule>
  </conditionalFormatting>
  <conditionalFormatting sqref="AM92">
    <cfRule type="expression" dxfId="2733" priority="13337">
      <formula>IF(RIGHT(TEXT(AM92,"0.#"),1)=".",FALSE,TRUE)</formula>
    </cfRule>
    <cfRule type="expression" dxfId="2732" priority="13338">
      <formula>IF(RIGHT(TEXT(AM92,"0.#"),1)=".",TRUE,FALSE)</formula>
    </cfRule>
  </conditionalFormatting>
  <conditionalFormatting sqref="AM93">
    <cfRule type="expression" dxfId="2731" priority="13335">
      <formula>IF(RIGHT(TEXT(AM93,"0.#"),1)=".",FALSE,TRUE)</formula>
    </cfRule>
    <cfRule type="expression" dxfId="2730" priority="13336">
      <formula>IF(RIGHT(TEXT(AM93,"0.#"),1)=".",TRUE,FALSE)</formula>
    </cfRule>
  </conditionalFormatting>
  <conditionalFormatting sqref="AM94">
    <cfRule type="expression" dxfId="2729" priority="13333">
      <formula>IF(RIGHT(TEXT(AM94,"0.#"),1)=".",FALSE,TRUE)</formula>
    </cfRule>
    <cfRule type="expression" dxfId="2728" priority="13334">
      <formula>IF(RIGHT(TEXT(AM94,"0.#"),1)=".",TRUE,FALSE)</formula>
    </cfRule>
  </conditionalFormatting>
  <conditionalFormatting sqref="AE97">
    <cfRule type="expression" dxfId="2727" priority="13319">
      <formula>IF(RIGHT(TEXT(AE97,"0.#"),1)=".",FALSE,TRUE)</formula>
    </cfRule>
    <cfRule type="expression" dxfId="2726" priority="13320">
      <formula>IF(RIGHT(TEXT(AE97,"0.#"),1)=".",TRUE,FALSE)</formula>
    </cfRule>
  </conditionalFormatting>
  <conditionalFormatting sqref="AE98">
    <cfRule type="expression" dxfId="2725" priority="13317">
      <formula>IF(RIGHT(TEXT(AE98,"0.#"),1)=".",FALSE,TRUE)</formula>
    </cfRule>
    <cfRule type="expression" dxfId="2724" priority="13318">
      <formula>IF(RIGHT(TEXT(AE98,"0.#"),1)=".",TRUE,FALSE)</formula>
    </cfRule>
  </conditionalFormatting>
  <conditionalFormatting sqref="AE99">
    <cfRule type="expression" dxfId="2723" priority="13315">
      <formula>IF(RIGHT(TEXT(AE99,"0.#"),1)=".",FALSE,TRUE)</formula>
    </cfRule>
    <cfRule type="expression" dxfId="2722" priority="13316">
      <formula>IF(RIGHT(TEXT(AE99,"0.#"),1)=".",TRUE,FALSE)</formula>
    </cfRule>
  </conditionalFormatting>
  <conditionalFormatting sqref="AI99">
    <cfRule type="expression" dxfId="2721" priority="13313">
      <formula>IF(RIGHT(TEXT(AI99,"0.#"),1)=".",FALSE,TRUE)</formula>
    </cfRule>
    <cfRule type="expression" dxfId="2720" priority="13314">
      <formula>IF(RIGHT(TEXT(AI99,"0.#"),1)=".",TRUE,FALSE)</formula>
    </cfRule>
  </conditionalFormatting>
  <conditionalFormatting sqref="AI98">
    <cfRule type="expression" dxfId="2719" priority="13311">
      <formula>IF(RIGHT(TEXT(AI98,"0.#"),1)=".",FALSE,TRUE)</formula>
    </cfRule>
    <cfRule type="expression" dxfId="2718" priority="13312">
      <formula>IF(RIGHT(TEXT(AI98,"0.#"),1)=".",TRUE,FALSE)</formula>
    </cfRule>
  </conditionalFormatting>
  <conditionalFormatting sqref="AI97">
    <cfRule type="expression" dxfId="2717" priority="13309">
      <formula>IF(RIGHT(TEXT(AI97,"0.#"),1)=".",FALSE,TRUE)</formula>
    </cfRule>
    <cfRule type="expression" dxfId="2716" priority="13310">
      <formula>IF(RIGHT(TEXT(AI97,"0.#"),1)=".",TRUE,FALSE)</formula>
    </cfRule>
  </conditionalFormatting>
  <conditionalFormatting sqref="AM97">
    <cfRule type="expression" dxfId="2715" priority="13307">
      <formula>IF(RIGHT(TEXT(AM97,"0.#"),1)=".",FALSE,TRUE)</formula>
    </cfRule>
    <cfRule type="expression" dxfId="2714" priority="13308">
      <formula>IF(RIGHT(TEXT(AM97,"0.#"),1)=".",TRUE,FALSE)</formula>
    </cfRule>
  </conditionalFormatting>
  <conditionalFormatting sqref="AM98">
    <cfRule type="expression" dxfId="2713" priority="13305">
      <formula>IF(RIGHT(TEXT(AM98,"0.#"),1)=".",FALSE,TRUE)</formula>
    </cfRule>
    <cfRule type="expression" dxfId="2712" priority="13306">
      <formula>IF(RIGHT(TEXT(AM98,"0.#"),1)=".",TRUE,FALSE)</formula>
    </cfRule>
  </conditionalFormatting>
  <conditionalFormatting sqref="AM99">
    <cfRule type="expression" dxfId="2711" priority="13303">
      <formula>IF(RIGHT(TEXT(AM99,"0.#"),1)=".",FALSE,TRUE)</formula>
    </cfRule>
    <cfRule type="expression" dxfId="2710" priority="13304">
      <formula>IF(RIGHT(TEXT(AM99,"0.#"),1)=".",TRUE,FALSE)</formula>
    </cfRule>
  </conditionalFormatting>
  <conditionalFormatting sqref="AI101">
    <cfRule type="expression" dxfId="2709" priority="13289">
      <formula>IF(RIGHT(TEXT(AI101,"0.#"),1)=".",FALSE,TRUE)</formula>
    </cfRule>
    <cfRule type="expression" dxfId="2708" priority="13290">
      <formula>IF(RIGHT(TEXT(AI101,"0.#"),1)=".",TRUE,FALSE)</formula>
    </cfRule>
  </conditionalFormatting>
  <conditionalFormatting sqref="AM101">
    <cfRule type="expression" dxfId="2707" priority="13287">
      <formula>IF(RIGHT(TEXT(AM101,"0.#"),1)=".",FALSE,TRUE)</formula>
    </cfRule>
    <cfRule type="expression" dxfId="2706" priority="13288">
      <formula>IF(RIGHT(TEXT(AM101,"0.#"),1)=".",TRUE,FALSE)</formula>
    </cfRule>
  </conditionalFormatting>
  <conditionalFormatting sqref="AE102">
    <cfRule type="expression" dxfId="2705" priority="13285">
      <formula>IF(RIGHT(TEXT(AE102,"0.#"),1)=".",FALSE,TRUE)</formula>
    </cfRule>
    <cfRule type="expression" dxfId="2704" priority="13286">
      <formula>IF(RIGHT(TEXT(AE102,"0.#"),1)=".",TRUE,FALSE)</formula>
    </cfRule>
  </conditionalFormatting>
  <conditionalFormatting sqref="AI102">
    <cfRule type="expression" dxfId="2703" priority="13283">
      <formula>IF(RIGHT(TEXT(AI102,"0.#"),1)=".",FALSE,TRUE)</formula>
    </cfRule>
    <cfRule type="expression" dxfId="2702" priority="13284">
      <formula>IF(RIGHT(TEXT(AI102,"0.#"),1)=".",TRUE,FALSE)</formula>
    </cfRule>
  </conditionalFormatting>
  <conditionalFormatting sqref="AM102">
    <cfRule type="expression" dxfId="2701" priority="13281">
      <formula>IF(RIGHT(TEXT(AM102,"0.#"),1)=".",FALSE,TRUE)</formula>
    </cfRule>
    <cfRule type="expression" dxfId="2700" priority="13282">
      <formula>IF(RIGHT(TEXT(AM102,"0.#"),1)=".",TRUE,FALSE)</formula>
    </cfRule>
  </conditionalFormatting>
  <conditionalFormatting sqref="AQ102">
    <cfRule type="expression" dxfId="2699" priority="13279">
      <formula>IF(RIGHT(TEXT(AQ102,"0.#"),1)=".",FALSE,TRUE)</formula>
    </cfRule>
    <cfRule type="expression" dxfId="2698" priority="13280">
      <formula>IF(RIGHT(TEXT(AQ102,"0.#"),1)=".",TRUE,FALSE)</formula>
    </cfRule>
  </conditionalFormatting>
  <conditionalFormatting sqref="AE104">
    <cfRule type="expression" dxfId="2697" priority="13277">
      <formula>IF(RIGHT(TEXT(AE104,"0.#"),1)=".",FALSE,TRUE)</formula>
    </cfRule>
    <cfRule type="expression" dxfId="2696" priority="13278">
      <formula>IF(RIGHT(TEXT(AE104,"0.#"),1)=".",TRUE,FALSE)</formula>
    </cfRule>
  </conditionalFormatting>
  <conditionalFormatting sqref="AI104">
    <cfRule type="expression" dxfId="2695" priority="13275">
      <formula>IF(RIGHT(TEXT(AI104,"0.#"),1)=".",FALSE,TRUE)</formula>
    </cfRule>
    <cfRule type="expression" dxfId="2694" priority="13276">
      <formula>IF(RIGHT(TEXT(AI104,"0.#"),1)=".",TRUE,FALSE)</formula>
    </cfRule>
  </conditionalFormatting>
  <conditionalFormatting sqref="AM104">
    <cfRule type="expression" dxfId="2693" priority="13273">
      <formula>IF(RIGHT(TEXT(AM104,"0.#"),1)=".",FALSE,TRUE)</formula>
    </cfRule>
    <cfRule type="expression" dxfId="2692" priority="13274">
      <formula>IF(RIGHT(TEXT(AM104,"0.#"),1)=".",TRUE,FALSE)</formula>
    </cfRule>
  </conditionalFormatting>
  <conditionalFormatting sqref="AE105">
    <cfRule type="expression" dxfId="2691" priority="13271">
      <formula>IF(RIGHT(TEXT(AE105,"0.#"),1)=".",FALSE,TRUE)</formula>
    </cfRule>
    <cfRule type="expression" dxfId="2690" priority="13272">
      <formula>IF(RIGHT(TEXT(AE105,"0.#"),1)=".",TRUE,FALSE)</formula>
    </cfRule>
  </conditionalFormatting>
  <conditionalFormatting sqref="AI105">
    <cfRule type="expression" dxfId="2689" priority="13269">
      <formula>IF(RIGHT(TEXT(AI105,"0.#"),1)=".",FALSE,TRUE)</formula>
    </cfRule>
    <cfRule type="expression" dxfId="2688" priority="13270">
      <formula>IF(RIGHT(TEXT(AI105,"0.#"),1)=".",TRUE,FALSE)</formula>
    </cfRule>
  </conditionalFormatting>
  <conditionalFormatting sqref="AM105">
    <cfRule type="expression" dxfId="2687" priority="13267">
      <formula>IF(RIGHT(TEXT(AM105,"0.#"),1)=".",FALSE,TRUE)</formula>
    </cfRule>
    <cfRule type="expression" dxfId="2686" priority="13268">
      <formula>IF(RIGHT(TEXT(AM105,"0.#"),1)=".",TRUE,FALSE)</formula>
    </cfRule>
  </conditionalFormatting>
  <conditionalFormatting sqref="AE107">
    <cfRule type="expression" dxfId="2685" priority="13263">
      <formula>IF(RIGHT(TEXT(AE107,"0.#"),1)=".",FALSE,TRUE)</formula>
    </cfRule>
    <cfRule type="expression" dxfId="2684" priority="13264">
      <formula>IF(RIGHT(TEXT(AE107,"0.#"),1)=".",TRUE,FALSE)</formula>
    </cfRule>
  </conditionalFormatting>
  <conditionalFormatting sqref="AI107">
    <cfRule type="expression" dxfId="2683" priority="13261">
      <formula>IF(RIGHT(TEXT(AI107,"0.#"),1)=".",FALSE,TRUE)</formula>
    </cfRule>
    <cfRule type="expression" dxfId="2682" priority="13262">
      <formula>IF(RIGHT(TEXT(AI107,"0.#"),1)=".",TRUE,FALSE)</formula>
    </cfRule>
  </conditionalFormatting>
  <conditionalFormatting sqref="AM107">
    <cfRule type="expression" dxfId="2681" priority="13259">
      <formula>IF(RIGHT(TEXT(AM107,"0.#"),1)=".",FALSE,TRUE)</formula>
    </cfRule>
    <cfRule type="expression" dxfId="2680" priority="13260">
      <formula>IF(RIGHT(TEXT(AM107,"0.#"),1)=".",TRUE,FALSE)</formula>
    </cfRule>
  </conditionalFormatting>
  <conditionalFormatting sqref="AE108">
    <cfRule type="expression" dxfId="2679" priority="13257">
      <formula>IF(RIGHT(TEXT(AE108,"0.#"),1)=".",FALSE,TRUE)</formula>
    </cfRule>
    <cfRule type="expression" dxfId="2678" priority="13258">
      <formula>IF(RIGHT(TEXT(AE108,"0.#"),1)=".",TRUE,FALSE)</formula>
    </cfRule>
  </conditionalFormatting>
  <conditionalFormatting sqref="AI108">
    <cfRule type="expression" dxfId="2677" priority="13255">
      <formula>IF(RIGHT(TEXT(AI108,"0.#"),1)=".",FALSE,TRUE)</formula>
    </cfRule>
    <cfRule type="expression" dxfId="2676" priority="13256">
      <formula>IF(RIGHT(TEXT(AI108,"0.#"),1)=".",TRUE,FALSE)</formula>
    </cfRule>
  </conditionalFormatting>
  <conditionalFormatting sqref="AM108">
    <cfRule type="expression" dxfId="2675" priority="13253">
      <formula>IF(RIGHT(TEXT(AM108,"0.#"),1)=".",FALSE,TRUE)</formula>
    </cfRule>
    <cfRule type="expression" dxfId="2674" priority="13254">
      <formula>IF(RIGHT(TEXT(AM108,"0.#"),1)=".",TRUE,FALSE)</formula>
    </cfRule>
  </conditionalFormatting>
  <conditionalFormatting sqref="AE110">
    <cfRule type="expression" dxfId="2673" priority="13249">
      <formula>IF(RIGHT(TEXT(AE110,"0.#"),1)=".",FALSE,TRUE)</formula>
    </cfRule>
    <cfRule type="expression" dxfId="2672" priority="13250">
      <formula>IF(RIGHT(TEXT(AE110,"0.#"),1)=".",TRUE,FALSE)</formula>
    </cfRule>
  </conditionalFormatting>
  <conditionalFormatting sqref="AI110">
    <cfRule type="expression" dxfId="2671" priority="13247">
      <formula>IF(RIGHT(TEXT(AI110,"0.#"),1)=".",FALSE,TRUE)</formula>
    </cfRule>
    <cfRule type="expression" dxfId="2670" priority="13248">
      <formula>IF(RIGHT(TEXT(AI110,"0.#"),1)=".",TRUE,FALSE)</formula>
    </cfRule>
  </conditionalFormatting>
  <conditionalFormatting sqref="AM110">
    <cfRule type="expression" dxfId="2669" priority="13245">
      <formula>IF(RIGHT(TEXT(AM110,"0.#"),1)=".",FALSE,TRUE)</formula>
    </cfRule>
    <cfRule type="expression" dxfId="2668" priority="13246">
      <formula>IF(RIGHT(TEXT(AM110,"0.#"),1)=".",TRUE,FALSE)</formula>
    </cfRule>
  </conditionalFormatting>
  <conditionalFormatting sqref="AE111">
    <cfRule type="expression" dxfId="2667" priority="13243">
      <formula>IF(RIGHT(TEXT(AE111,"0.#"),1)=".",FALSE,TRUE)</formula>
    </cfRule>
    <cfRule type="expression" dxfId="2666" priority="13244">
      <formula>IF(RIGHT(TEXT(AE111,"0.#"),1)=".",TRUE,FALSE)</formula>
    </cfRule>
  </conditionalFormatting>
  <conditionalFormatting sqref="AI111">
    <cfRule type="expression" dxfId="2665" priority="13241">
      <formula>IF(RIGHT(TEXT(AI111,"0.#"),1)=".",FALSE,TRUE)</formula>
    </cfRule>
    <cfRule type="expression" dxfId="2664" priority="13242">
      <formula>IF(RIGHT(TEXT(AI111,"0.#"),1)=".",TRUE,FALSE)</formula>
    </cfRule>
  </conditionalFormatting>
  <conditionalFormatting sqref="AM111">
    <cfRule type="expression" dxfId="2663" priority="13239">
      <formula>IF(RIGHT(TEXT(AM111,"0.#"),1)=".",FALSE,TRUE)</formula>
    </cfRule>
    <cfRule type="expression" dxfId="2662" priority="13240">
      <formula>IF(RIGHT(TEXT(AM111,"0.#"),1)=".",TRUE,FALSE)</formula>
    </cfRule>
  </conditionalFormatting>
  <conditionalFormatting sqref="AE113">
    <cfRule type="expression" dxfId="2661" priority="13235">
      <formula>IF(RIGHT(TEXT(AE113,"0.#"),1)=".",FALSE,TRUE)</formula>
    </cfRule>
    <cfRule type="expression" dxfId="2660" priority="13236">
      <formula>IF(RIGHT(TEXT(AE113,"0.#"),1)=".",TRUE,FALSE)</formula>
    </cfRule>
  </conditionalFormatting>
  <conditionalFormatting sqref="AI113">
    <cfRule type="expression" dxfId="2659" priority="13233">
      <formula>IF(RIGHT(TEXT(AI113,"0.#"),1)=".",FALSE,TRUE)</formula>
    </cfRule>
    <cfRule type="expression" dxfId="2658" priority="13234">
      <formula>IF(RIGHT(TEXT(AI113,"0.#"),1)=".",TRUE,FALSE)</formula>
    </cfRule>
  </conditionalFormatting>
  <conditionalFormatting sqref="AM113">
    <cfRule type="expression" dxfId="2657" priority="13231">
      <formula>IF(RIGHT(TEXT(AM113,"0.#"),1)=".",FALSE,TRUE)</formula>
    </cfRule>
    <cfRule type="expression" dxfId="2656" priority="13232">
      <formula>IF(RIGHT(TEXT(AM113,"0.#"),1)=".",TRUE,FALSE)</formula>
    </cfRule>
  </conditionalFormatting>
  <conditionalFormatting sqref="AE114">
    <cfRule type="expression" dxfId="2655" priority="13229">
      <formula>IF(RIGHT(TEXT(AE114,"0.#"),1)=".",FALSE,TRUE)</formula>
    </cfRule>
    <cfRule type="expression" dxfId="2654" priority="13230">
      <formula>IF(RIGHT(TEXT(AE114,"0.#"),1)=".",TRUE,FALSE)</formula>
    </cfRule>
  </conditionalFormatting>
  <conditionalFormatting sqref="AI114">
    <cfRule type="expression" dxfId="2653" priority="13227">
      <formula>IF(RIGHT(TEXT(AI114,"0.#"),1)=".",FALSE,TRUE)</formula>
    </cfRule>
    <cfRule type="expression" dxfId="2652" priority="13228">
      <formula>IF(RIGHT(TEXT(AI114,"0.#"),1)=".",TRUE,FALSE)</formula>
    </cfRule>
  </conditionalFormatting>
  <conditionalFormatting sqref="AM114">
    <cfRule type="expression" dxfId="2651" priority="13225">
      <formula>IF(RIGHT(TEXT(AM114,"0.#"),1)=".",FALSE,TRUE)</formula>
    </cfRule>
    <cfRule type="expression" dxfId="2650" priority="13226">
      <formula>IF(RIGHT(TEXT(AM114,"0.#"),1)=".",TRUE,FALSE)</formula>
    </cfRule>
  </conditionalFormatting>
  <conditionalFormatting sqref="AE116 AQ116">
    <cfRule type="expression" dxfId="2649" priority="13221">
      <formula>IF(RIGHT(TEXT(AE116,"0.#"),1)=".",FALSE,TRUE)</formula>
    </cfRule>
    <cfRule type="expression" dxfId="2648" priority="13222">
      <formula>IF(RIGHT(TEXT(AE116,"0.#"),1)=".",TRUE,FALSE)</formula>
    </cfRule>
  </conditionalFormatting>
  <conditionalFormatting sqref="AI116">
    <cfRule type="expression" dxfId="2647" priority="13219">
      <formula>IF(RIGHT(TEXT(AI116,"0.#"),1)=".",FALSE,TRUE)</formula>
    </cfRule>
    <cfRule type="expression" dxfId="2646" priority="13220">
      <formula>IF(RIGHT(TEXT(AI116,"0.#"),1)=".",TRUE,FALSE)</formula>
    </cfRule>
  </conditionalFormatting>
  <conditionalFormatting sqref="AM116">
    <cfRule type="expression" dxfId="2645" priority="13217">
      <formula>IF(RIGHT(TEXT(AM116,"0.#"),1)=".",FALSE,TRUE)</formula>
    </cfRule>
    <cfRule type="expression" dxfId="2644" priority="13218">
      <formula>IF(RIGHT(TEXT(AM116,"0.#"),1)=".",TRUE,FALSE)</formula>
    </cfRule>
  </conditionalFormatting>
  <conditionalFormatting sqref="AE117">
    <cfRule type="expression" dxfId="2643" priority="13215">
      <formula>IF(RIGHT(TEXT(AE117,"0.#"),1)=".",FALSE,TRUE)</formula>
    </cfRule>
    <cfRule type="expression" dxfId="2642" priority="13216">
      <formula>IF(RIGHT(TEXT(AE117,"0.#"),1)=".",TRUE,FALSE)</formula>
    </cfRule>
  </conditionalFormatting>
  <conditionalFormatting sqref="AI117">
    <cfRule type="expression" dxfId="2641" priority="13213">
      <formula>IF(RIGHT(TEXT(AI117,"0.#"),1)=".",FALSE,TRUE)</formula>
    </cfRule>
    <cfRule type="expression" dxfId="2640" priority="13214">
      <formula>IF(RIGHT(TEXT(AI117,"0.#"),1)=".",TRUE,FALSE)</formula>
    </cfRule>
  </conditionalFormatting>
  <conditionalFormatting sqref="AQ117">
    <cfRule type="expression" dxfId="2639" priority="13209">
      <formula>IF(RIGHT(TEXT(AQ117,"0.#"),1)=".",FALSE,TRUE)</formula>
    </cfRule>
    <cfRule type="expression" dxfId="2638" priority="13210">
      <formula>IF(RIGHT(TEXT(AQ117,"0.#"),1)=".",TRUE,FALSE)</formula>
    </cfRule>
  </conditionalFormatting>
  <conditionalFormatting sqref="AE119 AQ119">
    <cfRule type="expression" dxfId="2637" priority="13207">
      <formula>IF(RIGHT(TEXT(AE119,"0.#"),1)=".",FALSE,TRUE)</formula>
    </cfRule>
    <cfRule type="expression" dxfId="2636" priority="13208">
      <formula>IF(RIGHT(TEXT(AE119,"0.#"),1)=".",TRUE,FALSE)</formula>
    </cfRule>
  </conditionalFormatting>
  <conditionalFormatting sqref="AI119">
    <cfRule type="expression" dxfId="2635" priority="13205">
      <formula>IF(RIGHT(TEXT(AI119,"0.#"),1)=".",FALSE,TRUE)</formula>
    </cfRule>
    <cfRule type="expression" dxfId="2634" priority="13206">
      <formula>IF(RIGHT(TEXT(AI119,"0.#"),1)=".",TRUE,FALSE)</formula>
    </cfRule>
  </conditionalFormatting>
  <conditionalFormatting sqref="AM119">
    <cfRule type="expression" dxfId="2633" priority="13203">
      <formula>IF(RIGHT(TEXT(AM119,"0.#"),1)=".",FALSE,TRUE)</formula>
    </cfRule>
    <cfRule type="expression" dxfId="2632" priority="13204">
      <formula>IF(RIGHT(TEXT(AM119,"0.#"),1)=".",TRUE,FALSE)</formula>
    </cfRule>
  </conditionalFormatting>
  <conditionalFormatting sqref="AQ120">
    <cfRule type="expression" dxfId="2631" priority="13195">
      <formula>IF(RIGHT(TEXT(AQ120,"0.#"),1)=".",FALSE,TRUE)</formula>
    </cfRule>
    <cfRule type="expression" dxfId="2630" priority="13196">
      <formula>IF(RIGHT(TEXT(AQ120,"0.#"),1)=".",TRUE,FALSE)</formula>
    </cfRule>
  </conditionalFormatting>
  <conditionalFormatting sqref="AE122 AQ122">
    <cfRule type="expression" dxfId="2629" priority="13193">
      <formula>IF(RIGHT(TEXT(AE122,"0.#"),1)=".",FALSE,TRUE)</formula>
    </cfRule>
    <cfRule type="expression" dxfId="2628" priority="13194">
      <formula>IF(RIGHT(TEXT(AE122,"0.#"),1)=".",TRUE,FALSE)</formula>
    </cfRule>
  </conditionalFormatting>
  <conditionalFormatting sqref="AI122">
    <cfRule type="expression" dxfId="2627" priority="13191">
      <formula>IF(RIGHT(TEXT(AI122,"0.#"),1)=".",FALSE,TRUE)</formula>
    </cfRule>
    <cfRule type="expression" dxfId="2626" priority="13192">
      <formula>IF(RIGHT(TEXT(AI122,"0.#"),1)=".",TRUE,FALSE)</formula>
    </cfRule>
  </conditionalFormatting>
  <conditionalFormatting sqref="AM122">
    <cfRule type="expression" dxfId="2625" priority="13189">
      <formula>IF(RIGHT(TEXT(AM122,"0.#"),1)=".",FALSE,TRUE)</formula>
    </cfRule>
    <cfRule type="expression" dxfId="2624" priority="13190">
      <formula>IF(RIGHT(TEXT(AM122,"0.#"),1)=".",TRUE,FALSE)</formula>
    </cfRule>
  </conditionalFormatting>
  <conditionalFormatting sqref="AQ123">
    <cfRule type="expression" dxfId="2623" priority="13181">
      <formula>IF(RIGHT(TEXT(AQ123,"0.#"),1)=".",FALSE,TRUE)</formula>
    </cfRule>
    <cfRule type="expression" dxfId="2622" priority="13182">
      <formula>IF(RIGHT(TEXT(AQ123,"0.#"),1)=".",TRUE,FALSE)</formula>
    </cfRule>
  </conditionalFormatting>
  <conditionalFormatting sqref="AE125 AQ125">
    <cfRule type="expression" dxfId="2621" priority="13179">
      <formula>IF(RIGHT(TEXT(AE125,"0.#"),1)=".",FALSE,TRUE)</formula>
    </cfRule>
    <cfRule type="expression" dxfId="2620" priority="13180">
      <formula>IF(RIGHT(TEXT(AE125,"0.#"),1)=".",TRUE,FALSE)</formula>
    </cfRule>
  </conditionalFormatting>
  <conditionalFormatting sqref="AI125">
    <cfRule type="expression" dxfId="2619" priority="13177">
      <formula>IF(RIGHT(TEXT(AI125,"0.#"),1)=".",FALSE,TRUE)</formula>
    </cfRule>
    <cfRule type="expression" dxfId="2618" priority="13178">
      <formula>IF(RIGHT(TEXT(AI125,"0.#"),1)=".",TRUE,FALSE)</formula>
    </cfRule>
  </conditionalFormatting>
  <conditionalFormatting sqref="AM125">
    <cfRule type="expression" dxfId="2617" priority="13175">
      <formula>IF(RIGHT(TEXT(AM125,"0.#"),1)=".",FALSE,TRUE)</formula>
    </cfRule>
    <cfRule type="expression" dxfId="2616" priority="13176">
      <formula>IF(RIGHT(TEXT(AM125,"0.#"),1)=".",TRUE,FALSE)</formula>
    </cfRule>
  </conditionalFormatting>
  <conditionalFormatting sqref="AQ126">
    <cfRule type="expression" dxfId="2615" priority="13167">
      <formula>IF(RIGHT(TEXT(AQ126,"0.#"),1)=".",FALSE,TRUE)</formula>
    </cfRule>
    <cfRule type="expression" dxfId="2614" priority="13168">
      <formula>IF(RIGHT(TEXT(AQ126,"0.#"),1)=".",TRUE,FALSE)</formula>
    </cfRule>
  </conditionalFormatting>
  <conditionalFormatting sqref="AE128 AQ128">
    <cfRule type="expression" dxfId="2613" priority="13165">
      <formula>IF(RIGHT(TEXT(AE128,"0.#"),1)=".",FALSE,TRUE)</formula>
    </cfRule>
    <cfRule type="expression" dxfId="2612" priority="13166">
      <formula>IF(RIGHT(TEXT(AE128,"0.#"),1)=".",TRUE,FALSE)</formula>
    </cfRule>
  </conditionalFormatting>
  <conditionalFormatting sqref="AI128">
    <cfRule type="expression" dxfId="2611" priority="13163">
      <formula>IF(RIGHT(TEXT(AI128,"0.#"),1)=".",FALSE,TRUE)</formula>
    </cfRule>
    <cfRule type="expression" dxfId="2610" priority="13164">
      <formula>IF(RIGHT(TEXT(AI128,"0.#"),1)=".",TRUE,FALSE)</formula>
    </cfRule>
  </conditionalFormatting>
  <conditionalFormatting sqref="AM128">
    <cfRule type="expression" dxfId="2609" priority="13161">
      <formula>IF(RIGHT(TEXT(AM128,"0.#"),1)=".",FALSE,TRUE)</formula>
    </cfRule>
    <cfRule type="expression" dxfId="2608" priority="13162">
      <formula>IF(RIGHT(TEXT(AM128,"0.#"),1)=".",TRUE,FALSE)</formula>
    </cfRule>
  </conditionalFormatting>
  <conditionalFormatting sqref="AQ129">
    <cfRule type="expression" dxfId="2607" priority="13153">
      <formula>IF(RIGHT(TEXT(AQ129,"0.#"),1)=".",FALSE,TRUE)</formula>
    </cfRule>
    <cfRule type="expression" dxfId="2606" priority="13154">
      <formula>IF(RIGHT(TEXT(AQ129,"0.#"),1)=".",TRUE,FALSE)</formula>
    </cfRule>
  </conditionalFormatting>
  <conditionalFormatting sqref="AE75">
    <cfRule type="expression" dxfId="2605" priority="13151">
      <formula>IF(RIGHT(TEXT(AE75,"0.#"),1)=".",FALSE,TRUE)</formula>
    </cfRule>
    <cfRule type="expression" dxfId="2604" priority="13152">
      <formula>IF(RIGHT(TEXT(AE75,"0.#"),1)=".",TRUE,FALSE)</formula>
    </cfRule>
  </conditionalFormatting>
  <conditionalFormatting sqref="AE76">
    <cfRule type="expression" dxfId="2603" priority="13149">
      <formula>IF(RIGHT(TEXT(AE76,"0.#"),1)=".",FALSE,TRUE)</formula>
    </cfRule>
    <cfRule type="expression" dxfId="2602" priority="13150">
      <formula>IF(RIGHT(TEXT(AE76,"0.#"),1)=".",TRUE,FALSE)</formula>
    </cfRule>
  </conditionalFormatting>
  <conditionalFormatting sqref="AE77">
    <cfRule type="expression" dxfId="2601" priority="13147">
      <formula>IF(RIGHT(TEXT(AE77,"0.#"),1)=".",FALSE,TRUE)</formula>
    </cfRule>
    <cfRule type="expression" dxfId="2600" priority="13148">
      <formula>IF(RIGHT(TEXT(AE77,"0.#"),1)=".",TRUE,FALSE)</formula>
    </cfRule>
  </conditionalFormatting>
  <conditionalFormatting sqref="AI77">
    <cfRule type="expression" dxfId="2599" priority="13145">
      <formula>IF(RIGHT(TEXT(AI77,"0.#"),1)=".",FALSE,TRUE)</formula>
    </cfRule>
    <cfRule type="expression" dxfId="2598" priority="13146">
      <formula>IF(RIGHT(TEXT(AI77,"0.#"),1)=".",TRUE,FALSE)</formula>
    </cfRule>
  </conditionalFormatting>
  <conditionalFormatting sqref="AI76">
    <cfRule type="expression" dxfId="2597" priority="13143">
      <formula>IF(RIGHT(TEXT(AI76,"0.#"),1)=".",FALSE,TRUE)</formula>
    </cfRule>
    <cfRule type="expression" dxfId="2596" priority="13144">
      <formula>IF(RIGHT(TEXT(AI76,"0.#"),1)=".",TRUE,FALSE)</formula>
    </cfRule>
  </conditionalFormatting>
  <conditionalFormatting sqref="AI75">
    <cfRule type="expression" dxfId="2595" priority="13141">
      <formula>IF(RIGHT(TEXT(AI75,"0.#"),1)=".",FALSE,TRUE)</formula>
    </cfRule>
    <cfRule type="expression" dxfId="2594" priority="13142">
      <formula>IF(RIGHT(TEXT(AI75,"0.#"),1)=".",TRUE,FALSE)</formula>
    </cfRule>
  </conditionalFormatting>
  <conditionalFormatting sqref="AM75">
    <cfRule type="expression" dxfId="2593" priority="13139">
      <formula>IF(RIGHT(TEXT(AM75,"0.#"),1)=".",FALSE,TRUE)</formula>
    </cfRule>
    <cfRule type="expression" dxfId="2592" priority="13140">
      <formula>IF(RIGHT(TEXT(AM75,"0.#"),1)=".",TRUE,FALSE)</formula>
    </cfRule>
  </conditionalFormatting>
  <conditionalFormatting sqref="AM76">
    <cfRule type="expression" dxfId="2591" priority="13137">
      <formula>IF(RIGHT(TEXT(AM76,"0.#"),1)=".",FALSE,TRUE)</formula>
    </cfRule>
    <cfRule type="expression" dxfId="2590" priority="13138">
      <formula>IF(RIGHT(TEXT(AM76,"0.#"),1)=".",TRUE,FALSE)</formula>
    </cfRule>
  </conditionalFormatting>
  <conditionalFormatting sqref="AM77">
    <cfRule type="expression" dxfId="2589" priority="13135">
      <formula>IF(RIGHT(TEXT(AM77,"0.#"),1)=".",FALSE,TRUE)</formula>
    </cfRule>
    <cfRule type="expression" dxfId="2588" priority="13136">
      <formula>IF(RIGHT(TEXT(AM77,"0.#"),1)=".",TRUE,FALSE)</formula>
    </cfRule>
  </conditionalFormatting>
  <conditionalFormatting sqref="AE134:AE135 AI134:AI135 AM134:AM135 AQ134:AQ135 AU134:AU135">
    <cfRule type="expression" dxfId="2587" priority="13121">
      <formula>IF(RIGHT(TEXT(AE134,"0.#"),1)=".",FALSE,TRUE)</formula>
    </cfRule>
    <cfRule type="expression" dxfId="2586" priority="13122">
      <formula>IF(RIGHT(TEXT(AE134,"0.#"),1)=".",TRUE,FALSE)</formula>
    </cfRule>
  </conditionalFormatting>
  <conditionalFormatting sqref="AE433">
    <cfRule type="expression" dxfId="2585" priority="13091">
      <formula>IF(RIGHT(TEXT(AE433,"0.#"),1)=".",FALSE,TRUE)</formula>
    </cfRule>
    <cfRule type="expression" dxfId="2584" priority="13092">
      <formula>IF(RIGHT(TEXT(AE433,"0.#"),1)=".",TRUE,FALSE)</formula>
    </cfRule>
  </conditionalFormatting>
  <conditionalFormatting sqref="AM435">
    <cfRule type="expression" dxfId="2583" priority="13075">
      <formula>IF(RIGHT(TEXT(AM435,"0.#"),1)=".",FALSE,TRUE)</formula>
    </cfRule>
    <cfRule type="expression" dxfId="2582" priority="13076">
      <formula>IF(RIGHT(TEXT(AM435,"0.#"),1)=".",TRUE,FALSE)</formula>
    </cfRule>
  </conditionalFormatting>
  <conditionalFormatting sqref="AE434">
    <cfRule type="expression" dxfId="2581" priority="13089">
      <formula>IF(RIGHT(TEXT(AE434,"0.#"),1)=".",FALSE,TRUE)</formula>
    </cfRule>
    <cfRule type="expression" dxfId="2580" priority="13090">
      <formula>IF(RIGHT(TEXT(AE434,"0.#"),1)=".",TRUE,FALSE)</formula>
    </cfRule>
  </conditionalFormatting>
  <conditionalFormatting sqref="AE435">
    <cfRule type="expression" dxfId="2579" priority="13087">
      <formula>IF(RIGHT(TEXT(AE435,"0.#"),1)=".",FALSE,TRUE)</formula>
    </cfRule>
    <cfRule type="expression" dxfId="2578" priority="13088">
      <formula>IF(RIGHT(TEXT(AE435,"0.#"),1)=".",TRUE,FALSE)</formula>
    </cfRule>
  </conditionalFormatting>
  <conditionalFormatting sqref="AM433">
    <cfRule type="expression" dxfId="2577" priority="13079">
      <formula>IF(RIGHT(TEXT(AM433,"0.#"),1)=".",FALSE,TRUE)</formula>
    </cfRule>
    <cfRule type="expression" dxfId="2576" priority="13080">
      <formula>IF(RIGHT(TEXT(AM433,"0.#"),1)=".",TRUE,FALSE)</formula>
    </cfRule>
  </conditionalFormatting>
  <conditionalFormatting sqref="AM434">
    <cfRule type="expression" dxfId="2575" priority="13077">
      <formula>IF(RIGHT(TEXT(AM434,"0.#"),1)=".",FALSE,TRUE)</formula>
    </cfRule>
    <cfRule type="expression" dxfId="2574" priority="13078">
      <formula>IF(RIGHT(TEXT(AM434,"0.#"),1)=".",TRUE,FALSE)</formula>
    </cfRule>
  </conditionalFormatting>
  <conditionalFormatting sqref="AU433">
    <cfRule type="expression" dxfId="2573" priority="13067">
      <formula>IF(RIGHT(TEXT(AU433,"0.#"),1)=".",FALSE,TRUE)</formula>
    </cfRule>
    <cfRule type="expression" dxfId="2572" priority="13068">
      <formula>IF(RIGHT(TEXT(AU433,"0.#"),1)=".",TRUE,FALSE)</formula>
    </cfRule>
  </conditionalFormatting>
  <conditionalFormatting sqref="AU434">
    <cfRule type="expression" dxfId="2571" priority="13065">
      <formula>IF(RIGHT(TEXT(AU434,"0.#"),1)=".",FALSE,TRUE)</formula>
    </cfRule>
    <cfRule type="expression" dxfId="2570" priority="13066">
      <formula>IF(RIGHT(TEXT(AU434,"0.#"),1)=".",TRUE,FALSE)</formula>
    </cfRule>
  </conditionalFormatting>
  <conditionalFormatting sqref="AU435">
    <cfRule type="expression" dxfId="2569" priority="13063">
      <formula>IF(RIGHT(TEXT(AU435,"0.#"),1)=".",FALSE,TRUE)</formula>
    </cfRule>
    <cfRule type="expression" dxfId="2568" priority="13064">
      <formula>IF(RIGHT(TEXT(AU435,"0.#"),1)=".",TRUE,FALSE)</formula>
    </cfRule>
  </conditionalFormatting>
  <conditionalFormatting sqref="AI435">
    <cfRule type="expression" dxfId="2567" priority="12997">
      <formula>IF(RIGHT(TEXT(AI435,"0.#"),1)=".",FALSE,TRUE)</formula>
    </cfRule>
    <cfRule type="expression" dxfId="2566" priority="12998">
      <formula>IF(RIGHT(TEXT(AI435,"0.#"),1)=".",TRUE,FALSE)</formula>
    </cfRule>
  </conditionalFormatting>
  <conditionalFormatting sqref="AI433">
    <cfRule type="expression" dxfId="2565" priority="13001">
      <formula>IF(RIGHT(TEXT(AI433,"0.#"),1)=".",FALSE,TRUE)</formula>
    </cfRule>
    <cfRule type="expression" dxfId="2564" priority="13002">
      <formula>IF(RIGHT(TEXT(AI433,"0.#"),1)=".",TRUE,FALSE)</formula>
    </cfRule>
  </conditionalFormatting>
  <conditionalFormatting sqref="AI434">
    <cfRule type="expression" dxfId="2563" priority="12999">
      <formula>IF(RIGHT(TEXT(AI434,"0.#"),1)=".",FALSE,TRUE)</formula>
    </cfRule>
    <cfRule type="expression" dxfId="2562" priority="13000">
      <formula>IF(RIGHT(TEXT(AI434,"0.#"),1)=".",TRUE,FALSE)</formula>
    </cfRule>
  </conditionalFormatting>
  <conditionalFormatting sqref="AQ434">
    <cfRule type="expression" dxfId="2561" priority="12983">
      <formula>IF(RIGHT(TEXT(AQ434,"0.#"),1)=".",FALSE,TRUE)</formula>
    </cfRule>
    <cfRule type="expression" dxfId="2560" priority="12984">
      <formula>IF(RIGHT(TEXT(AQ434,"0.#"),1)=".",TRUE,FALSE)</formula>
    </cfRule>
  </conditionalFormatting>
  <conditionalFormatting sqref="AQ435">
    <cfRule type="expression" dxfId="2559" priority="12969">
      <formula>IF(RIGHT(TEXT(AQ435,"0.#"),1)=".",FALSE,TRUE)</formula>
    </cfRule>
    <cfRule type="expression" dxfId="2558" priority="12970">
      <formula>IF(RIGHT(TEXT(AQ435,"0.#"),1)=".",TRUE,FALSE)</formula>
    </cfRule>
  </conditionalFormatting>
  <conditionalFormatting sqref="AQ433">
    <cfRule type="expression" dxfId="2557" priority="12967">
      <formula>IF(RIGHT(TEXT(AQ433,"0.#"),1)=".",FALSE,TRUE)</formula>
    </cfRule>
    <cfRule type="expression" dxfId="2556" priority="12968">
      <formula>IF(RIGHT(TEXT(AQ433,"0.#"),1)=".",TRUE,FALSE)</formula>
    </cfRule>
  </conditionalFormatting>
  <conditionalFormatting sqref="AL847:AO874">
    <cfRule type="expression" dxfId="2555" priority="6691">
      <formula>IF(AND(AL847&gt;=0, RIGHT(TEXT(AL847,"0.#"),1)&lt;&gt;"."),TRUE,FALSE)</formula>
    </cfRule>
    <cfRule type="expression" dxfId="2554" priority="6692">
      <formula>IF(AND(AL847&gt;=0, RIGHT(TEXT(AL847,"0.#"),1)="."),TRUE,FALSE)</formula>
    </cfRule>
    <cfRule type="expression" dxfId="2553" priority="6693">
      <formula>IF(AND(AL847&lt;0, RIGHT(TEXT(AL847,"0.#"),1)&lt;&gt;"."),TRUE,FALSE)</formula>
    </cfRule>
    <cfRule type="expression" dxfId="2552" priority="6694">
      <formula>IF(AND(AL847&lt;0, RIGHT(TEXT(AL847,"0.#"),1)="."),TRUE,FALSE)</formula>
    </cfRule>
  </conditionalFormatting>
  <conditionalFormatting sqref="AQ53:AQ55">
    <cfRule type="expression" dxfId="2551" priority="4713">
      <formula>IF(RIGHT(TEXT(AQ53,"0.#"),1)=".",FALSE,TRUE)</formula>
    </cfRule>
    <cfRule type="expression" dxfId="2550" priority="4714">
      <formula>IF(RIGHT(TEXT(AQ53,"0.#"),1)=".",TRUE,FALSE)</formula>
    </cfRule>
  </conditionalFormatting>
  <conditionalFormatting sqref="AU53:AU55">
    <cfRule type="expression" dxfId="2549" priority="4711">
      <formula>IF(RIGHT(TEXT(AU53,"0.#"),1)=".",FALSE,TRUE)</formula>
    </cfRule>
    <cfRule type="expression" dxfId="2548" priority="4712">
      <formula>IF(RIGHT(TEXT(AU53,"0.#"),1)=".",TRUE,FALSE)</formula>
    </cfRule>
  </conditionalFormatting>
  <conditionalFormatting sqref="AQ60:AQ62">
    <cfRule type="expression" dxfId="2547" priority="4709">
      <formula>IF(RIGHT(TEXT(AQ60,"0.#"),1)=".",FALSE,TRUE)</formula>
    </cfRule>
    <cfRule type="expression" dxfId="2546" priority="4710">
      <formula>IF(RIGHT(TEXT(AQ60,"0.#"),1)=".",TRUE,FALSE)</formula>
    </cfRule>
  </conditionalFormatting>
  <conditionalFormatting sqref="AU60:AU62">
    <cfRule type="expression" dxfId="2545" priority="4707">
      <formula>IF(RIGHT(TEXT(AU60,"0.#"),1)=".",FALSE,TRUE)</formula>
    </cfRule>
    <cfRule type="expression" dxfId="2544" priority="4708">
      <formula>IF(RIGHT(TEXT(AU60,"0.#"),1)=".",TRUE,FALSE)</formula>
    </cfRule>
  </conditionalFormatting>
  <conditionalFormatting sqref="AQ75:AQ77">
    <cfRule type="expression" dxfId="2543" priority="4705">
      <formula>IF(RIGHT(TEXT(AQ75,"0.#"),1)=".",FALSE,TRUE)</formula>
    </cfRule>
    <cfRule type="expression" dxfId="2542" priority="4706">
      <formula>IF(RIGHT(TEXT(AQ75,"0.#"),1)=".",TRUE,FALSE)</formula>
    </cfRule>
  </conditionalFormatting>
  <conditionalFormatting sqref="AU75:AU77">
    <cfRule type="expression" dxfId="2541" priority="4703">
      <formula>IF(RIGHT(TEXT(AU75,"0.#"),1)=".",FALSE,TRUE)</formula>
    </cfRule>
    <cfRule type="expression" dxfId="2540" priority="4704">
      <formula>IF(RIGHT(TEXT(AU75,"0.#"),1)=".",TRUE,FALSE)</formula>
    </cfRule>
  </conditionalFormatting>
  <conditionalFormatting sqref="AQ87:AQ89">
    <cfRule type="expression" dxfId="2539" priority="4701">
      <formula>IF(RIGHT(TEXT(AQ87,"0.#"),1)=".",FALSE,TRUE)</formula>
    </cfRule>
    <cfRule type="expression" dxfId="2538" priority="4702">
      <formula>IF(RIGHT(TEXT(AQ87,"0.#"),1)=".",TRUE,FALSE)</formula>
    </cfRule>
  </conditionalFormatting>
  <conditionalFormatting sqref="AU87:AU89">
    <cfRule type="expression" dxfId="2537" priority="4699">
      <formula>IF(RIGHT(TEXT(AU87,"0.#"),1)=".",FALSE,TRUE)</formula>
    </cfRule>
    <cfRule type="expression" dxfId="2536" priority="4700">
      <formula>IF(RIGHT(TEXT(AU87,"0.#"),1)=".",TRUE,FALSE)</formula>
    </cfRule>
  </conditionalFormatting>
  <conditionalFormatting sqref="AQ92:AQ94">
    <cfRule type="expression" dxfId="2535" priority="4697">
      <formula>IF(RIGHT(TEXT(AQ92,"0.#"),1)=".",FALSE,TRUE)</formula>
    </cfRule>
    <cfRule type="expression" dxfId="2534" priority="4698">
      <formula>IF(RIGHT(TEXT(AQ92,"0.#"),1)=".",TRUE,FALSE)</formula>
    </cfRule>
  </conditionalFormatting>
  <conditionalFormatting sqref="AU92:AU94">
    <cfRule type="expression" dxfId="2533" priority="4695">
      <formula>IF(RIGHT(TEXT(AU92,"0.#"),1)=".",FALSE,TRUE)</formula>
    </cfRule>
    <cfRule type="expression" dxfId="2532" priority="4696">
      <formula>IF(RIGHT(TEXT(AU92,"0.#"),1)=".",TRUE,FALSE)</formula>
    </cfRule>
  </conditionalFormatting>
  <conditionalFormatting sqref="AQ97:AQ99">
    <cfRule type="expression" dxfId="2531" priority="4693">
      <formula>IF(RIGHT(TEXT(AQ97,"0.#"),1)=".",FALSE,TRUE)</formula>
    </cfRule>
    <cfRule type="expression" dxfId="2530" priority="4694">
      <formula>IF(RIGHT(TEXT(AQ97,"0.#"),1)=".",TRUE,FALSE)</formula>
    </cfRule>
  </conditionalFormatting>
  <conditionalFormatting sqref="AU97:AU99">
    <cfRule type="expression" dxfId="2529" priority="4691">
      <formula>IF(RIGHT(TEXT(AU97,"0.#"),1)=".",FALSE,TRUE)</formula>
    </cfRule>
    <cfRule type="expression" dxfId="2528" priority="4692">
      <formula>IF(RIGHT(TEXT(AU97,"0.#"),1)=".",TRUE,FALSE)</formula>
    </cfRule>
  </conditionalFormatting>
  <conditionalFormatting sqref="AE458">
    <cfRule type="expression" dxfId="2527" priority="4385">
      <formula>IF(RIGHT(TEXT(AE458,"0.#"),1)=".",FALSE,TRUE)</formula>
    </cfRule>
    <cfRule type="expression" dxfId="2526" priority="4386">
      <formula>IF(RIGHT(TEXT(AE458,"0.#"),1)=".",TRUE,FALSE)</formula>
    </cfRule>
  </conditionalFormatting>
  <conditionalFormatting sqref="AM460">
    <cfRule type="expression" dxfId="2525" priority="4375">
      <formula>IF(RIGHT(TEXT(AM460,"0.#"),1)=".",FALSE,TRUE)</formula>
    </cfRule>
    <cfRule type="expression" dxfId="2524" priority="4376">
      <formula>IF(RIGHT(TEXT(AM460,"0.#"),1)=".",TRUE,FALSE)</formula>
    </cfRule>
  </conditionalFormatting>
  <conditionalFormatting sqref="AE459">
    <cfRule type="expression" dxfId="2523" priority="4383">
      <formula>IF(RIGHT(TEXT(AE459,"0.#"),1)=".",FALSE,TRUE)</formula>
    </cfRule>
    <cfRule type="expression" dxfId="2522" priority="4384">
      <formula>IF(RIGHT(TEXT(AE459,"0.#"),1)=".",TRUE,FALSE)</formula>
    </cfRule>
  </conditionalFormatting>
  <conditionalFormatting sqref="AE460">
    <cfRule type="expression" dxfId="2521" priority="4381">
      <formula>IF(RIGHT(TEXT(AE460,"0.#"),1)=".",FALSE,TRUE)</formula>
    </cfRule>
    <cfRule type="expression" dxfId="2520" priority="4382">
      <formula>IF(RIGHT(TEXT(AE460,"0.#"),1)=".",TRUE,FALSE)</formula>
    </cfRule>
  </conditionalFormatting>
  <conditionalFormatting sqref="AM458">
    <cfRule type="expression" dxfId="2519" priority="4379">
      <formula>IF(RIGHT(TEXT(AM458,"0.#"),1)=".",FALSE,TRUE)</formula>
    </cfRule>
    <cfRule type="expression" dxfId="2518" priority="4380">
      <formula>IF(RIGHT(TEXT(AM458,"0.#"),1)=".",TRUE,FALSE)</formula>
    </cfRule>
  </conditionalFormatting>
  <conditionalFormatting sqref="AM459">
    <cfRule type="expression" dxfId="2517" priority="4377">
      <formula>IF(RIGHT(TEXT(AM459,"0.#"),1)=".",FALSE,TRUE)</formula>
    </cfRule>
    <cfRule type="expression" dxfId="2516" priority="4378">
      <formula>IF(RIGHT(TEXT(AM459,"0.#"),1)=".",TRUE,FALSE)</formula>
    </cfRule>
  </conditionalFormatting>
  <conditionalFormatting sqref="AU458">
    <cfRule type="expression" dxfId="2515" priority="4373">
      <formula>IF(RIGHT(TEXT(AU458,"0.#"),1)=".",FALSE,TRUE)</formula>
    </cfRule>
    <cfRule type="expression" dxfId="2514" priority="4374">
      <formula>IF(RIGHT(TEXT(AU458,"0.#"),1)=".",TRUE,FALSE)</formula>
    </cfRule>
  </conditionalFormatting>
  <conditionalFormatting sqref="AU459">
    <cfRule type="expression" dxfId="2513" priority="4371">
      <formula>IF(RIGHT(TEXT(AU459,"0.#"),1)=".",FALSE,TRUE)</formula>
    </cfRule>
    <cfRule type="expression" dxfId="2512" priority="4372">
      <formula>IF(RIGHT(TEXT(AU459,"0.#"),1)=".",TRUE,FALSE)</formula>
    </cfRule>
  </conditionalFormatting>
  <conditionalFormatting sqref="AU460">
    <cfRule type="expression" dxfId="2511" priority="4369">
      <formula>IF(RIGHT(TEXT(AU460,"0.#"),1)=".",FALSE,TRUE)</formula>
    </cfRule>
    <cfRule type="expression" dxfId="2510" priority="4370">
      <formula>IF(RIGHT(TEXT(AU460,"0.#"),1)=".",TRUE,FALSE)</formula>
    </cfRule>
  </conditionalFormatting>
  <conditionalFormatting sqref="AI460">
    <cfRule type="expression" dxfId="2509" priority="4363">
      <formula>IF(RIGHT(TEXT(AI460,"0.#"),1)=".",FALSE,TRUE)</formula>
    </cfRule>
    <cfRule type="expression" dxfId="2508" priority="4364">
      <formula>IF(RIGHT(TEXT(AI460,"0.#"),1)=".",TRUE,FALSE)</formula>
    </cfRule>
  </conditionalFormatting>
  <conditionalFormatting sqref="AI458">
    <cfRule type="expression" dxfId="2507" priority="4367">
      <formula>IF(RIGHT(TEXT(AI458,"0.#"),1)=".",FALSE,TRUE)</formula>
    </cfRule>
    <cfRule type="expression" dxfId="2506" priority="4368">
      <formula>IF(RIGHT(TEXT(AI458,"0.#"),1)=".",TRUE,FALSE)</formula>
    </cfRule>
  </conditionalFormatting>
  <conditionalFormatting sqref="AI459">
    <cfRule type="expression" dxfId="2505" priority="4365">
      <formula>IF(RIGHT(TEXT(AI459,"0.#"),1)=".",FALSE,TRUE)</formula>
    </cfRule>
    <cfRule type="expression" dxfId="2504" priority="4366">
      <formula>IF(RIGHT(TEXT(AI459,"0.#"),1)=".",TRUE,FALSE)</formula>
    </cfRule>
  </conditionalFormatting>
  <conditionalFormatting sqref="AQ459">
    <cfRule type="expression" dxfId="2503" priority="4361">
      <formula>IF(RIGHT(TEXT(AQ459,"0.#"),1)=".",FALSE,TRUE)</formula>
    </cfRule>
    <cfRule type="expression" dxfId="2502" priority="4362">
      <formula>IF(RIGHT(TEXT(AQ459,"0.#"),1)=".",TRUE,FALSE)</formula>
    </cfRule>
  </conditionalFormatting>
  <conditionalFormatting sqref="AQ460">
    <cfRule type="expression" dxfId="2501" priority="4359">
      <formula>IF(RIGHT(TEXT(AQ460,"0.#"),1)=".",FALSE,TRUE)</formula>
    </cfRule>
    <cfRule type="expression" dxfId="2500" priority="4360">
      <formula>IF(RIGHT(TEXT(AQ460,"0.#"),1)=".",TRUE,FALSE)</formula>
    </cfRule>
  </conditionalFormatting>
  <conditionalFormatting sqref="AQ458">
    <cfRule type="expression" dxfId="2499" priority="4357">
      <formula>IF(RIGHT(TEXT(AQ458,"0.#"),1)=".",FALSE,TRUE)</formula>
    </cfRule>
    <cfRule type="expression" dxfId="2498" priority="4358">
      <formula>IF(RIGHT(TEXT(AQ458,"0.#"),1)=".",TRUE,FALSE)</formula>
    </cfRule>
  </conditionalFormatting>
  <conditionalFormatting sqref="AE120 AM120">
    <cfRule type="expression" dxfId="2497" priority="3035">
      <formula>IF(RIGHT(TEXT(AE120,"0.#"),1)=".",FALSE,TRUE)</formula>
    </cfRule>
    <cfRule type="expression" dxfId="2496" priority="3036">
      <formula>IF(RIGHT(TEXT(AE120,"0.#"),1)=".",TRUE,FALSE)</formula>
    </cfRule>
  </conditionalFormatting>
  <conditionalFormatting sqref="AI126">
    <cfRule type="expression" dxfId="2495" priority="3025">
      <formula>IF(RIGHT(TEXT(AI126,"0.#"),1)=".",FALSE,TRUE)</formula>
    </cfRule>
    <cfRule type="expression" dxfId="2494" priority="3026">
      <formula>IF(RIGHT(TEXT(AI126,"0.#"),1)=".",TRUE,FALSE)</formula>
    </cfRule>
  </conditionalFormatting>
  <conditionalFormatting sqref="AI120">
    <cfRule type="expression" dxfId="2493" priority="3033">
      <formula>IF(RIGHT(TEXT(AI120,"0.#"),1)=".",FALSE,TRUE)</formula>
    </cfRule>
    <cfRule type="expression" dxfId="2492" priority="3034">
      <formula>IF(RIGHT(TEXT(AI120,"0.#"),1)=".",TRUE,FALSE)</formula>
    </cfRule>
  </conditionalFormatting>
  <conditionalFormatting sqref="AE123 AM123">
    <cfRule type="expression" dxfId="2491" priority="3031">
      <formula>IF(RIGHT(TEXT(AE123,"0.#"),1)=".",FALSE,TRUE)</formula>
    </cfRule>
    <cfRule type="expression" dxfId="2490" priority="3032">
      <formula>IF(RIGHT(TEXT(AE123,"0.#"),1)=".",TRUE,FALSE)</formula>
    </cfRule>
  </conditionalFormatting>
  <conditionalFormatting sqref="AI123">
    <cfRule type="expression" dxfId="2489" priority="3029">
      <formula>IF(RIGHT(TEXT(AI123,"0.#"),1)=".",FALSE,TRUE)</formula>
    </cfRule>
    <cfRule type="expression" dxfId="2488" priority="3030">
      <formula>IF(RIGHT(TEXT(AI123,"0.#"),1)=".",TRUE,FALSE)</formula>
    </cfRule>
  </conditionalFormatting>
  <conditionalFormatting sqref="AE126 AM126">
    <cfRule type="expression" dxfId="2487" priority="3027">
      <formula>IF(RIGHT(TEXT(AE126,"0.#"),1)=".",FALSE,TRUE)</formula>
    </cfRule>
    <cfRule type="expression" dxfId="2486" priority="3028">
      <formula>IF(RIGHT(TEXT(AE126,"0.#"),1)=".",TRUE,FALSE)</formula>
    </cfRule>
  </conditionalFormatting>
  <conditionalFormatting sqref="AE129 AM129">
    <cfRule type="expression" dxfId="2485" priority="3023">
      <formula>IF(RIGHT(TEXT(AE129,"0.#"),1)=".",FALSE,TRUE)</formula>
    </cfRule>
    <cfRule type="expression" dxfId="2484" priority="3024">
      <formula>IF(RIGHT(TEXT(AE129,"0.#"),1)=".",TRUE,FALSE)</formula>
    </cfRule>
  </conditionalFormatting>
  <conditionalFormatting sqref="AI129">
    <cfRule type="expression" dxfId="2483" priority="3021">
      <formula>IF(RIGHT(TEXT(AI129,"0.#"),1)=".",FALSE,TRUE)</formula>
    </cfRule>
    <cfRule type="expression" dxfId="2482" priority="3022">
      <formula>IF(RIGHT(TEXT(AI129,"0.#"),1)=".",TRUE,FALSE)</formula>
    </cfRule>
  </conditionalFormatting>
  <conditionalFormatting sqref="Y847:Y874">
    <cfRule type="expression" dxfId="2481" priority="3019">
      <formula>IF(RIGHT(TEXT(Y847,"0.#"),1)=".",FALSE,TRUE)</formula>
    </cfRule>
    <cfRule type="expression" dxfId="2480" priority="3020">
      <formula>IF(RIGHT(TEXT(Y847,"0.#"),1)=".",TRUE,FALSE)</formula>
    </cfRule>
  </conditionalFormatting>
  <conditionalFormatting sqref="AU518">
    <cfRule type="expression" dxfId="2479" priority="1529">
      <formula>IF(RIGHT(TEXT(AU518,"0.#"),1)=".",FALSE,TRUE)</formula>
    </cfRule>
    <cfRule type="expression" dxfId="2478" priority="1530">
      <formula>IF(RIGHT(TEXT(AU518,"0.#"),1)=".",TRUE,FALSE)</formula>
    </cfRule>
  </conditionalFormatting>
  <conditionalFormatting sqref="AQ551">
    <cfRule type="expression" dxfId="2477" priority="1305">
      <formula>IF(RIGHT(TEXT(AQ551,"0.#"),1)=".",FALSE,TRUE)</formula>
    </cfRule>
    <cfRule type="expression" dxfId="2476" priority="1306">
      <formula>IF(RIGHT(TEXT(AQ551,"0.#"),1)=".",TRUE,FALSE)</formula>
    </cfRule>
  </conditionalFormatting>
  <conditionalFormatting sqref="AE556">
    <cfRule type="expression" dxfId="2475" priority="1303">
      <formula>IF(RIGHT(TEXT(AE556,"0.#"),1)=".",FALSE,TRUE)</formula>
    </cfRule>
    <cfRule type="expression" dxfId="2474" priority="1304">
      <formula>IF(RIGHT(TEXT(AE556,"0.#"),1)=".",TRUE,FALSE)</formula>
    </cfRule>
  </conditionalFormatting>
  <conditionalFormatting sqref="AE557">
    <cfRule type="expression" dxfId="2473" priority="1301">
      <formula>IF(RIGHT(TEXT(AE557,"0.#"),1)=".",FALSE,TRUE)</formula>
    </cfRule>
    <cfRule type="expression" dxfId="2472" priority="1302">
      <formula>IF(RIGHT(TEXT(AE557,"0.#"),1)=".",TRUE,FALSE)</formula>
    </cfRule>
  </conditionalFormatting>
  <conditionalFormatting sqref="AE558">
    <cfRule type="expression" dxfId="2471" priority="1299">
      <formula>IF(RIGHT(TEXT(AE558,"0.#"),1)=".",FALSE,TRUE)</formula>
    </cfRule>
    <cfRule type="expression" dxfId="2470" priority="1300">
      <formula>IF(RIGHT(TEXT(AE558,"0.#"),1)=".",TRUE,FALSE)</formula>
    </cfRule>
  </conditionalFormatting>
  <conditionalFormatting sqref="AU556">
    <cfRule type="expression" dxfId="2469" priority="1291">
      <formula>IF(RIGHT(TEXT(AU556,"0.#"),1)=".",FALSE,TRUE)</formula>
    </cfRule>
    <cfRule type="expression" dxfId="2468" priority="1292">
      <formula>IF(RIGHT(TEXT(AU556,"0.#"),1)=".",TRUE,FALSE)</formula>
    </cfRule>
  </conditionalFormatting>
  <conditionalFormatting sqref="AU557">
    <cfRule type="expression" dxfId="2467" priority="1289">
      <formula>IF(RIGHT(TEXT(AU557,"0.#"),1)=".",FALSE,TRUE)</formula>
    </cfRule>
    <cfRule type="expression" dxfId="2466" priority="1290">
      <formula>IF(RIGHT(TEXT(AU557,"0.#"),1)=".",TRUE,FALSE)</formula>
    </cfRule>
  </conditionalFormatting>
  <conditionalFormatting sqref="AU558">
    <cfRule type="expression" dxfId="2465" priority="1287">
      <formula>IF(RIGHT(TEXT(AU558,"0.#"),1)=".",FALSE,TRUE)</formula>
    </cfRule>
    <cfRule type="expression" dxfId="2464" priority="1288">
      <formula>IF(RIGHT(TEXT(AU558,"0.#"),1)=".",TRUE,FALSE)</formula>
    </cfRule>
  </conditionalFormatting>
  <conditionalFormatting sqref="AQ557">
    <cfRule type="expression" dxfId="2463" priority="1279">
      <formula>IF(RIGHT(TEXT(AQ557,"0.#"),1)=".",FALSE,TRUE)</formula>
    </cfRule>
    <cfRule type="expression" dxfId="2462" priority="1280">
      <formula>IF(RIGHT(TEXT(AQ557,"0.#"),1)=".",TRUE,FALSE)</formula>
    </cfRule>
  </conditionalFormatting>
  <conditionalFormatting sqref="AQ558">
    <cfRule type="expression" dxfId="2461" priority="1277">
      <formula>IF(RIGHT(TEXT(AQ558,"0.#"),1)=".",FALSE,TRUE)</formula>
    </cfRule>
    <cfRule type="expression" dxfId="2460" priority="1278">
      <formula>IF(RIGHT(TEXT(AQ558,"0.#"),1)=".",TRUE,FALSE)</formula>
    </cfRule>
  </conditionalFormatting>
  <conditionalFormatting sqref="AQ556">
    <cfRule type="expression" dxfId="2459" priority="1275">
      <formula>IF(RIGHT(TEXT(AQ556,"0.#"),1)=".",FALSE,TRUE)</formula>
    </cfRule>
    <cfRule type="expression" dxfId="2458" priority="1276">
      <formula>IF(RIGHT(TEXT(AQ556,"0.#"),1)=".",TRUE,FALSE)</formula>
    </cfRule>
  </conditionalFormatting>
  <conditionalFormatting sqref="AE561">
    <cfRule type="expression" dxfId="2457" priority="1273">
      <formula>IF(RIGHT(TEXT(AE561,"0.#"),1)=".",FALSE,TRUE)</formula>
    </cfRule>
    <cfRule type="expression" dxfId="2456" priority="1274">
      <formula>IF(RIGHT(TEXT(AE561,"0.#"),1)=".",TRUE,FALSE)</formula>
    </cfRule>
  </conditionalFormatting>
  <conditionalFormatting sqref="AE562">
    <cfRule type="expression" dxfId="2455" priority="1271">
      <formula>IF(RIGHT(TEXT(AE562,"0.#"),1)=".",FALSE,TRUE)</formula>
    </cfRule>
    <cfRule type="expression" dxfId="2454" priority="1272">
      <formula>IF(RIGHT(TEXT(AE562,"0.#"),1)=".",TRUE,FALSE)</formula>
    </cfRule>
  </conditionalFormatting>
  <conditionalFormatting sqref="AE563">
    <cfRule type="expression" dxfId="2453" priority="1269">
      <formula>IF(RIGHT(TEXT(AE563,"0.#"),1)=".",FALSE,TRUE)</formula>
    </cfRule>
    <cfRule type="expression" dxfId="2452" priority="1270">
      <formula>IF(RIGHT(TEXT(AE563,"0.#"),1)=".",TRUE,FALSE)</formula>
    </cfRule>
  </conditionalFormatting>
  <conditionalFormatting sqref="AL1110:AO1139">
    <cfRule type="expression" dxfId="2451" priority="2925">
      <formula>IF(AND(AL1110&gt;=0, RIGHT(TEXT(AL1110,"0.#"),1)&lt;&gt;"."),TRUE,FALSE)</formula>
    </cfRule>
    <cfRule type="expression" dxfId="2450" priority="2926">
      <formula>IF(AND(AL1110&gt;=0, RIGHT(TEXT(AL1110,"0.#"),1)="."),TRUE,FALSE)</formula>
    </cfRule>
    <cfRule type="expression" dxfId="2449" priority="2927">
      <formula>IF(AND(AL1110&lt;0, RIGHT(TEXT(AL1110,"0.#"),1)&lt;&gt;"."),TRUE,FALSE)</formula>
    </cfRule>
    <cfRule type="expression" dxfId="2448" priority="2928">
      <formula>IF(AND(AL1110&lt;0, RIGHT(TEXT(AL1110,"0.#"),1)="."),TRUE,FALSE)</formula>
    </cfRule>
  </conditionalFormatting>
  <conditionalFormatting sqref="Y1110:Y1139">
    <cfRule type="expression" dxfId="2447" priority="2923">
      <formula>IF(RIGHT(TEXT(Y1110,"0.#"),1)=".",FALSE,TRUE)</formula>
    </cfRule>
    <cfRule type="expression" dxfId="2446" priority="2924">
      <formula>IF(RIGHT(TEXT(Y1110,"0.#"),1)=".",TRUE,FALSE)</formula>
    </cfRule>
  </conditionalFormatting>
  <conditionalFormatting sqref="AQ553">
    <cfRule type="expression" dxfId="2445" priority="1307">
      <formula>IF(RIGHT(TEXT(AQ553,"0.#"),1)=".",FALSE,TRUE)</formula>
    </cfRule>
    <cfRule type="expression" dxfId="2444" priority="1308">
      <formula>IF(RIGHT(TEXT(AQ553,"0.#"),1)=".",TRUE,FALSE)</formula>
    </cfRule>
  </conditionalFormatting>
  <conditionalFormatting sqref="AU552">
    <cfRule type="expression" dxfId="2443" priority="1319">
      <formula>IF(RIGHT(TEXT(AU552,"0.#"),1)=".",FALSE,TRUE)</formula>
    </cfRule>
    <cfRule type="expression" dxfId="2442" priority="1320">
      <formula>IF(RIGHT(TEXT(AU552,"0.#"),1)=".",TRUE,FALSE)</formula>
    </cfRule>
  </conditionalFormatting>
  <conditionalFormatting sqref="AE552">
    <cfRule type="expression" dxfId="2441" priority="1331">
      <formula>IF(RIGHT(TEXT(AE552,"0.#"),1)=".",FALSE,TRUE)</formula>
    </cfRule>
    <cfRule type="expression" dxfId="2440" priority="1332">
      <formula>IF(RIGHT(TEXT(AE552,"0.#"),1)=".",TRUE,FALSE)</formula>
    </cfRule>
  </conditionalFormatting>
  <conditionalFormatting sqref="AQ548">
    <cfRule type="expression" dxfId="2439" priority="1337">
      <formula>IF(RIGHT(TEXT(AQ548,"0.#"),1)=".",FALSE,TRUE)</formula>
    </cfRule>
    <cfRule type="expression" dxfId="2438" priority="1338">
      <formula>IF(RIGHT(TEXT(AQ548,"0.#"),1)=".",TRUE,FALSE)</formula>
    </cfRule>
  </conditionalFormatting>
  <conditionalFormatting sqref="AL845:AO846">
    <cfRule type="expression" dxfId="2437" priority="2877">
      <formula>IF(AND(AL845&gt;=0, RIGHT(TEXT(AL845,"0.#"),1)&lt;&gt;"."),TRUE,FALSE)</formula>
    </cfRule>
    <cfRule type="expression" dxfId="2436" priority="2878">
      <formula>IF(AND(AL845&gt;=0, RIGHT(TEXT(AL845,"0.#"),1)="."),TRUE,FALSE)</formula>
    </cfRule>
    <cfRule type="expression" dxfId="2435" priority="2879">
      <formula>IF(AND(AL845&lt;0, RIGHT(TEXT(AL845,"0.#"),1)&lt;&gt;"."),TRUE,FALSE)</formula>
    </cfRule>
    <cfRule type="expression" dxfId="2434" priority="2880">
      <formula>IF(AND(AL845&lt;0, RIGHT(TEXT(AL845,"0.#"),1)="."),TRUE,FALSE)</formula>
    </cfRule>
  </conditionalFormatting>
  <conditionalFormatting sqref="Y845:Y846">
    <cfRule type="expression" dxfId="2433" priority="2875">
      <formula>IF(RIGHT(TEXT(Y845,"0.#"),1)=".",FALSE,TRUE)</formula>
    </cfRule>
    <cfRule type="expression" dxfId="2432" priority="2876">
      <formula>IF(RIGHT(TEXT(Y845,"0.#"),1)=".",TRUE,FALSE)</formula>
    </cfRule>
  </conditionalFormatting>
  <conditionalFormatting sqref="AE492">
    <cfRule type="expression" dxfId="2431" priority="1663">
      <formula>IF(RIGHT(TEXT(AE492,"0.#"),1)=".",FALSE,TRUE)</formula>
    </cfRule>
    <cfRule type="expression" dxfId="2430" priority="1664">
      <formula>IF(RIGHT(TEXT(AE492,"0.#"),1)=".",TRUE,FALSE)</formula>
    </cfRule>
  </conditionalFormatting>
  <conditionalFormatting sqref="AE493">
    <cfRule type="expression" dxfId="2429" priority="1661">
      <formula>IF(RIGHT(TEXT(AE493,"0.#"),1)=".",FALSE,TRUE)</formula>
    </cfRule>
    <cfRule type="expression" dxfId="2428" priority="1662">
      <formula>IF(RIGHT(TEXT(AE493,"0.#"),1)=".",TRUE,FALSE)</formula>
    </cfRule>
  </conditionalFormatting>
  <conditionalFormatting sqref="AE494">
    <cfRule type="expression" dxfId="2427" priority="1659">
      <formula>IF(RIGHT(TEXT(AE494,"0.#"),1)=".",FALSE,TRUE)</formula>
    </cfRule>
    <cfRule type="expression" dxfId="2426" priority="1660">
      <formula>IF(RIGHT(TEXT(AE494,"0.#"),1)=".",TRUE,FALSE)</formula>
    </cfRule>
  </conditionalFormatting>
  <conditionalFormatting sqref="AQ493">
    <cfRule type="expression" dxfId="2425" priority="1639">
      <formula>IF(RIGHT(TEXT(AQ493,"0.#"),1)=".",FALSE,TRUE)</formula>
    </cfRule>
    <cfRule type="expression" dxfId="2424" priority="1640">
      <formula>IF(RIGHT(TEXT(AQ493,"0.#"),1)=".",TRUE,FALSE)</formula>
    </cfRule>
  </conditionalFormatting>
  <conditionalFormatting sqref="AQ494">
    <cfRule type="expression" dxfId="2423" priority="1637">
      <formula>IF(RIGHT(TEXT(AQ494,"0.#"),1)=".",FALSE,TRUE)</formula>
    </cfRule>
    <cfRule type="expression" dxfId="2422" priority="1638">
      <formula>IF(RIGHT(TEXT(AQ494,"0.#"),1)=".",TRUE,FALSE)</formula>
    </cfRule>
  </conditionalFormatting>
  <conditionalFormatting sqref="AQ492">
    <cfRule type="expression" dxfId="2421" priority="1635">
      <formula>IF(RIGHT(TEXT(AQ492,"0.#"),1)=".",FALSE,TRUE)</formula>
    </cfRule>
    <cfRule type="expression" dxfId="2420" priority="1636">
      <formula>IF(RIGHT(TEXT(AQ492,"0.#"),1)=".",TRUE,FALSE)</formula>
    </cfRule>
  </conditionalFormatting>
  <conditionalFormatting sqref="AU494">
    <cfRule type="expression" dxfId="2419" priority="1647">
      <formula>IF(RIGHT(TEXT(AU494,"0.#"),1)=".",FALSE,TRUE)</formula>
    </cfRule>
    <cfRule type="expression" dxfId="2418" priority="1648">
      <formula>IF(RIGHT(TEXT(AU494,"0.#"),1)=".",TRUE,FALSE)</formula>
    </cfRule>
  </conditionalFormatting>
  <conditionalFormatting sqref="AU492">
    <cfRule type="expression" dxfId="2417" priority="1651">
      <formula>IF(RIGHT(TEXT(AU492,"0.#"),1)=".",FALSE,TRUE)</formula>
    </cfRule>
    <cfRule type="expression" dxfId="2416" priority="1652">
      <formula>IF(RIGHT(TEXT(AU492,"0.#"),1)=".",TRUE,FALSE)</formula>
    </cfRule>
  </conditionalFormatting>
  <conditionalFormatting sqref="AU493">
    <cfRule type="expression" dxfId="2415" priority="1649">
      <formula>IF(RIGHT(TEXT(AU493,"0.#"),1)=".",FALSE,TRUE)</formula>
    </cfRule>
    <cfRule type="expression" dxfId="2414" priority="1650">
      <formula>IF(RIGHT(TEXT(AU493,"0.#"),1)=".",TRUE,FALSE)</formula>
    </cfRule>
  </conditionalFormatting>
  <conditionalFormatting sqref="AU583">
    <cfRule type="expression" dxfId="2413" priority="1167">
      <formula>IF(RIGHT(TEXT(AU583,"0.#"),1)=".",FALSE,TRUE)</formula>
    </cfRule>
    <cfRule type="expression" dxfId="2412" priority="1168">
      <formula>IF(RIGHT(TEXT(AU583,"0.#"),1)=".",TRUE,FALSE)</formula>
    </cfRule>
  </conditionalFormatting>
  <conditionalFormatting sqref="AU582">
    <cfRule type="expression" dxfId="2411" priority="1169">
      <formula>IF(RIGHT(TEXT(AU582,"0.#"),1)=".",FALSE,TRUE)</formula>
    </cfRule>
    <cfRule type="expression" dxfId="2410" priority="1170">
      <formula>IF(RIGHT(TEXT(AU582,"0.#"),1)=".",TRUE,FALSE)</formula>
    </cfRule>
  </conditionalFormatting>
  <conditionalFormatting sqref="AE499">
    <cfRule type="expression" dxfId="2409" priority="1629">
      <formula>IF(RIGHT(TEXT(AE499,"0.#"),1)=".",FALSE,TRUE)</formula>
    </cfRule>
    <cfRule type="expression" dxfId="2408" priority="1630">
      <formula>IF(RIGHT(TEXT(AE499,"0.#"),1)=".",TRUE,FALSE)</formula>
    </cfRule>
  </conditionalFormatting>
  <conditionalFormatting sqref="AE497">
    <cfRule type="expression" dxfId="2407" priority="1633">
      <formula>IF(RIGHT(TEXT(AE497,"0.#"),1)=".",FALSE,TRUE)</formula>
    </cfRule>
    <cfRule type="expression" dxfId="2406" priority="1634">
      <formula>IF(RIGHT(TEXT(AE497,"0.#"),1)=".",TRUE,FALSE)</formula>
    </cfRule>
  </conditionalFormatting>
  <conditionalFormatting sqref="AE498">
    <cfRule type="expression" dxfId="2405" priority="1631">
      <formula>IF(RIGHT(TEXT(AE498,"0.#"),1)=".",FALSE,TRUE)</formula>
    </cfRule>
    <cfRule type="expression" dxfId="2404" priority="1632">
      <formula>IF(RIGHT(TEXT(AE498,"0.#"),1)=".",TRUE,FALSE)</formula>
    </cfRule>
  </conditionalFormatting>
  <conditionalFormatting sqref="AU499">
    <cfRule type="expression" dxfId="2403" priority="1617">
      <formula>IF(RIGHT(TEXT(AU499,"0.#"),1)=".",FALSE,TRUE)</formula>
    </cfRule>
    <cfRule type="expression" dxfId="2402" priority="1618">
      <formula>IF(RIGHT(TEXT(AU499,"0.#"),1)=".",TRUE,FALSE)</formula>
    </cfRule>
  </conditionalFormatting>
  <conditionalFormatting sqref="AU497">
    <cfRule type="expression" dxfId="2401" priority="1621">
      <formula>IF(RIGHT(TEXT(AU497,"0.#"),1)=".",FALSE,TRUE)</formula>
    </cfRule>
    <cfRule type="expression" dxfId="2400" priority="1622">
      <formula>IF(RIGHT(TEXT(AU497,"0.#"),1)=".",TRUE,FALSE)</formula>
    </cfRule>
  </conditionalFormatting>
  <conditionalFormatting sqref="AU498">
    <cfRule type="expression" dxfId="2399" priority="1619">
      <formula>IF(RIGHT(TEXT(AU498,"0.#"),1)=".",FALSE,TRUE)</formula>
    </cfRule>
    <cfRule type="expression" dxfId="2398" priority="1620">
      <formula>IF(RIGHT(TEXT(AU498,"0.#"),1)=".",TRUE,FALSE)</formula>
    </cfRule>
  </conditionalFormatting>
  <conditionalFormatting sqref="AQ497">
    <cfRule type="expression" dxfId="2397" priority="1605">
      <formula>IF(RIGHT(TEXT(AQ497,"0.#"),1)=".",FALSE,TRUE)</formula>
    </cfRule>
    <cfRule type="expression" dxfId="2396" priority="1606">
      <formula>IF(RIGHT(TEXT(AQ497,"0.#"),1)=".",TRUE,FALSE)</formula>
    </cfRule>
  </conditionalFormatting>
  <conditionalFormatting sqref="AQ498">
    <cfRule type="expression" dxfId="2395" priority="1609">
      <formula>IF(RIGHT(TEXT(AQ498,"0.#"),1)=".",FALSE,TRUE)</formula>
    </cfRule>
    <cfRule type="expression" dxfId="2394" priority="1610">
      <formula>IF(RIGHT(TEXT(AQ498,"0.#"),1)=".",TRUE,FALSE)</formula>
    </cfRule>
  </conditionalFormatting>
  <conditionalFormatting sqref="AQ499">
    <cfRule type="expression" dxfId="2393" priority="1607">
      <formula>IF(RIGHT(TEXT(AQ499,"0.#"),1)=".",FALSE,TRUE)</formula>
    </cfRule>
    <cfRule type="expression" dxfId="2392" priority="1608">
      <formula>IF(RIGHT(TEXT(AQ499,"0.#"),1)=".",TRUE,FALSE)</formula>
    </cfRule>
  </conditionalFormatting>
  <conditionalFormatting sqref="AE504">
    <cfRule type="expression" dxfId="2391" priority="1599">
      <formula>IF(RIGHT(TEXT(AE504,"0.#"),1)=".",FALSE,TRUE)</formula>
    </cfRule>
    <cfRule type="expression" dxfId="2390" priority="1600">
      <formula>IF(RIGHT(TEXT(AE504,"0.#"),1)=".",TRUE,FALSE)</formula>
    </cfRule>
  </conditionalFormatting>
  <conditionalFormatting sqref="AE502">
    <cfRule type="expression" dxfId="2389" priority="1603">
      <formula>IF(RIGHT(TEXT(AE502,"0.#"),1)=".",FALSE,TRUE)</formula>
    </cfRule>
    <cfRule type="expression" dxfId="2388" priority="1604">
      <formula>IF(RIGHT(TEXT(AE502,"0.#"),1)=".",TRUE,FALSE)</formula>
    </cfRule>
  </conditionalFormatting>
  <conditionalFormatting sqref="AE503">
    <cfRule type="expression" dxfId="2387" priority="1601">
      <formula>IF(RIGHT(TEXT(AE503,"0.#"),1)=".",FALSE,TRUE)</formula>
    </cfRule>
    <cfRule type="expression" dxfId="2386" priority="1602">
      <formula>IF(RIGHT(TEXT(AE503,"0.#"),1)=".",TRUE,FALSE)</formula>
    </cfRule>
  </conditionalFormatting>
  <conditionalFormatting sqref="AU504">
    <cfRule type="expression" dxfId="2385" priority="1587">
      <formula>IF(RIGHT(TEXT(AU504,"0.#"),1)=".",FALSE,TRUE)</formula>
    </cfRule>
    <cfRule type="expression" dxfId="2384" priority="1588">
      <formula>IF(RIGHT(TEXT(AU504,"0.#"),1)=".",TRUE,FALSE)</formula>
    </cfRule>
  </conditionalFormatting>
  <conditionalFormatting sqref="AU502">
    <cfRule type="expression" dxfId="2383" priority="1591">
      <formula>IF(RIGHT(TEXT(AU502,"0.#"),1)=".",FALSE,TRUE)</formula>
    </cfRule>
    <cfRule type="expression" dxfId="2382" priority="1592">
      <formula>IF(RIGHT(TEXT(AU502,"0.#"),1)=".",TRUE,FALSE)</formula>
    </cfRule>
  </conditionalFormatting>
  <conditionalFormatting sqref="AU503">
    <cfRule type="expression" dxfId="2381" priority="1589">
      <formula>IF(RIGHT(TEXT(AU503,"0.#"),1)=".",FALSE,TRUE)</formula>
    </cfRule>
    <cfRule type="expression" dxfId="2380" priority="1590">
      <formula>IF(RIGHT(TEXT(AU503,"0.#"),1)=".",TRUE,FALSE)</formula>
    </cfRule>
  </conditionalFormatting>
  <conditionalFormatting sqref="AQ502">
    <cfRule type="expression" dxfId="2379" priority="1575">
      <formula>IF(RIGHT(TEXT(AQ502,"0.#"),1)=".",FALSE,TRUE)</formula>
    </cfRule>
    <cfRule type="expression" dxfId="2378" priority="1576">
      <formula>IF(RIGHT(TEXT(AQ502,"0.#"),1)=".",TRUE,FALSE)</formula>
    </cfRule>
  </conditionalFormatting>
  <conditionalFormatting sqref="AQ503">
    <cfRule type="expression" dxfId="2377" priority="1579">
      <formula>IF(RIGHT(TEXT(AQ503,"0.#"),1)=".",FALSE,TRUE)</formula>
    </cfRule>
    <cfRule type="expression" dxfId="2376" priority="1580">
      <formula>IF(RIGHT(TEXT(AQ503,"0.#"),1)=".",TRUE,FALSE)</formula>
    </cfRule>
  </conditionalFormatting>
  <conditionalFormatting sqref="AQ504">
    <cfRule type="expression" dxfId="2375" priority="1577">
      <formula>IF(RIGHT(TEXT(AQ504,"0.#"),1)=".",FALSE,TRUE)</formula>
    </cfRule>
    <cfRule type="expression" dxfId="2374" priority="1578">
      <formula>IF(RIGHT(TEXT(AQ504,"0.#"),1)=".",TRUE,FALSE)</formula>
    </cfRule>
  </conditionalFormatting>
  <conditionalFormatting sqref="AE509">
    <cfRule type="expression" dxfId="2373" priority="1569">
      <formula>IF(RIGHT(TEXT(AE509,"0.#"),1)=".",FALSE,TRUE)</formula>
    </cfRule>
    <cfRule type="expression" dxfId="2372" priority="1570">
      <formula>IF(RIGHT(TEXT(AE509,"0.#"),1)=".",TRUE,FALSE)</formula>
    </cfRule>
  </conditionalFormatting>
  <conditionalFormatting sqref="AE507">
    <cfRule type="expression" dxfId="2371" priority="1573">
      <formula>IF(RIGHT(TEXT(AE507,"0.#"),1)=".",FALSE,TRUE)</formula>
    </cfRule>
    <cfRule type="expression" dxfId="2370" priority="1574">
      <formula>IF(RIGHT(TEXT(AE507,"0.#"),1)=".",TRUE,FALSE)</formula>
    </cfRule>
  </conditionalFormatting>
  <conditionalFormatting sqref="AE508">
    <cfRule type="expression" dxfId="2369" priority="1571">
      <formula>IF(RIGHT(TEXT(AE508,"0.#"),1)=".",FALSE,TRUE)</formula>
    </cfRule>
    <cfRule type="expression" dxfId="2368" priority="1572">
      <formula>IF(RIGHT(TEXT(AE508,"0.#"),1)=".",TRUE,FALSE)</formula>
    </cfRule>
  </conditionalFormatting>
  <conditionalFormatting sqref="AU509">
    <cfRule type="expression" dxfId="2367" priority="1557">
      <formula>IF(RIGHT(TEXT(AU509,"0.#"),1)=".",FALSE,TRUE)</formula>
    </cfRule>
    <cfRule type="expression" dxfId="2366" priority="1558">
      <formula>IF(RIGHT(TEXT(AU509,"0.#"),1)=".",TRUE,FALSE)</formula>
    </cfRule>
  </conditionalFormatting>
  <conditionalFormatting sqref="AU507">
    <cfRule type="expression" dxfId="2365" priority="1561">
      <formula>IF(RIGHT(TEXT(AU507,"0.#"),1)=".",FALSE,TRUE)</formula>
    </cfRule>
    <cfRule type="expression" dxfId="2364" priority="1562">
      <formula>IF(RIGHT(TEXT(AU507,"0.#"),1)=".",TRUE,FALSE)</formula>
    </cfRule>
  </conditionalFormatting>
  <conditionalFormatting sqref="AU508">
    <cfRule type="expression" dxfId="2363" priority="1559">
      <formula>IF(RIGHT(TEXT(AU508,"0.#"),1)=".",FALSE,TRUE)</formula>
    </cfRule>
    <cfRule type="expression" dxfId="2362" priority="1560">
      <formula>IF(RIGHT(TEXT(AU508,"0.#"),1)=".",TRUE,FALSE)</formula>
    </cfRule>
  </conditionalFormatting>
  <conditionalFormatting sqref="AQ507">
    <cfRule type="expression" dxfId="2361" priority="1545">
      <formula>IF(RIGHT(TEXT(AQ507,"0.#"),1)=".",FALSE,TRUE)</formula>
    </cfRule>
    <cfRule type="expression" dxfId="2360" priority="1546">
      <formula>IF(RIGHT(TEXT(AQ507,"0.#"),1)=".",TRUE,FALSE)</formula>
    </cfRule>
  </conditionalFormatting>
  <conditionalFormatting sqref="AQ508">
    <cfRule type="expression" dxfId="2359" priority="1549">
      <formula>IF(RIGHT(TEXT(AQ508,"0.#"),1)=".",FALSE,TRUE)</formula>
    </cfRule>
    <cfRule type="expression" dxfId="2358" priority="1550">
      <formula>IF(RIGHT(TEXT(AQ508,"0.#"),1)=".",TRUE,FALSE)</formula>
    </cfRule>
  </conditionalFormatting>
  <conditionalFormatting sqref="AQ509">
    <cfRule type="expression" dxfId="2357" priority="1547">
      <formula>IF(RIGHT(TEXT(AQ509,"0.#"),1)=".",FALSE,TRUE)</formula>
    </cfRule>
    <cfRule type="expression" dxfId="2356" priority="1548">
      <formula>IF(RIGHT(TEXT(AQ509,"0.#"),1)=".",TRUE,FALSE)</formula>
    </cfRule>
  </conditionalFormatting>
  <conditionalFormatting sqref="AE465">
    <cfRule type="expression" dxfId="2355" priority="1839">
      <formula>IF(RIGHT(TEXT(AE465,"0.#"),1)=".",FALSE,TRUE)</formula>
    </cfRule>
    <cfRule type="expression" dxfId="2354" priority="1840">
      <formula>IF(RIGHT(TEXT(AE465,"0.#"),1)=".",TRUE,FALSE)</formula>
    </cfRule>
  </conditionalFormatting>
  <conditionalFormatting sqref="AE463">
    <cfRule type="expression" dxfId="2353" priority="1843">
      <formula>IF(RIGHT(TEXT(AE463,"0.#"),1)=".",FALSE,TRUE)</formula>
    </cfRule>
    <cfRule type="expression" dxfId="2352" priority="1844">
      <formula>IF(RIGHT(TEXT(AE463,"0.#"),1)=".",TRUE,FALSE)</formula>
    </cfRule>
  </conditionalFormatting>
  <conditionalFormatting sqref="AE464">
    <cfRule type="expression" dxfId="2351" priority="1841">
      <formula>IF(RIGHT(TEXT(AE464,"0.#"),1)=".",FALSE,TRUE)</formula>
    </cfRule>
    <cfRule type="expression" dxfId="2350" priority="1842">
      <formula>IF(RIGHT(TEXT(AE464,"0.#"),1)=".",TRUE,FALSE)</formula>
    </cfRule>
  </conditionalFormatting>
  <conditionalFormatting sqref="AM465">
    <cfRule type="expression" dxfId="2349" priority="1833">
      <formula>IF(RIGHT(TEXT(AM465,"0.#"),1)=".",FALSE,TRUE)</formula>
    </cfRule>
    <cfRule type="expression" dxfId="2348" priority="1834">
      <formula>IF(RIGHT(TEXT(AM465,"0.#"),1)=".",TRUE,FALSE)</formula>
    </cfRule>
  </conditionalFormatting>
  <conditionalFormatting sqref="AM463">
    <cfRule type="expression" dxfId="2347" priority="1837">
      <formula>IF(RIGHT(TEXT(AM463,"0.#"),1)=".",FALSE,TRUE)</formula>
    </cfRule>
    <cfRule type="expression" dxfId="2346" priority="1838">
      <formula>IF(RIGHT(TEXT(AM463,"0.#"),1)=".",TRUE,FALSE)</formula>
    </cfRule>
  </conditionalFormatting>
  <conditionalFormatting sqref="AM464">
    <cfRule type="expression" dxfId="2345" priority="1835">
      <formula>IF(RIGHT(TEXT(AM464,"0.#"),1)=".",FALSE,TRUE)</formula>
    </cfRule>
    <cfRule type="expression" dxfId="2344" priority="1836">
      <formula>IF(RIGHT(TEXT(AM464,"0.#"),1)=".",TRUE,FALSE)</formula>
    </cfRule>
  </conditionalFormatting>
  <conditionalFormatting sqref="AU465">
    <cfRule type="expression" dxfId="2343" priority="1827">
      <formula>IF(RIGHT(TEXT(AU465,"0.#"),1)=".",FALSE,TRUE)</formula>
    </cfRule>
    <cfRule type="expression" dxfId="2342" priority="1828">
      <formula>IF(RIGHT(TEXT(AU465,"0.#"),1)=".",TRUE,FALSE)</formula>
    </cfRule>
  </conditionalFormatting>
  <conditionalFormatting sqref="AU463">
    <cfRule type="expression" dxfId="2341" priority="1831">
      <formula>IF(RIGHT(TEXT(AU463,"0.#"),1)=".",FALSE,TRUE)</formula>
    </cfRule>
    <cfRule type="expression" dxfId="2340" priority="1832">
      <formula>IF(RIGHT(TEXT(AU463,"0.#"),1)=".",TRUE,FALSE)</formula>
    </cfRule>
  </conditionalFormatting>
  <conditionalFormatting sqref="AU464">
    <cfRule type="expression" dxfId="2339" priority="1829">
      <formula>IF(RIGHT(TEXT(AU464,"0.#"),1)=".",FALSE,TRUE)</formula>
    </cfRule>
    <cfRule type="expression" dxfId="2338" priority="1830">
      <formula>IF(RIGHT(TEXT(AU464,"0.#"),1)=".",TRUE,FALSE)</formula>
    </cfRule>
  </conditionalFormatting>
  <conditionalFormatting sqref="AI465">
    <cfRule type="expression" dxfId="2337" priority="1821">
      <formula>IF(RIGHT(TEXT(AI465,"0.#"),1)=".",FALSE,TRUE)</formula>
    </cfRule>
    <cfRule type="expression" dxfId="2336" priority="1822">
      <formula>IF(RIGHT(TEXT(AI465,"0.#"),1)=".",TRUE,FALSE)</formula>
    </cfRule>
  </conditionalFormatting>
  <conditionalFormatting sqref="AI463">
    <cfRule type="expression" dxfId="2335" priority="1825">
      <formula>IF(RIGHT(TEXT(AI463,"0.#"),1)=".",FALSE,TRUE)</formula>
    </cfRule>
    <cfRule type="expression" dxfId="2334" priority="1826">
      <formula>IF(RIGHT(TEXT(AI463,"0.#"),1)=".",TRUE,FALSE)</formula>
    </cfRule>
  </conditionalFormatting>
  <conditionalFormatting sqref="AI464">
    <cfRule type="expression" dxfId="2333" priority="1823">
      <formula>IF(RIGHT(TEXT(AI464,"0.#"),1)=".",FALSE,TRUE)</formula>
    </cfRule>
    <cfRule type="expression" dxfId="2332" priority="1824">
      <formula>IF(RIGHT(TEXT(AI464,"0.#"),1)=".",TRUE,FALSE)</formula>
    </cfRule>
  </conditionalFormatting>
  <conditionalFormatting sqref="AQ463">
    <cfRule type="expression" dxfId="2331" priority="1815">
      <formula>IF(RIGHT(TEXT(AQ463,"0.#"),1)=".",FALSE,TRUE)</formula>
    </cfRule>
    <cfRule type="expression" dxfId="2330" priority="1816">
      <formula>IF(RIGHT(TEXT(AQ463,"0.#"),1)=".",TRUE,FALSE)</formula>
    </cfRule>
  </conditionalFormatting>
  <conditionalFormatting sqref="AQ464">
    <cfRule type="expression" dxfId="2329" priority="1819">
      <formula>IF(RIGHT(TEXT(AQ464,"0.#"),1)=".",FALSE,TRUE)</formula>
    </cfRule>
    <cfRule type="expression" dxfId="2328" priority="1820">
      <formula>IF(RIGHT(TEXT(AQ464,"0.#"),1)=".",TRUE,FALSE)</formula>
    </cfRule>
  </conditionalFormatting>
  <conditionalFormatting sqref="AQ465">
    <cfRule type="expression" dxfId="2327" priority="1817">
      <formula>IF(RIGHT(TEXT(AQ465,"0.#"),1)=".",FALSE,TRUE)</formula>
    </cfRule>
    <cfRule type="expression" dxfId="2326" priority="1818">
      <formula>IF(RIGHT(TEXT(AQ465,"0.#"),1)=".",TRUE,FALSE)</formula>
    </cfRule>
  </conditionalFormatting>
  <conditionalFormatting sqref="AE470">
    <cfRule type="expression" dxfId="2325" priority="1809">
      <formula>IF(RIGHT(TEXT(AE470,"0.#"),1)=".",FALSE,TRUE)</formula>
    </cfRule>
    <cfRule type="expression" dxfId="2324" priority="1810">
      <formula>IF(RIGHT(TEXT(AE470,"0.#"),1)=".",TRUE,FALSE)</formula>
    </cfRule>
  </conditionalFormatting>
  <conditionalFormatting sqref="AE468">
    <cfRule type="expression" dxfId="2323" priority="1813">
      <formula>IF(RIGHT(TEXT(AE468,"0.#"),1)=".",FALSE,TRUE)</formula>
    </cfRule>
    <cfRule type="expression" dxfId="2322" priority="1814">
      <formula>IF(RIGHT(TEXT(AE468,"0.#"),1)=".",TRUE,FALSE)</formula>
    </cfRule>
  </conditionalFormatting>
  <conditionalFormatting sqref="AE469">
    <cfRule type="expression" dxfId="2321" priority="1811">
      <formula>IF(RIGHT(TEXT(AE469,"0.#"),1)=".",FALSE,TRUE)</formula>
    </cfRule>
    <cfRule type="expression" dxfId="2320" priority="1812">
      <formula>IF(RIGHT(TEXT(AE469,"0.#"),1)=".",TRUE,FALSE)</formula>
    </cfRule>
  </conditionalFormatting>
  <conditionalFormatting sqref="AM470">
    <cfRule type="expression" dxfId="2319" priority="1803">
      <formula>IF(RIGHT(TEXT(AM470,"0.#"),1)=".",FALSE,TRUE)</formula>
    </cfRule>
    <cfRule type="expression" dxfId="2318" priority="1804">
      <formula>IF(RIGHT(TEXT(AM470,"0.#"),1)=".",TRUE,FALSE)</formula>
    </cfRule>
  </conditionalFormatting>
  <conditionalFormatting sqref="AM468">
    <cfRule type="expression" dxfId="2317" priority="1807">
      <formula>IF(RIGHT(TEXT(AM468,"0.#"),1)=".",FALSE,TRUE)</formula>
    </cfRule>
    <cfRule type="expression" dxfId="2316" priority="1808">
      <formula>IF(RIGHT(TEXT(AM468,"0.#"),1)=".",TRUE,FALSE)</formula>
    </cfRule>
  </conditionalFormatting>
  <conditionalFormatting sqref="AM469">
    <cfRule type="expression" dxfId="2315" priority="1805">
      <formula>IF(RIGHT(TEXT(AM469,"0.#"),1)=".",FALSE,TRUE)</formula>
    </cfRule>
    <cfRule type="expression" dxfId="2314" priority="1806">
      <formula>IF(RIGHT(TEXT(AM469,"0.#"),1)=".",TRUE,FALSE)</formula>
    </cfRule>
  </conditionalFormatting>
  <conditionalFormatting sqref="AU470">
    <cfRule type="expression" dxfId="2313" priority="1797">
      <formula>IF(RIGHT(TEXT(AU470,"0.#"),1)=".",FALSE,TRUE)</formula>
    </cfRule>
    <cfRule type="expression" dxfId="2312" priority="1798">
      <formula>IF(RIGHT(TEXT(AU470,"0.#"),1)=".",TRUE,FALSE)</formula>
    </cfRule>
  </conditionalFormatting>
  <conditionalFormatting sqref="AU468">
    <cfRule type="expression" dxfId="2311" priority="1801">
      <formula>IF(RIGHT(TEXT(AU468,"0.#"),1)=".",FALSE,TRUE)</formula>
    </cfRule>
    <cfRule type="expression" dxfId="2310" priority="1802">
      <formula>IF(RIGHT(TEXT(AU468,"0.#"),1)=".",TRUE,FALSE)</formula>
    </cfRule>
  </conditionalFormatting>
  <conditionalFormatting sqref="AU469">
    <cfRule type="expression" dxfId="2309" priority="1799">
      <formula>IF(RIGHT(TEXT(AU469,"0.#"),1)=".",FALSE,TRUE)</formula>
    </cfRule>
    <cfRule type="expression" dxfId="2308" priority="1800">
      <formula>IF(RIGHT(TEXT(AU469,"0.#"),1)=".",TRUE,FALSE)</formula>
    </cfRule>
  </conditionalFormatting>
  <conditionalFormatting sqref="AI470">
    <cfRule type="expression" dxfId="2307" priority="1791">
      <formula>IF(RIGHT(TEXT(AI470,"0.#"),1)=".",FALSE,TRUE)</formula>
    </cfRule>
    <cfRule type="expression" dxfId="2306" priority="1792">
      <formula>IF(RIGHT(TEXT(AI470,"0.#"),1)=".",TRUE,FALSE)</formula>
    </cfRule>
  </conditionalFormatting>
  <conditionalFormatting sqref="AI468">
    <cfRule type="expression" dxfId="2305" priority="1795">
      <formula>IF(RIGHT(TEXT(AI468,"0.#"),1)=".",FALSE,TRUE)</formula>
    </cfRule>
    <cfRule type="expression" dxfId="2304" priority="1796">
      <formula>IF(RIGHT(TEXT(AI468,"0.#"),1)=".",TRUE,FALSE)</formula>
    </cfRule>
  </conditionalFormatting>
  <conditionalFormatting sqref="AI469">
    <cfRule type="expression" dxfId="2303" priority="1793">
      <formula>IF(RIGHT(TEXT(AI469,"0.#"),1)=".",FALSE,TRUE)</formula>
    </cfRule>
    <cfRule type="expression" dxfId="2302" priority="1794">
      <formula>IF(RIGHT(TEXT(AI469,"0.#"),1)=".",TRUE,FALSE)</formula>
    </cfRule>
  </conditionalFormatting>
  <conditionalFormatting sqref="AQ468">
    <cfRule type="expression" dxfId="2301" priority="1785">
      <formula>IF(RIGHT(TEXT(AQ468,"0.#"),1)=".",FALSE,TRUE)</formula>
    </cfRule>
    <cfRule type="expression" dxfId="2300" priority="1786">
      <formula>IF(RIGHT(TEXT(AQ468,"0.#"),1)=".",TRUE,FALSE)</formula>
    </cfRule>
  </conditionalFormatting>
  <conditionalFormatting sqref="AQ469">
    <cfRule type="expression" dxfId="2299" priority="1789">
      <formula>IF(RIGHT(TEXT(AQ469,"0.#"),1)=".",FALSE,TRUE)</formula>
    </cfRule>
    <cfRule type="expression" dxfId="2298" priority="1790">
      <formula>IF(RIGHT(TEXT(AQ469,"0.#"),1)=".",TRUE,FALSE)</formula>
    </cfRule>
  </conditionalFormatting>
  <conditionalFormatting sqref="AQ470">
    <cfRule type="expression" dxfId="2297" priority="1787">
      <formula>IF(RIGHT(TEXT(AQ470,"0.#"),1)=".",FALSE,TRUE)</formula>
    </cfRule>
    <cfRule type="expression" dxfId="2296" priority="1788">
      <formula>IF(RIGHT(TEXT(AQ470,"0.#"),1)=".",TRUE,FALSE)</formula>
    </cfRule>
  </conditionalFormatting>
  <conditionalFormatting sqref="AE475">
    <cfRule type="expression" dxfId="2295" priority="1779">
      <formula>IF(RIGHT(TEXT(AE475,"0.#"),1)=".",FALSE,TRUE)</formula>
    </cfRule>
    <cfRule type="expression" dxfId="2294" priority="1780">
      <formula>IF(RIGHT(TEXT(AE475,"0.#"),1)=".",TRUE,FALSE)</formula>
    </cfRule>
  </conditionalFormatting>
  <conditionalFormatting sqref="AE473">
    <cfRule type="expression" dxfId="2293" priority="1783">
      <formula>IF(RIGHT(TEXT(AE473,"0.#"),1)=".",FALSE,TRUE)</formula>
    </cfRule>
    <cfRule type="expression" dxfId="2292" priority="1784">
      <formula>IF(RIGHT(TEXT(AE473,"0.#"),1)=".",TRUE,FALSE)</formula>
    </cfRule>
  </conditionalFormatting>
  <conditionalFormatting sqref="AE474">
    <cfRule type="expression" dxfId="2291" priority="1781">
      <formula>IF(RIGHT(TEXT(AE474,"0.#"),1)=".",FALSE,TRUE)</formula>
    </cfRule>
    <cfRule type="expression" dxfId="2290" priority="1782">
      <formula>IF(RIGHT(TEXT(AE474,"0.#"),1)=".",TRUE,FALSE)</formula>
    </cfRule>
  </conditionalFormatting>
  <conditionalFormatting sqref="AM475">
    <cfRule type="expression" dxfId="2289" priority="1773">
      <formula>IF(RIGHT(TEXT(AM475,"0.#"),1)=".",FALSE,TRUE)</formula>
    </cfRule>
    <cfRule type="expression" dxfId="2288" priority="1774">
      <formula>IF(RIGHT(TEXT(AM475,"0.#"),1)=".",TRUE,FALSE)</formula>
    </cfRule>
  </conditionalFormatting>
  <conditionalFormatting sqref="AM473">
    <cfRule type="expression" dxfId="2287" priority="1777">
      <formula>IF(RIGHT(TEXT(AM473,"0.#"),1)=".",FALSE,TRUE)</formula>
    </cfRule>
    <cfRule type="expression" dxfId="2286" priority="1778">
      <formula>IF(RIGHT(TEXT(AM473,"0.#"),1)=".",TRUE,FALSE)</formula>
    </cfRule>
  </conditionalFormatting>
  <conditionalFormatting sqref="AM474">
    <cfRule type="expression" dxfId="2285" priority="1775">
      <formula>IF(RIGHT(TEXT(AM474,"0.#"),1)=".",FALSE,TRUE)</formula>
    </cfRule>
    <cfRule type="expression" dxfId="2284" priority="1776">
      <formula>IF(RIGHT(TEXT(AM474,"0.#"),1)=".",TRUE,FALSE)</formula>
    </cfRule>
  </conditionalFormatting>
  <conditionalFormatting sqref="AU475">
    <cfRule type="expression" dxfId="2283" priority="1767">
      <formula>IF(RIGHT(TEXT(AU475,"0.#"),1)=".",FALSE,TRUE)</formula>
    </cfRule>
    <cfRule type="expression" dxfId="2282" priority="1768">
      <formula>IF(RIGHT(TEXT(AU475,"0.#"),1)=".",TRUE,FALSE)</formula>
    </cfRule>
  </conditionalFormatting>
  <conditionalFormatting sqref="AU473">
    <cfRule type="expression" dxfId="2281" priority="1771">
      <formula>IF(RIGHT(TEXT(AU473,"0.#"),1)=".",FALSE,TRUE)</formula>
    </cfRule>
    <cfRule type="expression" dxfId="2280" priority="1772">
      <formula>IF(RIGHT(TEXT(AU473,"0.#"),1)=".",TRUE,FALSE)</formula>
    </cfRule>
  </conditionalFormatting>
  <conditionalFormatting sqref="AU474">
    <cfRule type="expression" dxfId="2279" priority="1769">
      <formula>IF(RIGHT(TEXT(AU474,"0.#"),1)=".",FALSE,TRUE)</formula>
    </cfRule>
    <cfRule type="expression" dxfId="2278" priority="1770">
      <formula>IF(RIGHT(TEXT(AU474,"0.#"),1)=".",TRUE,FALSE)</formula>
    </cfRule>
  </conditionalFormatting>
  <conditionalFormatting sqref="AI475">
    <cfRule type="expression" dxfId="2277" priority="1761">
      <formula>IF(RIGHT(TEXT(AI475,"0.#"),1)=".",FALSE,TRUE)</formula>
    </cfRule>
    <cfRule type="expression" dxfId="2276" priority="1762">
      <formula>IF(RIGHT(TEXT(AI475,"0.#"),1)=".",TRUE,FALSE)</formula>
    </cfRule>
  </conditionalFormatting>
  <conditionalFormatting sqref="AI473">
    <cfRule type="expression" dxfId="2275" priority="1765">
      <formula>IF(RIGHT(TEXT(AI473,"0.#"),1)=".",FALSE,TRUE)</formula>
    </cfRule>
    <cfRule type="expression" dxfId="2274" priority="1766">
      <formula>IF(RIGHT(TEXT(AI473,"0.#"),1)=".",TRUE,FALSE)</formula>
    </cfRule>
  </conditionalFormatting>
  <conditionalFormatting sqref="AI474">
    <cfRule type="expression" dxfId="2273" priority="1763">
      <formula>IF(RIGHT(TEXT(AI474,"0.#"),1)=".",FALSE,TRUE)</formula>
    </cfRule>
    <cfRule type="expression" dxfId="2272" priority="1764">
      <formula>IF(RIGHT(TEXT(AI474,"0.#"),1)=".",TRUE,FALSE)</formula>
    </cfRule>
  </conditionalFormatting>
  <conditionalFormatting sqref="AQ473">
    <cfRule type="expression" dxfId="2271" priority="1755">
      <formula>IF(RIGHT(TEXT(AQ473,"0.#"),1)=".",FALSE,TRUE)</formula>
    </cfRule>
    <cfRule type="expression" dxfId="2270" priority="1756">
      <formula>IF(RIGHT(TEXT(AQ473,"0.#"),1)=".",TRUE,FALSE)</formula>
    </cfRule>
  </conditionalFormatting>
  <conditionalFormatting sqref="AQ474">
    <cfRule type="expression" dxfId="2269" priority="1759">
      <formula>IF(RIGHT(TEXT(AQ474,"0.#"),1)=".",FALSE,TRUE)</formula>
    </cfRule>
    <cfRule type="expression" dxfId="2268" priority="1760">
      <formula>IF(RIGHT(TEXT(AQ474,"0.#"),1)=".",TRUE,FALSE)</formula>
    </cfRule>
  </conditionalFormatting>
  <conditionalFormatting sqref="AQ475">
    <cfRule type="expression" dxfId="2267" priority="1757">
      <formula>IF(RIGHT(TEXT(AQ475,"0.#"),1)=".",FALSE,TRUE)</formula>
    </cfRule>
    <cfRule type="expression" dxfId="2266" priority="1758">
      <formula>IF(RIGHT(TEXT(AQ475,"0.#"),1)=".",TRUE,FALSE)</formula>
    </cfRule>
  </conditionalFormatting>
  <conditionalFormatting sqref="AE480">
    <cfRule type="expression" dxfId="2265" priority="1749">
      <formula>IF(RIGHT(TEXT(AE480,"0.#"),1)=".",FALSE,TRUE)</formula>
    </cfRule>
    <cfRule type="expression" dxfId="2264" priority="1750">
      <formula>IF(RIGHT(TEXT(AE480,"0.#"),1)=".",TRUE,FALSE)</formula>
    </cfRule>
  </conditionalFormatting>
  <conditionalFormatting sqref="AE478">
    <cfRule type="expression" dxfId="2263" priority="1753">
      <formula>IF(RIGHT(TEXT(AE478,"0.#"),1)=".",FALSE,TRUE)</formula>
    </cfRule>
    <cfRule type="expression" dxfId="2262" priority="1754">
      <formula>IF(RIGHT(TEXT(AE478,"0.#"),1)=".",TRUE,FALSE)</formula>
    </cfRule>
  </conditionalFormatting>
  <conditionalFormatting sqref="AE479">
    <cfRule type="expression" dxfId="2261" priority="1751">
      <formula>IF(RIGHT(TEXT(AE479,"0.#"),1)=".",FALSE,TRUE)</formula>
    </cfRule>
    <cfRule type="expression" dxfId="2260" priority="1752">
      <formula>IF(RIGHT(TEXT(AE479,"0.#"),1)=".",TRUE,FALSE)</formula>
    </cfRule>
  </conditionalFormatting>
  <conditionalFormatting sqref="AM480">
    <cfRule type="expression" dxfId="2259" priority="1743">
      <formula>IF(RIGHT(TEXT(AM480,"0.#"),1)=".",FALSE,TRUE)</formula>
    </cfRule>
    <cfRule type="expression" dxfId="2258" priority="1744">
      <formula>IF(RIGHT(TEXT(AM480,"0.#"),1)=".",TRUE,FALSE)</formula>
    </cfRule>
  </conditionalFormatting>
  <conditionalFormatting sqref="AM478">
    <cfRule type="expression" dxfId="2257" priority="1747">
      <formula>IF(RIGHT(TEXT(AM478,"0.#"),1)=".",FALSE,TRUE)</formula>
    </cfRule>
    <cfRule type="expression" dxfId="2256" priority="1748">
      <formula>IF(RIGHT(TEXT(AM478,"0.#"),1)=".",TRUE,FALSE)</formula>
    </cfRule>
  </conditionalFormatting>
  <conditionalFormatting sqref="AM479">
    <cfRule type="expression" dxfId="2255" priority="1745">
      <formula>IF(RIGHT(TEXT(AM479,"0.#"),1)=".",FALSE,TRUE)</formula>
    </cfRule>
    <cfRule type="expression" dxfId="2254" priority="1746">
      <formula>IF(RIGHT(TEXT(AM479,"0.#"),1)=".",TRUE,FALSE)</formula>
    </cfRule>
  </conditionalFormatting>
  <conditionalFormatting sqref="AU480">
    <cfRule type="expression" dxfId="2253" priority="1737">
      <formula>IF(RIGHT(TEXT(AU480,"0.#"),1)=".",FALSE,TRUE)</formula>
    </cfRule>
    <cfRule type="expression" dxfId="2252" priority="1738">
      <formula>IF(RIGHT(TEXT(AU480,"0.#"),1)=".",TRUE,FALSE)</formula>
    </cfRule>
  </conditionalFormatting>
  <conditionalFormatting sqref="AU478">
    <cfRule type="expression" dxfId="2251" priority="1741">
      <formula>IF(RIGHT(TEXT(AU478,"0.#"),1)=".",FALSE,TRUE)</formula>
    </cfRule>
    <cfRule type="expression" dxfId="2250" priority="1742">
      <formula>IF(RIGHT(TEXT(AU478,"0.#"),1)=".",TRUE,FALSE)</formula>
    </cfRule>
  </conditionalFormatting>
  <conditionalFormatting sqref="AU479">
    <cfRule type="expression" dxfId="2249" priority="1739">
      <formula>IF(RIGHT(TEXT(AU479,"0.#"),1)=".",FALSE,TRUE)</formula>
    </cfRule>
    <cfRule type="expression" dxfId="2248" priority="1740">
      <formula>IF(RIGHT(TEXT(AU479,"0.#"),1)=".",TRUE,FALSE)</formula>
    </cfRule>
  </conditionalFormatting>
  <conditionalFormatting sqref="AI480">
    <cfRule type="expression" dxfId="2247" priority="1731">
      <formula>IF(RIGHT(TEXT(AI480,"0.#"),1)=".",FALSE,TRUE)</formula>
    </cfRule>
    <cfRule type="expression" dxfId="2246" priority="1732">
      <formula>IF(RIGHT(TEXT(AI480,"0.#"),1)=".",TRUE,FALSE)</formula>
    </cfRule>
  </conditionalFormatting>
  <conditionalFormatting sqref="AI478">
    <cfRule type="expression" dxfId="2245" priority="1735">
      <formula>IF(RIGHT(TEXT(AI478,"0.#"),1)=".",FALSE,TRUE)</formula>
    </cfRule>
    <cfRule type="expression" dxfId="2244" priority="1736">
      <formula>IF(RIGHT(TEXT(AI478,"0.#"),1)=".",TRUE,FALSE)</formula>
    </cfRule>
  </conditionalFormatting>
  <conditionalFormatting sqref="AI479">
    <cfRule type="expression" dxfId="2243" priority="1733">
      <formula>IF(RIGHT(TEXT(AI479,"0.#"),1)=".",FALSE,TRUE)</formula>
    </cfRule>
    <cfRule type="expression" dxfId="2242" priority="1734">
      <formula>IF(RIGHT(TEXT(AI479,"0.#"),1)=".",TRUE,FALSE)</formula>
    </cfRule>
  </conditionalFormatting>
  <conditionalFormatting sqref="AQ478">
    <cfRule type="expression" dxfId="2241" priority="1725">
      <formula>IF(RIGHT(TEXT(AQ478,"0.#"),1)=".",FALSE,TRUE)</formula>
    </cfRule>
    <cfRule type="expression" dxfId="2240" priority="1726">
      <formula>IF(RIGHT(TEXT(AQ478,"0.#"),1)=".",TRUE,FALSE)</formula>
    </cfRule>
  </conditionalFormatting>
  <conditionalFormatting sqref="AQ479">
    <cfRule type="expression" dxfId="2239" priority="1729">
      <formula>IF(RIGHT(TEXT(AQ479,"0.#"),1)=".",FALSE,TRUE)</formula>
    </cfRule>
    <cfRule type="expression" dxfId="2238" priority="1730">
      <formula>IF(RIGHT(TEXT(AQ479,"0.#"),1)=".",TRUE,FALSE)</formula>
    </cfRule>
  </conditionalFormatting>
  <conditionalFormatting sqref="AQ480">
    <cfRule type="expression" dxfId="2237" priority="1727">
      <formula>IF(RIGHT(TEXT(AQ480,"0.#"),1)=".",FALSE,TRUE)</formula>
    </cfRule>
    <cfRule type="expression" dxfId="2236" priority="1728">
      <formula>IF(RIGHT(TEXT(AQ480,"0.#"),1)=".",TRUE,FALSE)</formula>
    </cfRule>
  </conditionalFormatting>
  <conditionalFormatting sqref="AM47">
    <cfRule type="expression" dxfId="2235" priority="2019">
      <formula>IF(RIGHT(TEXT(AM47,"0.#"),1)=".",FALSE,TRUE)</formula>
    </cfRule>
    <cfRule type="expression" dxfId="2234" priority="2020">
      <formula>IF(RIGHT(TEXT(AM47,"0.#"),1)=".",TRUE,FALSE)</formula>
    </cfRule>
  </conditionalFormatting>
  <conditionalFormatting sqref="AI46">
    <cfRule type="expression" dxfId="2233" priority="2023">
      <formula>IF(RIGHT(TEXT(AI46,"0.#"),1)=".",FALSE,TRUE)</formula>
    </cfRule>
    <cfRule type="expression" dxfId="2232" priority="2024">
      <formula>IF(RIGHT(TEXT(AI46,"0.#"),1)=".",TRUE,FALSE)</formula>
    </cfRule>
  </conditionalFormatting>
  <conditionalFormatting sqref="AM46">
    <cfRule type="expression" dxfId="2231" priority="2021">
      <formula>IF(RIGHT(TEXT(AM46,"0.#"),1)=".",FALSE,TRUE)</formula>
    </cfRule>
    <cfRule type="expression" dxfId="2230" priority="2022">
      <formula>IF(RIGHT(TEXT(AM46,"0.#"),1)=".",TRUE,FALSE)</formula>
    </cfRule>
  </conditionalFormatting>
  <conditionalFormatting sqref="AU46:AU48">
    <cfRule type="expression" dxfId="2229" priority="2013">
      <formula>IF(RIGHT(TEXT(AU46,"0.#"),1)=".",FALSE,TRUE)</formula>
    </cfRule>
    <cfRule type="expression" dxfId="2228" priority="2014">
      <formula>IF(RIGHT(TEXT(AU46,"0.#"),1)=".",TRUE,FALSE)</formula>
    </cfRule>
  </conditionalFormatting>
  <conditionalFormatting sqref="AM48">
    <cfRule type="expression" dxfId="2227" priority="2017">
      <formula>IF(RIGHT(TEXT(AM48,"0.#"),1)=".",FALSE,TRUE)</formula>
    </cfRule>
    <cfRule type="expression" dxfId="2226" priority="2018">
      <formula>IF(RIGHT(TEXT(AM48,"0.#"),1)=".",TRUE,FALSE)</formula>
    </cfRule>
  </conditionalFormatting>
  <conditionalFormatting sqref="AQ46:AQ48">
    <cfRule type="expression" dxfId="2225" priority="2015">
      <formula>IF(RIGHT(TEXT(AQ46,"0.#"),1)=".",FALSE,TRUE)</formula>
    </cfRule>
    <cfRule type="expression" dxfId="2224" priority="2016">
      <formula>IF(RIGHT(TEXT(AQ46,"0.#"),1)=".",TRUE,FALSE)</formula>
    </cfRule>
  </conditionalFormatting>
  <conditionalFormatting sqref="AE146:AE147 AI146:AI147 AM146:AM147 AQ146:AQ147 AU146:AU147">
    <cfRule type="expression" dxfId="2223" priority="2007">
      <formula>IF(RIGHT(TEXT(AE146,"0.#"),1)=".",FALSE,TRUE)</formula>
    </cfRule>
    <cfRule type="expression" dxfId="2222" priority="2008">
      <formula>IF(RIGHT(TEXT(AE146,"0.#"),1)=".",TRUE,FALSE)</formula>
    </cfRule>
  </conditionalFormatting>
  <conditionalFormatting sqref="AE138:AE139 AI138:AI139 AM138:AM139 AQ138:AQ139 AU138:AU139">
    <cfRule type="expression" dxfId="2221" priority="2011">
      <formula>IF(RIGHT(TEXT(AE138,"0.#"),1)=".",FALSE,TRUE)</formula>
    </cfRule>
    <cfRule type="expression" dxfId="2220" priority="2012">
      <formula>IF(RIGHT(TEXT(AE138,"0.#"),1)=".",TRUE,FALSE)</formula>
    </cfRule>
  </conditionalFormatting>
  <conditionalFormatting sqref="AE142:AE143 AI142:AI143 AM142:AM143 AQ142:AQ143 AU142:AU143">
    <cfRule type="expression" dxfId="2219" priority="2009">
      <formula>IF(RIGHT(TEXT(AE142,"0.#"),1)=".",FALSE,TRUE)</formula>
    </cfRule>
    <cfRule type="expression" dxfId="2218" priority="2010">
      <formula>IF(RIGHT(TEXT(AE142,"0.#"),1)=".",TRUE,FALSE)</formula>
    </cfRule>
  </conditionalFormatting>
  <conditionalFormatting sqref="AE198:AE199 AI198:AI199 AM198:AM199 AQ198:AQ199 AU198:AU199">
    <cfRule type="expression" dxfId="2217" priority="2001">
      <formula>IF(RIGHT(TEXT(AE198,"0.#"),1)=".",FALSE,TRUE)</formula>
    </cfRule>
    <cfRule type="expression" dxfId="2216" priority="2002">
      <formula>IF(RIGHT(TEXT(AE198,"0.#"),1)=".",TRUE,FALSE)</formula>
    </cfRule>
  </conditionalFormatting>
  <conditionalFormatting sqref="AE150:AE151 AI150:AI151 AM150:AM151 AQ150:AQ151 AU150:AU151">
    <cfRule type="expression" dxfId="2215" priority="2005">
      <formula>IF(RIGHT(TEXT(AE150,"0.#"),1)=".",FALSE,TRUE)</formula>
    </cfRule>
    <cfRule type="expression" dxfId="2214" priority="2006">
      <formula>IF(RIGHT(TEXT(AE150,"0.#"),1)=".",TRUE,FALSE)</formula>
    </cfRule>
  </conditionalFormatting>
  <conditionalFormatting sqref="AE194:AE195 AI194:AI195 AM194:AM195 AQ194:AQ195 AU194:AU195">
    <cfRule type="expression" dxfId="2213" priority="2003">
      <formula>IF(RIGHT(TEXT(AE194,"0.#"),1)=".",FALSE,TRUE)</formula>
    </cfRule>
    <cfRule type="expression" dxfId="2212" priority="2004">
      <formula>IF(RIGHT(TEXT(AE194,"0.#"),1)=".",TRUE,FALSE)</formula>
    </cfRule>
  </conditionalFormatting>
  <conditionalFormatting sqref="AE210:AE211 AI210:AI211 AM210:AM211 AQ210:AQ211 AU210:AU211">
    <cfRule type="expression" dxfId="2211" priority="1995">
      <formula>IF(RIGHT(TEXT(AE210,"0.#"),1)=".",FALSE,TRUE)</formula>
    </cfRule>
    <cfRule type="expression" dxfId="2210" priority="1996">
      <formula>IF(RIGHT(TEXT(AE210,"0.#"),1)=".",TRUE,FALSE)</formula>
    </cfRule>
  </conditionalFormatting>
  <conditionalFormatting sqref="AE202:AE203 AI202:AI203 AM202:AM203 AQ202:AQ203 AU202:AU203">
    <cfRule type="expression" dxfId="2209" priority="1999">
      <formula>IF(RIGHT(TEXT(AE202,"0.#"),1)=".",FALSE,TRUE)</formula>
    </cfRule>
    <cfRule type="expression" dxfId="2208" priority="2000">
      <formula>IF(RIGHT(TEXT(AE202,"0.#"),1)=".",TRUE,FALSE)</formula>
    </cfRule>
  </conditionalFormatting>
  <conditionalFormatting sqref="AE206:AE207 AI206:AI207 AM206:AM207 AQ206:AQ207 AU206:AU207">
    <cfRule type="expression" dxfId="2207" priority="1997">
      <formula>IF(RIGHT(TEXT(AE206,"0.#"),1)=".",FALSE,TRUE)</formula>
    </cfRule>
    <cfRule type="expression" dxfId="2206" priority="1998">
      <formula>IF(RIGHT(TEXT(AE206,"0.#"),1)=".",TRUE,FALSE)</formula>
    </cfRule>
  </conditionalFormatting>
  <conditionalFormatting sqref="AE262:AE263 AI262:AI263 AM262:AM263 AQ262:AQ263 AU262:AU263">
    <cfRule type="expression" dxfId="2205" priority="1989">
      <formula>IF(RIGHT(TEXT(AE262,"0.#"),1)=".",FALSE,TRUE)</formula>
    </cfRule>
    <cfRule type="expression" dxfId="2204" priority="1990">
      <formula>IF(RIGHT(TEXT(AE262,"0.#"),1)=".",TRUE,FALSE)</formula>
    </cfRule>
  </conditionalFormatting>
  <conditionalFormatting sqref="AE254:AE255 AI254:AI255 AM254:AM255 AQ254:AQ255 AU254:AU255">
    <cfRule type="expression" dxfId="2203" priority="1993">
      <formula>IF(RIGHT(TEXT(AE254,"0.#"),1)=".",FALSE,TRUE)</formula>
    </cfRule>
    <cfRule type="expression" dxfId="2202" priority="1994">
      <formula>IF(RIGHT(TEXT(AE254,"0.#"),1)=".",TRUE,FALSE)</formula>
    </cfRule>
  </conditionalFormatting>
  <conditionalFormatting sqref="AE258:AE259 AI258:AI259 AM258:AM259 AQ258:AQ259 AU258:AU259">
    <cfRule type="expression" dxfId="2201" priority="1991">
      <formula>IF(RIGHT(TEXT(AE258,"0.#"),1)=".",FALSE,TRUE)</formula>
    </cfRule>
    <cfRule type="expression" dxfId="2200" priority="1992">
      <formula>IF(RIGHT(TEXT(AE258,"0.#"),1)=".",TRUE,FALSE)</formula>
    </cfRule>
  </conditionalFormatting>
  <conditionalFormatting sqref="AE314:AE315 AI314:AI315 AM314:AM315 AQ314:AQ315 AU314:AU315">
    <cfRule type="expression" dxfId="2199" priority="1983">
      <formula>IF(RIGHT(TEXT(AE314,"0.#"),1)=".",FALSE,TRUE)</formula>
    </cfRule>
    <cfRule type="expression" dxfId="2198" priority="1984">
      <formula>IF(RIGHT(TEXT(AE314,"0.#"),1)=".",TRUE,FALSE)</formula>
    </cfRule>
  </conditionalFormatting>
  <conditionalFormatting sqref="AE266:AE267 AI266:AI267 AM266:AM267 AQ266:AQ267 AU266:AU267">
    <cfRule type="expression" dxfId="2197" priority="1987">
      <formula>IF(RIGHT(TEXT(AE266,"0.#"),1)=".",FALSE,TRUE)</formula>
    </cfRule>
    <cfRule type="expression" dxfId="2196" priority="1988">
      <formula>IF(RIGHT(TEXT(AE266,"0.#"),1)=".",TRUE,FALSE)</formula>
    </cfRule>
  </conditionalFormatting>
  <conditionalFormatting sqref="AE270:AE271 AI270:AI271 AM270:AM271 AQ270:AQ271 AU270:AU271">
    <cfRule type="expression" dxfId="2195" priority="1985">
      <formula>IF(RIGHT(TEXT(AE270,"0.#"),1)=".",FALSE,TRUE)</formula>
    </cfRule>
    <cfRule type="expression" dxfId="2194" priority="1986">
      <formula>IF(RIGHT(TEXT(AE270,"0.#"),1)=".",TRUE,FALSE)</formula>
    </cfRule>
  </conditionalFormatting>
  <conditionalFormatting sqref="AE326:AE327 AI326:AI327 AM326:AM327 AQ326:AQ327 AU326:AU327">
    <cfRule type="expression" dxfId="2193" priority="1977">
      <formula>IF(RIGHT(TEXT(AE326,"0.#"),1)=".",FALSE,TRUE)</formula>
    </cfRule>
    <cfRule type="expression" dxfId="2192" priority="1978">
      <formula>IF(RIGHT(TEXT(AE326,"0.#"),1)=".",TRUE,FALSE)</formula>
    </cfRule>
  </conditionalFormatting>
  <conditionalFormatting sqref="AE318:AE319 AI318:AI319 AM318:AM319 AQ318:AQ319 AU318:AU319">
    <cfRule type="expression" dxfId="2191" priority="1981">
      <formula>IF(RIGHT(TEXT(AE318,"0.#"),1)=".",FALSE,TRUE)</formula>
    </cfRule>
    <cfRule type="expression" dxfId="2190" priority="1982">
      <formula>IF(RIGHT(TEXT(AE318,"0.#"),1)=".",TRUE,FALSE)</formula>
    </cfRule>
  </conditionalFormatting>
  <conditionalFormatting sqref="AE322:AE323 AI322:AI323 AM322:AM323 AQ322:AQ323 AU322:AU323">
    <cfRule type="expression" dxfId="2189" priority="1979">
      <formula>IF(RIGHT(TEXT(AE322,"0.#"),1)=".",FALSE,TRUE)</formula>
    </cfRule>
    <cfRule type="expression" dxfId="2188" priority="1980">
      <formula>IF(RIGHT(TEXT(AE322,"0.#"),1)=".",TRUE,FALSE)</formula>
    </cfRule>
  </conditionalFormatting>
  <conditionalFormatting sqref="AE378:AE379 AI378:AI379 AM378:AM379 AQ378:AQ379 AU378:AU379">
    <cfRule type="expression" dxfId="2187" priority="1971">
      <formula>IF(RIGHT(TEXT(AE378,"0.#"),1)=".",FALSE,TRUE)</formula>
    </cfRule>
    <cfRule type="expression" dxfId="2186" priority="1972">
      <formula>IF(RIGHT(TEXT(AE378,"0.#"),1)=".",TRUE,FALSE)</formula>
    </cfRule>
  </conditionalFormatting>
  <conditionalFormatting sqref="AE330:AE331 AI330:AI331 AM330:AM331 AQ330:AQ331 AU330:AU331">
    <cfRule type="expression" dxfId="2185" priority="1975">
      <formula>IF(RIGHT(TEXT(AE330,"0.#"),1)=".",FALSE,TRUE)</formula>
    </cfRule>
    <cfRule type="expression" dxfId="2184" priority="1976">
      <formula>IF(RIGHT(TEXT(AE330,"0.#"),1)=".",TRUE,FALSE)</formula>
    </cfRule>
  </conditionalFormatting>
  <conditionalFormatting sqref="AE374:AE375 AI374:AI375 AM374:AM375 AQ374:AQ375 AU374:AU375">
    <cfRule type="expression" dxfId="2183" priority="1973">
      <formula>IF(RIGHT(TEXT(AE374,"0.#"),1)=".",FALSE,TRUE)</formula>
    </cfRule>
    <cfRule type="expression" dxfId="2182" priority="1974">
      <formula>IF(RIGHT(TEXT(AE374,"0.#"),1)=".",TRUE,FALSE)</formula>
    </cfRule>
  </conditionalFormatting>
  <conditionalFormatting sqref="AE390:AE391 AI390:AI391 AM390:AM391 AQ390:AQ391 AU390:AU391">
    <cfRule type="expression" dxfId="2181" priority="1965">
      <formula>IF(RIGHT(TEXT(AE390,"0.#"),1)=".",FALSE,TRUE)</formula>
    </cfRule>
    <cfRule type="expression" dxfId="2180" priority="1966">
      <formula>IF(RIGHT(TEXT(AE390,"0.#"),1)=".",TRUE,FALSE)</formula>
    </cfRule>
  </conditionalFormatting>
  <conditionalFormatting sqref="AE382:AE383 AI382:AI383 AM382:AM383 AQ382:AQ383 AU382:AU383">
    <cfRule type="expression" dxfId="2179" priority="1969">
      <formula>IF(RIGHT(TEXT(AE382,"0.#"),1)=".",FALSE,TRUE)</formula>
    </cfRule>
    <cfRule type="expression" dxfId="2178" priority="1970">
      <formula>IF(RIGHT(TEXT(AE382,"0.#"),1)=".",TRUE,FALSE)</formula>
    </cfRule>
  </conditionalFormatting>
  <conditionalFormatting sqref="AE386:AE387 AI386:AI387 AM386:AM387 AQ386:AQ387 AU386:AU387">
    <cfRule type="expression" dxfId="2177" priority="1967">
      <formula>IF(RIGHT(TEXT(AE386,"0.#"),1)=".",FALSE,TRUE)</formula>
    </cfRule>
    <cfRule type="expression" dxfId="2176" priority="1968">
      <formula>IF(RIGHT(TEXT(AE386,"0.#"),1)=".",TRUE,FALSE)</formula>
    </cfRule>
  </conditionalFormatting>
  <conditionalFormatting sqref="AE440">
    <cfRule type="expression" dxfId="2175" priority="1959">
      <formula>IF(RIGHT(TEXT(AE440,"0.#"),1)=".",FALSE,TRUE)</formula>
    </cfRule>
    <cfRule type="expression" dxfId="2174" priority="1960">
      <formula>IF(RIGHT(TEXT(AE440,"0.#"),1)=".",TRUE,FALSE)</formula>
    </cfRule>
  </conditionalFormatting>
  <conditionalFormatting sqref="AE438">
    <cfRule type="expression" dxfId="2173" priority="1963">
      <formula>IF(RIGHT(TEXT(AE438,"0.#"),1)=".",FALSE,TRUE)</formula>
    </cfRule>
    <cfRule type="expression" dxfId="2172" priority="1964">
      <formula>IF(RIGHT(TEXT(AE438,"0.#"),1)=".",TRUE,FALSE)</formula>
    </cfRule>
  </conditionalFormatting>
  <conditionalFormatting sqref="AE439">
    <cfRule type="expression" dxfId="2171" priority="1961">
      <formula>IF(RIGHT(TEXT(AE439,"0.#"),1)=".",FALSE,TRUE)</formula>
    </cfRule>
    <cfRule type="expression" dxfId="2170" priority="1962">
      <formula>IF(RIGHT(TEXT(AE439,"0.#"),1)=".",TRUE,FALSE)</formula>
    </cfRule>
  </conditionalFormatting>
  <conditionalFormatting sqref="AM440">
    <cfRule type="expression" dxfId="2169" priority="1953">
      <formula>IF(RIGHT(TEXT(AM440,"0.#"),1)=".",FALSE,TRUE)</formula>
    </cfRule>
    <cfRule type="expression" dxfId="2168" priority="1954">
      <formula>IF(RIGHT(TEXT(AM440,"0.#"),1)=".",TRUE,FALSE)</formula>
    </cfRule>
  </conditionalFormatting>
  <conditionalFormatting sqref="AM438">
    <cfRule type="expression" dxfId="2167" priority="1957">
      <formula>IF(RIGHT(TEXT(AM438,"0.#"),1)=".",FALSE,TRUE)</formula>
    </cfRule>
    <cfRule type="expression" dxfId="2166" priority="1958">
      <formula>IF(RIGHT(TEXT(AM438,"0.#"),1)=".",TRUE,FALSE)</formula>
    </cfRule>
  </conditionalFormatting>
  <conditionalFormatting sqref="AM439">
    <cfRule type="expression" dxfId="2165" priority="1955">
      <formula>IF(RIGHT(TEXT(AM439,"0.#"),1)=".",FALSE,TRUE)</formula>
    </cfRule>
    <cfRule type="expression" dxfId="2164" priority="1956">
      <formula>IF(RIGHT(TEXT(AM439,"0.#"),1)=".",TRUE,FALSE)</formula>
    </cfRule>
  </conditionalFormatting>
  <conditionalFormatting sqref="AU440">
    <cfRule type="expression" dxfId="2163" priority="1947">
      <formula>IF(RIGHT(TEXT(AU440,"0.#"),1)=".",FALSE,TRUE)</formula>
    </cfRule>
    <cfRule type="expression" dxfId="2162" priority="1948">
      <formula>IF(RIGHT(TEXT(AU440,"0.#"),1)=".",TRUE,FALSE)</formula>
    </cfRule>
  </conditionalFormatting>
  <conditionalFormatting sqref="AU438">
    <cfRule type="expression" dxfId="2161" priority="1951">
      <formula>IF(RIGHT(TEXT(AU438,"0.#"),1)=".",FALSE,TRUE)</formula>
    </cfRule>
    <cfRule type="expression" dxfId="2160" priority="1952">
      <formula>IF(RIGHT(TEXT(AU438,"0.#"),1)=".",TRUE,FALSE)</formula>
    </cfRule>
  </conditionalFormatting>
  <conditionalFormatting sqref="AU439">
    <cfRule type="expression" dxfId="2159" priority="1949">
      <formula>IF(RIGHT(TEXT(AU439,"0.#"),1)=".",FALSE,TRUE)</formula>
    </cfRule>
    <cfRule type="expression" dxfId="2158" priority="1950">
      <formula>IF(RIGHT(TEXT(AU439,"0.#"),1)=".",TRUE,FALSE)</formula>
    </cfRule>
  </conditionalFormatting>
  <conditionalFormatting sqref="AI440">
    <cfRule type="expression" dxfId="2157" priority="1941">
      <formula>IF(RIGHT(TEXT(AI440,"0.#"),1)=".",FALSE,TRUE)</formula>
    </cfRule>
    <cfRule type="expression" dxfId="2156" priority="1942">
      <formula>IF(RIGHT(TEXT(AI440,"0.#"),1)=".",TRUE,FALSE)</formula>
    </cfRule>
  </conditionalFormatting>
  <conditionalFormatting sqref="AI438">
    <cfRule type="expression" dxfId="2155" priority="1945">
      <formula>IF(RIGHT(TEXT(AI438,"0.#"),1)=".",FALSE,TRUE)</formula>
    </cfRule>
    <cfRule type="expression" dxfId="2154" priority="1946">
      <formula>IF(RIGHT(TEXT(AI438,"0.#"),1)=".",TRUE,FALSE)</formula>
    </cfRule>
  </conditionalFormatting>
  <conditionalFormatting sqref="AI439">
    <cfRule type="expression" dxfId="2153" priority="1943">
      <formula>IF(RIGHT(TEXT(AI439,"0.#"),1)=".",FALSE,TRUE)</formula>
    </cfRule>
    <cfRule type="expression" dxfId="2152" priority="1944">
      <formula>IF(RIGHT(TEXT(AI439,"0.#"),1)=".",TRUE,FALSE)</formula>
    </cfRule>
  </conditionalFormatting>
  <conditionalFormatting sqref="AQ438">
    <cfRule type="expression" dxfId="2151" priority="1935">
      <formula>IF(RIGHT(TEXT(AQ438,"0.#"),1)=".",FALSE,TRUE)</formula>
    </cfRule>
    <cfRule type="expression" dxfId="2150" priority="1936">
      <formula>IF(RIGHT(TEXT(AQ438,"0.#"),1)=".",TRUE,FALSE)</formula>
    </cfRule>
  </conditionalFormatting>
  <conditionalFormatting sqref="AQ439">
    <cfRule type="expression" dxfId="2149" priority="1939">
      <formula>IF(RIGHT(TEXT(AQ439,"0.#"),1)=".",FALSE,TRUE)</formula>
    </cfRule>
    <cfRule type="expression" dxfId="2148" priority="1940">
      <formula>IF(RIGHT(TEXT(AQ439,"0.#"),1)=".",TRUE,FALSE)</formula>
    </cfRule>
  </conditionalFormatting>
  <conditionalFormatting sqref="AQ440">
    <cfRule type="expression" dxfId="2147" priority="1937">
      <formula>IF(RIGHT(TEXT(AQ440,"0.#"),1)=".",FALSE,TRUE)</formula>
    </cfRule>
    <cfRule type="expression" dxfId="2146" priority="1938">
      <formula>IF(RIGHT(TEXT(AQ440,"0.#"),1)=".",TRUE,FALSE)</formula>
    </cfRule>
  </conditionalFormatting>
  <conditionalFormatting sqref="AE445">
    <cfRule type="expression" dxfId="2145" priority="1929">
      <formula>IF(RIGHT(TEXT(AE445,"0.#"),1)=".",FALSE,TRUE)</formula>
    </cfRule>
    <cfRule type="expression" dxfId="2144" priority="1930">
      <formula>IF(RIGHT(TEXT(AE445,"0.#"),1)=".",TRUE,FALSE)</formula>
    </cfRule>
  </conditionalFormatting>
  <conditionalFormatting sqref="AE443">
    <cfRule type="expression" dxfId="2143" priority="1933">
      <formula>IF(RIGHT(TEXT(AE443,"0.#"),1)=".",FALSE,TRUE)</formula>
    </cfRule>
    <cfRule type="expression" dxfId="2142" priority="1934">
      <formula>IF(RIGHT(TEXT(AE443,"0.#"),1)=".",TRUE,FALSE)</formula>
    </cfRule>
  </conditionalFormatting>
  <conditionalFormatting sqref="AE444">
    <cfRule type="expression" dxfId="2141" priority="1931">
      <formula>IF(RIGHT(TEXT(AE444,"0.#"),1)=".",FALSE,TRUE)</formula>
    </cfRule>
    <cfRule type="expression" dxfId="2140" priority="1932">
      <formula>IF(RIGHT(TEXT(AE444,"0.#"),1)=".",TRUE,FALSE)</formula>
    </cfRule>
  </conditionalFormatting>
  <conditionalFormatting sqref="AM445">
    <cfRule type="expression" dxfId="2139" priority="1923">
      <formula>IF(RIGHT(TEXT(AM445,"0.#"),1)=".",FALSE,TRUE)</formula>
    </cfRule>
    <cfRule type="expression" dxfId="2138" priority="1924">
      <formula>IF(RIGHT(TEXT(AM445,"0.#"),1)=".",TRUE,FALSE)</formula>
    </cfRule>
  </conditionalFormatting>
  <conditionalFormatting sqref="AM443">
    <cfRule type="expression" dxfId="2137" priority="1927">
      <formula>IF(RIGHT(TEXT(AM443,"0.#"),1)=".",FALSE,TRUE)</formula>
    </cfRule>
    <cfRule type="expression" dxfId="2136" priority="1928">
      <formula>IF(RIGHT(TEXT(AM443,"0.#"),1)=".",TRUE,FALSE)</formula>
    </cfRule>
  </conditionalFormatting>
  <conditionalFormatting sqref="AM444">
    <cfRule type="expression" dxfId="2135" priority="1925">
      <formula>IF(RIGHT(TEXT(AM444,"0.#"),1)=".",FALSE,TRUE)</formula>
    </cfRule>
    <cfRule type="expression" dxfId="2134" priority="1926">
      <formula>IF(RIGHT(TEXT(AM444,"0.#"),1)=".",TRUE,FALSE)</formula>
    </cfRule>
  </conditionalFormatting>
  <conditionalFormatting sqref="AU445">
    <cfRule type="expression" dxfId="2133" priority="1917">
      <formula>IF(RIGHT(TEXT(AU445,"0.#"),1)=".",FALSE,TRUE)</formula>
    </cfRule>
    <cfRule type="expression" dxfId="2132" priority="1918">
      <formula>IF(RIGHT(TEXT(AU445,"0.#"),1)=".",TRUE,FALSE)</formula>
    </cfRule>
  </conditionalFormatting>
  <conditionalFormatting sqref="AU443">
    <cfRule type="expression" dxfId="2131" priority="1921">
      <formula>IF(RIGHT(TEXT(AU443,"0.#"),1)=".",FALSE,TRUE)</formula>
    </cfRule>
    <cfRule type="expression" dxfId="2130" priority="1922">
      <formula>IF(RIGHT(TEXT(AU443,"0.#"),1)=".",TRUE,FALSE)</formula>
    </cfRule>
  </conditionalFormatting>
  <conditionalFormatting sqref="AU444">
    <cfRule type="expression" dxfId="2129" priority="1919">
      <formula>IF(RIGHT(TEXT(AU444,"0.#"),1)=".",FALSE,TRUE)</formula>
    </cfRule>
    <cfRule type="expression" dxfId="2128" priority="1920">
      <formula>IF(RIGHT(TEXT(AU444,"0.#"),1)=".",TRUE,FALSE)</formula>
    </cfRule>
  </conditionalFormatting>
  <conditionalFormatting sqref="AI445">
    <cfRule type="expression" dxfId="2127" priority="1911">
      <formula>IF(RIGHT(TEXT(AI445,"0.#"),1)=".",FALSE,TRUE)</formula>
    </cfRule>
    <cfRule type="expression" dxfId="2126" priority="1912">
      <formula>IF(RIGHT(TEXT(AI445,"0.#"),1)=".",TRUE,FALSE)</formula>
    </cfRule>
  </conditionalFormatting>
  <conditionalFormatting sqref="AI443">
    <cfRule type="expression" dxfId="2125" priority="1915">
      <formula>IF(RIGHT(TEXT(AI443,"0.#"),1)=".",FALSE,TRUE)</formula>
    </cfRule>
    <cfRule type="expression" dxfId="2124" priority="1916">
      <formula>IF(RIGHT(TEXT(AI443,"0.#"),1)=".",TRUE,FALSE)</formula>
    </cfRule>
  </conditionalFormatting>
  <conditionalFormatting sqref="AI444">
    <cfRule type="expression" dxfId="2123" priority="1913">
      <formula>IF(RIGHT(TEXT(AI444,"0.#"),1)=".",FALSE,TRUE)</formula>
    </cfRule>
    <cfRule type="expression" dxfId="2122" priority="1914">
      <formula>IF(RIGHT(TEXT(AI444,"0.#"),1)=".",TRUE,FALSE)</formula>
    </cfRule>
  </conditionalFormatting>
  <conditionalFormatting sqref="AQ443">
    <cfRule type="expression" dxfId="2121" priority="1905">
      <formula>IF(RIGHT(TEXT(AQ443,"0.#"),1)=".",FALSE,TRUE)</formula>
    </cfRule>
    <cfRule type="expression" dxfId="2120" priority="1906">
      <formula>IF(RIGHT(TEXT(AQ443,"0.#"),1)=".",TRUE,FALSE)</formula>
    </cfRule>
  </conditionalFormatting>
  <conditionalFormatting sqref="AQ444">
    <cfRule type="expression" dxfId="2119" priority="1909">
      <formula>IF(RIGHT(TEXT(AQ444,"0.#"),1)=".",FALSE,TRUE)</formula>
    </cfRule>
    <cfRule type="expression" dxfId="2118" priority="1910">
      <formula>IF(RIGHT(TEXT(AQ444,"0.#"),1)=".",TRUE,FALSE)</formula>
    </cfRule>
  </conditionalFormatting>
  <conditionalFormatting sqref="AQ445">
    <cfRule type="expression" dxfId="2117" priority="1907">
      <formula>IF(RIGHT(TEXT(AQ445,"0.#"),1)=".",FALSE,TRUE)</formula>
    </cfRule>
    <cfRule type="expression" dxfId="2116" priority="1908">
      <formula>IF(RIGHT(TEXT(AQ445,"0.#"),1)=".",TRUE,FALSE)</formula>
    </cfRule>
  </conditionalFormatting>
  <conditionalFormatting sqref="Y880:Y907">
    <cfRule type="expression" dxfId="2115" priority="2135">
      <formula>IF(RIGHT(TEXT(Y880,"0.#"),1)=".",FALSE,TRUE)</formula>
    </cfRule>
    <cfRule type="expression" dxfId="2114" priority="2136">
      <formula>IF(RIGHT(TEXT(Y880,"0.#"),1)=".",TRUE,FALSE)</formula>
    </cfRule>
  </conditionalFormatting>
  <conditionalFormatting sqref="Y878:Y879">
    <cfRule type="expression" dxfId="2113" priority="2129">
      <formula>IF(RIGHT(TEXT(Y878,"0.#"),1)=".",FALSE,TRUE)</formula>
    </cfRule>
    <cfRule type="expression" dxfId="2112" priority="2130">
      <formula>IF(RIGHT(TEXT(Y878,"0.#"),1)=".",TRUE,FALSE)</formula>
    </cfRule>
  </conditionalFormatting>
  <conditionalFormatting sqref="Y913:Y940">
    <cfRule type="expression" dxfId="2111" priority="2123">
      <formula>IF(RIGHT(TEXT(Y913,"0.#"),1)=".",FALSE,TRUE)</formula>
    </cfRule>
    <cfRule type="expression" dxfId="2110" priority="2124">
      <formula>IF(RIGHT(TEXT(Y913,"0.#"),1)=".",TRUE,FALSE)</formula>
    </cfRule>
  </conditionalFormatting>
  <conditionalFormatting sqref="Y911:Y912">
    <cfRule type="expression" dxfId="2109" priority="2117">
      <formula>IF(RIGHT(TEXT(Y911,"0.#"),1)=".",FALSE,TRUE)</formula>
    </cfRule>
    <cfRule type="expression" dxfId="2108" priority="2118">
      <formula>IF(RIGHT(TEXT(Y911,"0.#"),1)=".",TRUE,FALSE)</formula>
    </cfRule>
  </conditionalFormatting>
  <conditionalFormatting sqref="Y946:Y973">
    <cfRule type="expression" dxfId="2107" priority="2111">
      <formula>IF(RIGHT(TEXT(Y946,"0.#"),1)=".",FALSE,TRUE)</formula>
    </cfRule>
    <cfRule type="expression" dxfId="2106" priority="2112">
      <formula>IF(RIGHT(TEXT(Y946,"0.#"),1)=".",TRUE,FALSE)</formula>
    </cfRule>
  </conditionalFormatting>
  <conditionalFormatting sqref="Y944:Y945">
    <cfRule type="expression" dxfId="2105" priority="2105">
      <formula>IF(RIGHT(TEXT(Y944,"0.#"),1)=".",FALSE,TRUE)</formula>
    </cfRule>
    <cfRule type="expression" dxfId="2104" priority="2106">
      <formula>IF(RIGHT(TEXT(Y944,"0.#"),1)=".",TRUE,FALSE)</formula>
    </cfRule>
  </conditionalFormatting>
  <conditionalFormatting sqref="Y979:Y1006">
    <cfRule type="expression" dxfId="2103" priority="2099">
      <formula>IF(RIGHT(TEXT(Y979,"0.#"),1)=".",FALSE,TRUE)</formula>
    </cfRule>
    <cfRule type="expression" dxfId="2102" priority="2100">
      <formula>IF(RIGHT(TEXT(Y979,"0.#"),1)=".",TRUE,FALSE)</formula>
    </cfRule>
  </conditionalFormatting>
  <conditionalFormatting sqref="Y977:Y978">
    <cfRule type="expression" dxfId="2101" priority="2093">
      <formula>IF(RIGHT(TEXT(Y977,"0.#"),1)=".",FALSE,TRUE)</formula>
    </cfRule>
    <cfRule type="expression" dxfId="2100" priority="2094">
      <formula>IF(RIGHT(TEXT(Y977,"0.#"),1)=".",TRUE,FALSE)</formula>
    </cfRule>
  </conditionalFormatting>
  <conditionalFormatting sqref="Y1012:Y1039">
    <cfRule type="expression" dxfId="2099" priority="2087">
      <formula>IF(RIGHT(TEXT(Y1012,"0.#"),1)=".",FALSE,TRUE)</formula>
    </cfRule>
    <cfRule type="expression" dxfId="2098" priority="2088">
      <formula>IF(RIGHT(TEXT(Y1012,"0.#"),1)=".",TRUE,FALSE)</formula>
    </cfRule>
  </conditionalFormatting>
  <conditionalFormatting sqref="W23">
    <cfRule type="expression" dxfId="2097" priority="2371">
      <formula>IF(RIGHT(TEXT(W23,"0.#"),1)=".",FALSE,TRUE)</formula>
    </cfRule>
    <cfRule type="expression" dxfId="2096" priority="2372">
      <formula>IF(RIGHT(TEXT(W23,"0.#"),1)=".",TRUE,FALSE)</formula>
    </cfRule>
  </conditionalFormatting>
  <conditionalFormatting sqref="W24:W27">
    <cfRule type="expression" dxfId="2095" priority="2369">
      <formula>IF(RIGHT(TEXT(W24,"0.#"),1)=".",FALSE,TRUE)</formula>
    </cfRule>
    <cfRule type="expression" dxfId="2094" priority="2370">
      <formula>IF(RIGHT(TEXT(W24,"0.#"),1)=".",TRUE,FALSE)</formula>
    </cfRule>
  </conditionalFormatting>
  <conditionalFormatting sqref="W28">
    <cfRule type="expression" dxfId="2093" priority="2361">
      <formula>IF(RIGHT(TEXT(W28,"0.#"),1)=".",FALSE,TRUE)</formula>
    </cfRule>
    <cfRule type="expression" dxfId="2092" priority="2362">
      <formula>IF(RIGHT(TEXT(W28,"0.#"),1)=".",TRUE,FALSE)</formula>
    </cfRule>
  </conditionalFormatting>
  <conditionalFormatting sqref="P23">
    <cfRule type="expression" dxfId="2091" priority="2359">
      <formula>IF(RIGHT(TEXT(P23,"0.#"),1)=".",FALSE,TRUE)</formula>
    </cfRule>
    <cfRule type="expression" dxfId="2090" priority="2360">
      <formula>IF(RIGHT(TEXT(P23,"0.#"),1)=".",TRUE,FALSE)</formula>
    </cfRule>
  </conditionalFormatting>
  <conditionalFormatting sqref="P24:P27">
    <cfRule type="expression" dxfId="2089" priority="2357">
      <formula>IF(RIGHT(TEXT(P24,"0.#"),1)=".",FALSE,TRUE)</formula>
    </cfRule>
    <cfRule type="expression" dxfId="2088" priority="2358">
      <formula>IF(RIGHT(TEXT(P24,"0.#"),1)=".",TRUE,FALSE)</formula>
    </cfRule>
  </conditionalFormatting>
  <conditionalFormatting sqref="P28">
    <cfRule type="expression" dxfId="2087" priority="2355">
      <formula>IF(RIGHT(TEXT(P28,"0.#"),1)=".",FALSE,TRUE)</formula>
    </cfRule>
    <cfRule type="expression" dxfId="2086" priority="2356">
      <formula>IF(RIGHT(TEXT(P28,"0.#"),1)=".",TRUE,FALSE)</formula>
    </cfRule>
  </conditionalFormatting>
  <conditionalFormatting sqref="AQ114">
    <cfRule type="expression" dxfId="2085" priority="2339">
      <formula>IF(RIGHT(TEXT(AQ114,"0.#"),1)=".",FALSE,TRUE)</formula>
    </cfRule>
    <cfRule type="expression" dxfId="2084" priority="2340">
      <formula>IF(RIGHT(TEXT(AQ114,"0.#"),1)=".",TRUE,FALSE)</formula>
    </cfRule>
  </conditionalFormatting>
  <conditionalFormatting sqref="AQ104">
    <cfRule type="expression" dxfId="2083" priority="2353">
      <formula>IF(RIGHT(TEXT(AQ104,"0.#"),1)=".",FALSE,TRUE)</formula>
    </cfRule>
    <cfRule type="expression" dxfId="2082" priority="2354">
      <formula>IF(RIGHT(TEXT(AQ104,"0.#"),1)=".",TRUE,FALSE)</formula>
    </cfRule>
  </conditionalFormatting>
  <conditionalFormatting sqref="AQ105">
    <cfRule type="expression" dxfId="2081" priority="2351">
      <formula>IF(RIGHT(TEXT(AQ105,"0.#"),1)=".",FALSE,TRUE)</formula>
    </cfRule>
    <cfRule type="expression" dxfId="2080" priority="2352">
      <formula>IF(RIGHT(TEXT(AQ105,"0.#"),1)=".",TRUE,FALSE)</formula>
    </cfRule>
  </conditionalFormatting>
  <conditionalFormatting sqref="AQ107">
    <cfRule type="expression" dxfId="2079" priority="2349">
      <formula>IF(RIGHT(TEXT(AQ107,"0.#"),1)=".",FALSE,TRUE)</formula>
    </cfRule>
    <cfRule type="expression" dxfId="2078" priority="2350">
      <formula>IF(RIGHT(TEXT(AQ107,"0.#"),1)=".",TRUE,FALSE)</formula>
    </cfRule>
  </conditionalFormatting>
  <conditionalFormatting sqref="AQ108">
    <cfRule type="expression" dxfId="2077" priority="2347">
      <formula>IF(RIGHT(TEXT(AQ108,"0.#"),1)=".",FALSE,TRUE)</formula>
    </cfRule>
    <cfRule type="expression" dxfId="2076" priority="2348">
      <formula>IF(RIGHT(TEXT(AQ108,"0.#"),1)=".",TRUE,FALSE)</formula>
    </cfRule>
  </conditionalFormatting>
  <conditionalFormatting sqref="AQ110">
    <cfRule type="expression" dxfId="2075" priority="2345">
      <formula>IF(RIGHT(TEXT(AQ110,"0.#"),1)=".",FALSE,TRUE)</formula>
    </cfRule>
    <cfRule type="expression" dxfId="2074" priority="2346">
      <formula>IF(RIGHT(TEXT(AQ110,"0.#"),1)=".",TRUE,FALSE)</formula>
    </cfRule>
  </conditionalFormatting>
  <conditionalFormatting sqref="AQ111">
    <cfRule type="expression" dxfId="2073" priority="2343">
      <formula>IF(RIGHT(TEXT(AQ111,"0.#"),1)=".",FALSE,TRUE)</formula>
    </cfRule>
    <cfRule type="expression" dxfId="2072" priority="2344">
      <formula>IF(RIGHT(TEXT(AQ111,"0.#"),1)=".",TRUE,FALSE)</formula>
    </cfRule>
  </conditionalFormatting>
  <conditionalFormatting sqref="AQ113">
    <cfRule type="expression" dxfId="2071" priority="2341">
      <formula>IF(RIGHT(TEXT(AQ113,"0.#"),1)=".",FALSE,TRUE)</formula>
    </cfRule>
    <cfRule type="expression" dxfId="2070" priority="2342">
      <formula>IF(RIGHT(TEXT(AQ113,"0.#"),1)=".",TRUE,FALSE)</formula>
    </cfRule>
  </conditionalFormatting>
  <conditionalFormatting sqref="AE67">
    <cfRule type="expression" dxfId="2069" priority="2271">
      <formula>IF(RIGHT(TEXT(AE67,"0.#"),1)=".",FALSE,TRUE)</formula>
    </cfRule>
    <cfRule type="expression" dxfId="2068" priority="2272">
      <formula>IF(RIGHT(TEXT(AE67,"0.#"),1)=".",TRUE,FALSE)</formula>
    </cfRule>
  </conditionalFormatting>
  <conditionalFormatting sqref="AE68">
    <cfRule type="expression" dxfId="2067" priority="2269">
      <formula>IF(RIGHT(TEXT(AE68,"0.#"),1)=".",FALSE,TRUE)</formula>
    </cfRule>
    <cfRule type="expression" dxfId="2066" priority="2270">
      <formula>IF(RIGHT(TEXT(AE68,"0.#"),1)=".",TRUE,FALSE)</formula>
    </cfRule>
  </conditionalFormatting>
  <conditionalFormatting sqref="AE69">
    <cfRule type="expression" dxfId="2065" priority="2267">
      <formula>IF(RIGHT(TEXT(AE69,"0.#"),1)=".",FALSE,TRUE)</formula>
    </cfRule>
    <cfRule type="expression" dxfId="2064" priority="2268">
      <formula>IF(RIGHT(TEXT(AE69,"0.#"),1)=".",TRUE,FALSE)</formula>
    </cfRule>
  </conditionalFormatting>
  <conditionalFormatting sqref="AI69">
    <cfRule type="expression" dxfId="2063" priority="2265">
      <formula>IF(RIGHT(TEXT(AI69,"0.#"),1)=".",FALSE,TRUE)</formula>
    </cfRule>
    <cfRule type="expression" dxfId="2062" priority="2266">
      <formula>IF(RIGHT(TEXT(AI69,"0.#"),1)=".",TRUE,FALSE)</formula>
    </cfRule>
  </conditionalFormatting>
  <conditionalFormatting sqref="AI68">
    <cfRule type="expression" dxfId="2061" priority="2263">
      <formula>IF(RIGHT(TEXT(AI68,"0.#"),1)=".",FALSE,TRUE)</formula>
    </cfRule>
    <cfRule type="expression" dxfId="2060" priority="2264">
      <formula>IF(RIGHT(TEXT(AI68,"0.#"),1)=".",TRUE,FALSE)</formula>
    </cfRule>
  </conditionalFormatting>
  <conditionalFormatting sqref="AI67">
    <cfRule type="expression" dxfId="2059" priority="2261">
      <formula>IF(RIGHT(TEXT(AI67,"0.#"),1)=".",FALSE,TRUE)</formula>
    </cfRule>
    <cfRule type="expression" dxfId="2058" priority="2262">
      <formula>IF(RIGHT(TEXT(AI67,"0.#"),1)=".",TRUE,FALSE)</formula>
    </cfRule>
  </conditionalFormatting>
  <conditionalFormatting sqref="AM67">
    <cfRule type="expression" dxfId="2057" priority="2259">
      <formula>IF(RIGHT(TEXT(AM67,"0.#"),1)=".",FALSE,TRUE)</formula>
    </cfRule>
    <cfRule type="expression" dxfId="2056" priority="2260">
      <formula>IF(RIGHT(TEXT(AM67,"0.#"),1)=".",TRUE,FALSE)</formula>
    </cfRule>
  </conditionalFormatting>
  <conditionalFormatting sqref="AM68">
    <cfRule type="expression" dxfId="2055" priority="2257">
      <formula>IF(RIGHT(TEXT(AM68,"0.#"),1)=".",FALSE,TRUE)</formula>
    </cfRule>
    <cfRule type="expression" dxfId="2054" priority="2258">
      <formula>IF(RIGHT(TEXT(AM68,"0.#"),1)=".",TRUE,FALSE)</formula>
    </cfRule>
  </conditionalFormatting>
  <conditionalFormatting sqref="AM69">
    <cfRule type="expression" dxfId="2053" priority="2255">
      <formula>IF(RIGHT(TEXT(AM69,"0.#"),1)=".",FALSE,TRUE)</formula>
    </cfRule>
    <cfRule type="expression" dxfId="2052" priority="2256">
      <formula>IF(RIGHT(TEXT(AM69,"0.#"),1)=".",TRUE,FALSE)</formula>
    </cfRule>
  </conditionalFormatting>
  <conditionalFormatting sqref="AQ67:AQ69">
    <cfRule type="expression" dxfId="2051" priority="2253">
      <formula>IF(RIGHT(TEXT(AQ67,"0.#"),1)=".",FALSE,TRUE)</formula>
    </cfRule>
    <cfRule type="expression" dxfId="2050" priority="2254">
      <formula>IF(RIGHT(TEXT(AQ67,"0.#"),1)=".",TRUE,FALSE)</formula>
    </cfRule>
  </conditionalFormatting>
  <conditionalFormatting sqref="AU67:AU69">
    <cfRule type="expression" dxfId="2049" priority="2251">
      <formula>IF(RIGHT(TEXT(AU67,"0.#"),1)=".",FALSE,TRUE)</formula>
    </cfRule>
    <cfRule type="expression" dxfId="2048" priority="2252">
      <formula>IF(RIGHT(TEXT(AU67,"0.#"),1)=".",TRUE,FALSE)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88:AO907">
    <cfRule type="expression" dxfId="2017" priority="2137">
      <formula>IF(AND(AL888&gt;=0, RIGHT(TEXT(AL888,"0.#"),1)&lt;&gt;"."),TRUE,FALSE)</formula>
    </cfRule>
    <cfRule type="expression" dxfId="2016" priority="2138">
      <formula>IF(AND(AL888&gt;=0, RIGHT(TEXT(AL888,"0.#"),1)="."),TRUE,FALSE)</formula>
    </cfRule>
    <cfRule type="expression" dxfId="2015" priority="2139">
      <formula>IF(AND(AL888&lt;0, RIGHT(TEXT(AL888,"0.#"),1)&lt;&gt;"."),TRUE,FALSE)</formula>
    </cfRule>
    <cfRule type="expression" dxfId="2014" priority="2140">
      <formula>IF(AND(AL888&lt;0, RIGHT(TEXT(AL888,"0.#"),1)="."),TRUE,FALSE)</formula>
    </cfRule>
  </conditionalFormatting>
  <conditionalFormatting sqref="AL913:AO940">
    <cfRule type="expression" dxfId="2013" priority="2125">
      <formula>IF(AND(AL913&gt;=0, RIGHT(TEXT(AL913,"0.#"),1)&lt;&gt;"."),TRUE,FALSE)</formula>
    </cfRule>
    <cfRule type="expression" dxfId="2012" priority="2126">
      <formula>IF(AND(AL913&gt;=0, RIGHT(TEXT(AL913,"0.#"),1)="."),TRUE,FALSE)</formula>
    </cfRule>
    <cfRule type="expression" dxfId="2011" priority="2127">
      <formula>IF(AND(AL913&lt;0, RIGHT(TEXT(AL913,"0.#"),1)&lt;&gt;"."),TRUE,FALSE)</formula>
    </cfRule>
    <cfRule type="expression" dxfId="2010" priority="2128">
      <formula>IF(AND(AL913&lt;0, RIGHT(TEXT(AL913,"0.#"),1)="."),TRUE,FALSE)</formula>
    </cfRule>
  </conditionalFormatting>
  <conditionalFormatting sqref="AL911:AO912">
    <cfRule type="expression" dxfId="2009" priority="2119">
      <formula>IF(AND(AL911&gt;=0, RIGHT(TEXT(AL911,"0.#"),1)&lt;&gt;"."),TRUE,FALSE)</formula>
    </cfRule>
    <cfRule type="expression" dxfId="2008" priority="2120">
      <formula>IF(AND(AL911&gt;=0, RIGHT(TEXT(AL911,"0.#"),1)="."),TRUE,FALSE)</formula>
    </cfRule>
    <cfRule type="expression" dxfId="2007" priority="2121">
      <formula>IF(AND(AL911&lt;0, RIGHT(TEXT(AL911,"0.#"),1)&lt;&gt;"."),TRUE,FALSE)</formula>
    </cfRule>
    <cfRule type="expression" dxfId="2006" priority="2122">
      <formula>IF(AND(AL911&lt;0, RIGHT(TEXT(AL911,"0.#"),1)="."),TRUE,FALSE)</formula>
    </cfRule>
  </conditionalFormatting>
  <conditionalFormatting sqref="AL947:AO973">
    <cfRule type="expression" dxfId="2005" priority="2113">
      <formula>IF(AND(AL947&gt;=0, RIGHT(TEXT(AL947,"0.#"),1)&lt;&gt;"."),TRUE,FALSE)</formula>
    </cfRule>
    <cfRule type="expression" dxfId="2004" priority="2114">
      <formula>IF(AND(AL947&gt;=0, RIGHT(TEXT(AL947,"0.#"),1)="."),TRUE,FALSE)</formula>
    </cfRule>
    <cfRule type="expression" dxfId="2003" priority="2115">
      <formula>IF(AND(AL947&lt;0, RIGHT(TEXT(AL947,"0.#"),1)&lt;&gt;"."),TRUE,FALSE)</formula>
    </cfRule>
    <cfRule type="expression" dxfId="2002" priority="2116">
      <formula>IF(AND(AL947&lt;0, RIGHT(TEXT(AL947,"0.#"),1)="."),TRUE,FALSE)</formula>
    </cfRule>
  </conditionalFormatting>
  <conditionalFormatting sqref="AL944:AO944">
    <cfRule type="expression" dxfId="2001" priority="2107">
      <formula>IF(AND(AL944&gt;=0, RIGHT(TEXT(AL944,"0.#"),1)&lt;&gt;"."),TRUE,FALSE)</formula>
    </cfRule>
    <cfRule type="expression" dxfId="2000" priority="2108">
      <formula>IF(AND(AL944&gt;=0, RIGHT(TEXT(AL944,"0.#"),1)="."),TRUE,FALSE)</formula>
    </cfRule>
    <cfRule type="expression" dxfId="1999" priority="2109">
      <formula>IF(AND(AL944&lt;0, RIGHT(TEXT(AL944,"0.#"),1)&lt;&gt;"."),TRUE,FALSE)</formula>
    </cfRule>
    <cfRule type="expression" dxfId="1998" priority="2110">
      <formula>IF(AND(AL944&lt;0, RIGHT(TEXT(AL944,"0.#"),1)="."),TRUE,FALSE)</formula>
    </cfRule>
  </conditionalFormatting>
  <conditionalFormatting sqref="AL981:AO1006">
    <cfRule type="expression" dxfId="1997" priority="2101">
      <formula>IF(AND(AL981&gt;=0, RIGHT(TEXT(AL981,"0.#"),1)&lt;&gt;"."),TRUE,FALSE)</formula>
    </cfRule>
    <cfRule type="expression" dxfId="1996" priority="2102">
      <formula>IF(AND(AL981&gt;=0, RIGHT(TEXT(AL981,"0.#"),1)="."),TRUE,FALSE)</formula>
    </cfRule>
    <cfRule type="expression" dxfId="1995" priority="2103">
      <formula>IF(AND(AL981&lt;0, RIGHT(TEXT(AL981,"0.#"),1)&lt;&gt;"."),TRUE,FALSE)</formula>
    </cfRule>
    <cfRule type="expression" dxfId="1994" priority="2104">
      <formula>IF(AND(AL981&lt;0, RIGHT(TEXT(AL981,"0.#"),1)="."),TRUE,FALSE)</formula>
    </cfRule>
  </conditionalFormatting>
  <conditionalFormatting sqref="AL977:AO977">
    <cfRule type="expression" dxfId="1993" priority="2095">
      <formula>IF(AND(AL977&gt;=0, RIGHT(TEXT(AL977,"0.#"),1)&lt;&gt;"."),TRUE,FALSE)</formula>
    </cfRule>
    <cfRule type="expression" dxfId="1992" priority="2096">
      <formula>IF(AND(AL977&gt;=0, RIGHT(TEXT(AL977,"0.#"),1)="."),TRUE,FALSE)</formula>
    </cfRule>
    <cfRule type="expression" dxfId="1991" priority="2097">
      <formula>IF(AND(AL977&lt;0, RIGHT(TEXT(AL977,"0.#"),1)&lt;&gt;"."),TRUE,FALSE)</formula>
    </cfRule>
    <cfRule type="expression" dxfId="1990" priority="2098">
      <formula>IF(AND(AL977&lt;0, RIGHT(TEXT(AL977,"0.#"),1)="."),TRUE,FALSE)</formula>
    </cfRule>
  </conditionalFormatting>
  <conditionalFormatting sqref="AL1012:AO1039">
    <cfRule type="expression" dxfId="1989" priority="2089">
      <formula>IF(AND(AL1012&gt;=0, RIGHT(TEXT(AL1012,"0.#"),1)&lt;&gt;"."),TRUE,FALSE)</formula>
    </cfRule>
    <cfRule type="expression" dxfId="1988" priority="2090">
      <formula>IF(AND(AL1012&gt;=0, RIGHT(TEXT(AL1012,"0.#"),1)="."),TRUE,FALSE)</formula>
    </cfRule>
    <cfRule type="expression" dxfId="1987" priority="2091">
      <formula>IF(AND(AL1012&lt;0, RIGHT(TEXT(AL1012,"0.#"),1)&lt;&gt;"."),TRUE,FALSE)</formula>
    </cfRule>
    <cfRule type="expression" dxfId="1986" priority="2092">
      <formula>IF(AND(AL1012&lt;0, RIGHT(TEXT(AL1012,"0.#"),1)="."),TRUE,FALSE)</formula>
    </cfRule>
  </conditionalFormatting>
  <conditionalFormatting sqref="AL1010:AO1011">
    <cfRule type="expression" dxfId="1985" priority="2083">
      <formula>IF(AND(AL1010&gt;=0, RIGHT(TEXT(AL1010,"0.#"),1)&lt;&gt;"."),TRUE,FALSE)</formula>
    </cfRule>
    <cfRule type="expression" dxfId="1984" priority="2084">
      <formula>IF(AND(AL1010&gt;=0, RIGHT(TEXT(AL1010,"0.#"),1)="."),TRUE,FALSE)</formula>
    </cfRule>
    <cfRule type="expression" dxfId="1983" priority="2085">
      <formula>IF(AND(AL1010&lt;0, RIGHT(TEXT(AL1010,"0.#"),1)&lt;&gt;"."),TRUE,FALSE)</formula>
    </cfRule>
    <cfRule type="expression" dxfId="1982" priority="2086">
      <formula>IF(AND(AL1010&lt;0, RIGHT(TEXT(AL1010,"0.#"),1)="."),TRUE,FALSE)</formula>
    </cfRule>
  </conditionalFormatting>
  <conditionalFormatting sqref="Y1010:Y1011">
    <cfRule type="expression" dxfId="1981" priority="2081">
      <formula>IF(RIGHT(TEXT(Y1010,"0.#"),1)=".",FALSE,TRUE)</formula>
    </cfRule>
    <cfRule type="expression" dxfId="1980" priority="2082">
      <formula>IF(RIGHT(TEXT(Y1010,"0.#"),1)=".",TRUE,FALSE)</formula>
    </cfRule>
  </conditionalFormatting>
  <conditionalFormatting sqref="AL1045:AO1045 AL1053:AO1072">
    <cfRule type="expression" dxfId="1979" priority="2077">
      <formula>IF(AND(AL1045&gt;=0, RIGHT(TEXT(AL1045,"0.#"),1)&lt;&gt;"."),TRUE,FALSE)</formula>
    </cfRule>
    <cfRule type="expression" dxfId="1978" priority="2078">
      <formula>IF(AND(AL1045&gt;=0, RIGHT(TEXT(AL1045,"0.#"),1)="."),TRUE,FALSE)</formula>
    </cfRule>
    <cfRule type="expression" dxfId="1977" priority="2079">
      <formula>IF(AND(AL1045&lt;0, RIGHT(TEXT(AL1045,"0.#"),1)&lt;&gt;"."),TRUE,FALSE)</formula>
    </cfRule>
    <cfRule type="expression" dxfId="1976" priority="2080">
      <formula>IF(AND(AL1045&lt;0, RIGHT(TEXT(AL1045,"0.#"),1)="."),TRUE,FALSE)</formula>
    </cfRule>
  </conditionalFormatting>
  <conditionalFormatting sqref="Y1045:Y1072">
    <cfRule type="expression" dxfId="1975" priority="2075">
      <formula>IF(RIGHT(TEXT(Y1045,"0.#"),1)=".",FALSE,TRUE)</formula>
    </cfRule>
    <cfRule type="expression" dxfId="1974" priority="2076">
      <formula>IF(RIGHT(TEXT(Y1045,"0.#"),1)=".",TRUE,FALSE)</formula>
    </cfRule>
  </conditionalFormatting>
  <conditionalFormatting sqref="AL1043:AO1044">
    <cfRule type="expression" dxfId="1973" priority="2071">
      <formula>IF(AND(AL1043&gt;=0, RIGHT(TEXT(AL1043,"0.#"),1)&lt;&gt;"."),TRUE,FALSE)</formula>
    </cfRule>
    <cfRule type="expression" dxfId="1972" priority="2072">
      <formula>IF(AND(AL1043&gt;=0, RIGHT(TEXT(AL1043,"0.#"),1)="."),TRUE,FALSE)</formula>
    </cfRule>
    <cfRule type="expression" dxfId="1971" priority="2073">
      <formula>IF(AND(AL1043&lt;0, RIGHT(TEXT(AL1043,"0.#"),1)&lt;&gt;"."),TRUE,FALSE)</formula>
    </cfRule>
    <cfRule type="expression" dxfId="1970" priority="2074">
      <formula>IF(AND(AL1043&lt;0, RIGHT(TEXT(AL1043,"0.#"),1)="."),TRUE,FALSE)</formula>
    </cfRule>
  </conditionalFormatting>
  <conditionalFormatting sqref="Y1043:Y1044">
    <cfRule type="expression" dxfId="1969" priority="2069">
      <formula>IF(RIGHT(TEXT(Y1043,"0.#"),1)=".",FALSE,TRUE)</formula>
    </cfRule>
    <cfRule type="expression" dxfId="1968" priority="2070">
      <formula>IF(RIGHT(TEXT(Y1043,"0.#"),1)=".",TRUE,FALSE)</formula>
    </cfRule>
  </conditionalFormatting>
  <conditionalFormatting sqref="AL1078:AO1105">
    <cfRule type="expression" dxfId="1967" priority="2065">
      <formula>IF(AND(AL1078&gt;=0, RIGHT(TEXT(AL1078,"0.#"),1)&lt;&gt;"."),TRUE,FALSE)</formula>
    </cfRule>
    <cfRule type="expression" dxfId="1966" priority="2066">
      <formula>IF(AND(AL1078&gt;=0, RIGHT(TEXT(AL1078,"0.#"),1)="."),TRUE,FALSE)</formula>
    </cfRule>
    <cfRule type="expression" dxfId="1965" priority="2067">
      <formula>IF(AND(AL1078&lt;0, RIGHT(TEXT(AL1078,"0.#"),1)&lt;&gt;"."),TRUE,FALSE)</formula>
    </cfRule>
    <cfRule type="expression" dxfId="1964" priority="2068">
      <formula>IF(AND(AL1078&lt;0, RIGHT(TEXT(AL1078,"0.#"),1)="."),TRUE,FALSE)</formula>
    </cfRule>
  </conditionalFormatting>
  <conditionalFormatting sqref="Y1078:Y1105">
    <cfRule type="expression" dxfId="1963" priority="2063">
      <formula>IF(RIGHT(TEXT(Y1078,"0.#"),1)=".",FALSE,TRUE)</formula>
    </cfRule>
    <cfRule type="expression" dxfId="1962" priority="2064">
      <formula>IF(RIGHT(TEXT(Y1078,"0.#"),1)=".",TRUE,FALSE)</formula>
    </cfRule>
  </conditionalFormatting>
  <conditionalFormatting sqref="AL1076:AO1077">
    <cfRule type="expression" dxfId="1961" priority="2059">
      <formula>IF(AND(AL1076&gt;=0, RIGHT(TEXT(AL1076,"0.#"),1)&lt;&gt;"."),TRUE,FALSE)</formula>
    </cfRule>
    <cfRule type="expression" dxfId="1960" priority="2060">
      <formula>IF(AND(AL1076&gt;=0, RIGHT(TEXT(AL1076,"0.#"),1)="."),TRUE,FALSE)</formula>
    </cfRule>
    <cfRule type="expression" dxfId="1959" priority="2061">
      <formula>IF(AND(AL1076&lt;0, RIGHT(TEXT(AL1076,"0.#"),1)&lt;&gt;"."),TRUE,FALSE)</formula>
    </cfRule>
    <cfRule type="expression" dxfId="1958" priority="2062">
      <formula>IF(AND(AL1076&lt;0, RIGHT(TEXT(AL1076,"0.#"),1)="."),TRUE,FALSE)</formula>
    </cfRule>
  </conditionalFormatting>
  <conditionalFormatting sqref="Y1076:Y1077">
    <cfRule type="expression" dxfId="1957" priority="2057">
      <formula>IF(RIGHT(TEXT(Y1076,"0.#"),1)=".",FALSE,TRUE)</formula>
    </cfRule>
    <cfRule type="expression" dxfId="1956" priority="2058">
      <formula>IF(RIGHT(TEXT(Y1076,"0.#"),1)=".",TRUE,FALSE)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1">
    <cfRule type="expression" dxfId="1215" priority="523">
      <formula>IF(RIGHT(TEXT(AU101,"0.#"),1)=".",FALSE,TRUE)</formula>
    </cfRule>
    <cfRule type="expression" dxfId="1214" priority="524">
      <formula>IF(RIGHT(TEXT(AU101,"0.#"),1)=".",TRUE,FALSE)</formula>
    </cfRule>
  </conditionalFormatting>
  <conditionalFormatting sqref="AU102">
    <cfRule type="expression" dxfId="1213" priority="521">
      <formula>IF(RIGHT(TEXT(AU102,"0.#"),1)=".",FALSE,TRUE)</formula>
    </cfRule>
    <cfRule type="expression" dxfId="1212" priority="522">
      <formula>IF(RIGHT(TEXT(AU102,"0.#"),1)=".",TRUE,FALSE)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P29:AC29">
    <cfRule type="expression" dxfId="763" priority="67">
      <formula>IF(RIGHT(TEXT(P29,"0.#"),1)=".",FALSE,TRUE)</formula>
    </cfRule>
    <cfRule type="expression" dxfId="762" priority="68">
      <formula>IF(RIGHT(TEXT(P29,"0.#"),1)=".",TRUE,FALSE)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M34">
    <cfRule type="expression" dxfId="759" priority="59">
      <formula>IF(RIGHT(TEXT(AM34,"0.#"),1)=".",FALSE,TRUE)</formula>
    </cfRule>
    <cfRule type="expression" dxfId="758" priority="60">
      <formula>IF(RIGHT(TEXT(AM34,"0.#"),1)=".",TRUE,FALSE)</formula>
    </cfRule>
  </conditionalFormatting>
  <conditionalFormatting sqref="Y791">
    <cfRule type="expression" dxfId="757" priority="57">
      <formula>IF(RIGHT(TEXT(Y791,"0.#"),1)=".",FALSE,TRUE)</formula>
    </cfRule>
    <cfRule type="expression" dxfId="756" priority="58">
      <formula>IF(RIGHT(TEXT(Y791,"0.#"),1)=".",TRUE,FALSE)</formula>
    </cfRule>
  </conditionalFormatting>
  <conditionalFormatting sqref="AU815">
    <cfRule type="expression" dxfId="755" priority="53">
      <formula>IF(RIGHT(TEXT(AU815,"0.#"),1)=".",FALSE,TRUE)</formula>
    </cfRule>
    <cfRule type="expression" dxfId="754" priority="54">
      <formula>IF(RIGHT(TEXT(AU815,"0.#"),1)=".",TRUE,FALSE)</formula>
    </cfRule>
  </conditionalFormatting>
  <conditionalFormatting sqref="AU816">
    <cfRule type="expression" dxfId="753" priority="55">
      <formula>IF(RIGHT(TEXT(AU816,"0.#"),1)=".",FALSE,TRUE)</formula>
    </cfRule>
    <cfRule type="expression" dxfId="752" priority="56">
      <formula>IF(RIGHT(TEXT(AU816,"0.#"),1)=".",TRUE,FALSE)</formula>
    </cfRule>
  </conditionalFormatting>
  <conditionalFormatting sqref="AL945:AO945">
    <cfRule type="expression" dxfId="751" priority="49">
      <formula>IF(AND(AL945&gt;=0, RIGHT(TEXT(AL945,"0.#"),1)&lt;&gt;"."),TRUE,FALSE)</formula>
    </cfRule>
    <cfRule type="expression" dxfId="750" priority="50">
      <formula>IF(AND(AL945&gt;=0, RIGHT(TEXT(AL945,"0.#"),1)="."),TRUE,FALSE)</formula>
    </cfRule>
    <cfRule type="expression" dxfId="749" priority="51">
      <formula>IF(AND(AL945&lt;0, RIGHT(TEXT(AL945,"0.#"),1)&lt;&gt;"."),TRUE,FALSE)</formula>
    </cfRule>
    <cfRule type="expression" dxfId="748" priority="52">
      <formula>IF(AND(AL945&lt;0, RIGHT(TEXT(AL945,"0.#"),1)="."),TRUE,FALSE)</formula>
    </cfRule>
  </conditionalFormatting>
  <conditionalFormatting sqref="AL946:AO946">
    <cfRule type="expression" dxfId="747" priority="45">
      <formula>IF(AND(AL946&gt;=0, RIGHT(TEXT(AL946,"0.#"),1)&lt;&gt;"."),TRUE,FALSE)</formula>
    </cfRule>
    <cfRule type="expression" dxfId="746" priority="46">
      <formula>IF(AND(AL946&gt;=0, RIGHT(TEXT(AL946,"0.#"),1)="."),TRUE,FALSE)</formula>
    </cfRule>
    <cfRule type="expression" dxfId="745" priority="47">
      <formula>IF(AND(AL946&lt;0, RIGHT(TEXT(AL946,"0.#"),1)&lt;&gt;"."),TRUE,FALSE)</formula>
    </cfRule>
    <cfRule type="expression" dxfId="744" priority="48">
      <formula>IF(AND(AL946&lt;0, RIGHT(TEXT(AL946,"0.#"),1)="."),TRUE,FALSE)</formula>
    </cfRule>
  </conditionalFormatting>
  <conditionalFormatting sqref="AL978:AO978">
    <cfRule type="expression" dxfId="743" priority="41">
      <formula>IF(AND(AL978&gt;=0, RIGHT(TEXT(AL978,"0.#"),1)&lt;&gt;"."),TRUE,FALSE)</formula>
    </cfRule>
    <cfRule type="expression" dxfId="742" priority="42">
      <formula>IF(AND(AL978&gt;=0, RIGHT(TEXT(AL978,"0.#"),1)="."),TRUE,FALSE)</formula>
    </cfRule>
    <cfRule type="expression" dxfId="741" priority="43">
      <formula>IF(AND(AL978&lt;0, RIGHT(TEXT(AL978,"0.#"),1)&lt;&gt;"."),TRUE,FALSE)</formula>
    </cfRule>
    <cfRule type="expression" dxfId="740" priority="44">
      <formula>IF(AND(AL978&lt;0, RIGHT(TEXT(AL978,"0.#"),1)="."),TRUE,FALSE)</formula>
    </cfRule>
  </conditionalFormatting>
  <conditionalFormatting sqref="AL979:AO979">
    <cfRule type="expression" dxfId="739" priority="37">
      <formula>IF(AND(AL979&gt;=0, RIGHT(TEXT(AL979,"0.#"),1)&lt;&gt;"."),TRUE,FALSE)</formula>
    </cfRule>
    <cfRule type="expression" dxfId="738" priority="38">
      <formula>IF(AND(AL979&gt;=0, RIGHT(TEXT(AL979,"0.#"),1)="."),TRUE,FALSE)</formula>
    </cfRule>
    <cfRule type="expression" dxfId="737" priority="39">
      <formula>IF(AND(AL979&lt;0, RIGHT(TEXT(AL979,"0.#"),1)&lt;&gt;"."),TRUE,FALSE)</formula>
    </cfRule>
    <cfRule type="expression" dxfId="736" priority="40">
      <formula>IF(AND(AL979&lt;0, RIGHT(TEXT(AL979,"0.#"),1)="."),TRUE,FALSE)</formula>
    </cfRule>
  </conditionalFormatting>
  <conditionalFormatting sqref="AL980:AO980">
    <cfRule type="expression" dxfId="735" priority="33">
      <formula>IF(AND(AL980&gt;=0, RIGHT(TEXT(AL980,"0.#"),1)&lt;&gt;"."),TRUE,FALSE)</formula>
    </cfRule>
    <cfRule type="expression" dxfId="734" priority="34">
      <formula>IF(AND(AL980&gt;=0, RIGHT(TEXT(AL980,"0.#"),1)="."),TRUE,FALSE)</formula>
    </cfRule>
    <cfRule type="expression" dxfId="733" priority="35">
      <formula>IF(AND(AL980&lt;0, RIGHT(TEXT(AL980,"0.#"),1)&lt;&gt;"."),TRUE,FALSE)</formula>
    </cfRule>
    <cfRule type="expression" dxfId="732" priority="36">
      <formula>IF(AND(AL980&lt;0, RIGHT(TEXT(AL980,"0.#"),1)="."),TRUE,FALSE)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L1046:AO1046">
    <cfRule type="expression" dxfId="727" priority="25">
      <formula>IF(AND(AL1046&gt;=0, RIGHT(TEXT(AL1046,"0.#"),1)&lt;&gt;"."),TRUE,FALSE)</formula>
    </cfRule>
    <cfRule type="expression" dxfId="726" priority="26">
      <formula>IF(AND(AL1046&gt;=0, RIGHT(TEXT(AL1046,"0.#"),1)="."),TRUE,FALSE)</formula>
    </cfRule>
    <cfRule type="expression" dxfId="725" priority="27">
      <formula>IF(AND(AL1046&lt;0, RIGHT(TEXT(AL1046,"0.#"),1)&lt;&gt;"."),TRUE,FALSE)</formula>
    </cfRule>
    <cfRule type="expression" dxfId="724" priority="28">
      <formula>IF(AND(AL1046&lt;0, RIGHT(TEXT(AL1046,"0.#"),1)="."),TRUE,FALSE)</formula>
    </cfRule>
  </conditionalFormatting>
  <conditionalFormatting sqref="AL1047:AO1047">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AL1048:AO1048">
    <cfRule type="expression" dxfId="719" priority="17">
      <formula>IF(AND(AL1048&gt;=0, RIGHT(TEXT(AL1048,"0.#"),1)&lt;&gt;"."),TRUE,FALSE)</formula>
    </cfRule>
    <cfRule type="expression" dxfId="718" priority="18">
      <formula>IF(AND(AL1048&gt;=0, RIGHT(TEXT(AL1048,"0.#"),1)="."),TRUE,FALSE)</formula>
    </cfRule>
    <cfRule type="expression" dxfId="717" priority="19">
      <formula>IF(AND(AL1048&lt;0, RIGHT(TEXT(AL1048,"0.#"),1)&lt;&gt;"."),TRUE,FALSE)</formula>
    </cfRule>
    <cfRule type="expression" dxfId="716" priority="20">
      <formula>IF(AND(AL1048&lt;0, RIGHT(TEXT(AL1048,"0.#"),1)="."),TRUE,FALSE)</formula>
    </cfRule>
  </conditionalFormatting>
  <conditionalFormatting sqref="AL1049:AO1049">
    <cfRule type="expression" dxfId="715" priority="13">
      <formula>IF(AND(AL1049&gt;=0, RIGHT(TEXT(AL1049,"0.#"),1)&lt;&gt;"."),TRUE,FALSE)</formula>
    </cfRule>
    <cfRule type="expression" dxfId="714" priority="14">
      <formula>IF(AND(AL1049&gt;=0, RIGHT(TEXT(AL1049,"0.#"),1)="."),TRUE,FALSE)</formula>
    </cfRule>
    <cfRule type="expression" dxfId="713" priority="15">
      <formula>IF(AND(AL1049&lt;0, RIGHT(TEXT(AL1049,"0.#"),1)&lt;&gt;"."),TRUE,FALSE)</formula>
    </cfRule>
    <cfRule type="expression" dxfId="712" priority="16">
      <formula>IF(AND(AL1049&lt;0, RIGHT(TEXT(AL1049,"0.#"),1)="."),TRUE,FALSE)</formula>
    </cfRule>
  </conditionalFormatting>
  <conditionalFormatting sqref="AL1050:AO1050">
    <cfRule type="expression" dxfId="711" priority="9">
      <formula>IF(AND(AL1050&gt;=0, RIGHT(TEXT(AL1050,"0.#"),1)&lt;&gt;"."),TRUE,FALSE)</formula>
    </cfRule>
    <cfRule type="expression" dxfId="710" priority="10">
      <formula>IF(AND(AL1050&gt;=0, RIGHT(TEXT(AL1050,"0.#"),1)="."),TRUE,FALSE)</formula>
    </cfRule>
    <cfRule type="expression" dxfId="709" priority="11">
      <formula>IF(AND(AL1050&lt;0, RIGHT(TEXT(AL1050,"0.#"),1)&lt;&gt;"."),TRUE,FALSE)</formula>
    </cfRule>
    <cfRule type="expression" dxfId="708" priority="12">
      <formula>IF(AND(AL1050&lt;0, RIGHT(TEXT(AL1050,"0.#"),1)="."),TRUE,FALSE)</formula>
    </cfRule>
  </conditionalFormatting>
  <conditionalFormatting sqref="AL1051:AO1051">
    <cfRule type="expression" dxfId="707" priority="5">
      <formula>IF(AND(AL1051&gt;=0, RIGHT(TEXT(AL1051,"0.#"),1)&lt;&gt;"."),TRUE,FALSE)</formula>
    </cfRule>
    <cfRule type="expression" dxfId="706" priority="6">
      <formula>IF(AND(AL1051&gt;=0, RIGHT(TEXT(AL1051,"0.#"),1)="."),TRUE,FALSE)</formula>
    </cfRule>
    <cfRule type="expression" dxfId="705" priority="7">
      <formula>IF(AND(AL1051&lt;0, RIGHT(TEXT(AL1051,"0.#"),1)&lt;&gt;"."),TRUE,FALSE)</formula>
    </cfRule>
    <cfRule type="expression" dxfId="704" priority="8">
      <formula>IF(AND(AL1051&lt;0, RIGHT(TEXT(AL1051,"0.#"),1)="."),TRUE,FALSE)</formula>
    </cfRule>
  </conditionalFormatting>
  <conditionalFormatting sqref="AL1052:AO1052">
    <cfRule type="expression" dxfId="703" priority="1">
      <formula>IF(AND(AL1052&gt;=0, RIGHT(TEXT(AL1052,"0.#"),1)&lt;&gt;"."),TRUE,FALSE)</formula>
    </cfRule>
    <cfRule type="expression" dxfId="702" priority="2">
      <formula>IF(AND(AL1052&gt;=0, RIGHT(TEXT(AL1052,"0.#"),1)="."),TRUE,FALSE)</formula>
    </cfRule>
    <cfRule type="expression" dxfId="701" priority="3">
      <formula>IF(AND(AL1052&lt;0, RIGHT(TEXT(AL1052,"0.#"),1)&lt;&gt;"."),TRUE,FALSE)</formula>
    </cfRule>
    <cfRule type="expression" dxfId="700" priority="4">
      <formula>IF(AND(AL1052&lt;0, RIGHT(TEXT(AL1052,"0.#"),1)="."),TRUE,FALSE)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16383" man="1"/>
    <brk id="714" max="16383" man="1"/>
    <brk id="747" max="16383" man="1"/>
    <brk id="786" max="16383" man="1"/>
    <brk id="840" max="16383" man="1"/>
    <brk id="908" max="16383" man="1"/>
    <brk id="10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638</v>
      </c>
      <c r="AC2" s="95" t="s">
        <v>135</v>
      </c>
      <c r="AD2" s="28"/>
      <c r="AE2" s="43" t="s">
        <v>174</v>
      </c>
      <c r="AF2" s="30"/>
      <c r="AG2" s="53" t="s">
        <v>367</v>
      </c>
      <c r="AI2" s="51" t="s">
        <v>401</v>
      </c>
      <c r="AK2" s="51" t="s">
        <v>259</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委託・請負</v>
      </c>
      <c r="T3" s="13"/>
      <c r="U3" s="32" t="s">
        <v>670</v>
      </c>
      <c r="W3" s="32" t="s">
        <v>150</v>
      </c>
      <c r="Y3" s="32" t="s">
        <v>69</v>
      </c>
      <c r="Z3" s="32" t="s">
        <v>545</v>
      </c>
      <c r="AA3" s="94" t="s">
        <v>506</v>
      </c>
      <c r="AB3" s="94" t="s">
        <v>639</v>
      </c>
      <c r="AC3" s="95" t="s">
        <v>136</v>
      </c>
      <c r="AD3" s="28"/>
      <c r="AE3" s="43" t="s">
        <v>175</v>
      </c>
      <c r="AF3" s="30"/>
      <c r="AG3" s="53" t="s">
        <v>368</v>
      </c>
      <c r="AI3" s="51" t="s">
        <v>252</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413</v>
      </c>
      <c r="Z4" s="32" t="s">
        <v>546</v>
      </c>
      <c r="AA4" s="94" t="s">
        <v>507</v>
      </c>
      <c r="AB4" s="94" t="s">
        <v>640</v>
      </c>
      <c r="AC4" s="94" t="s">
        <v>137</v>
      </c>
      <c r="AD4" s="28"/>
      <c r="AE4" s="43" t="s">
        <v>176</v>
      </c>
      <c r="AF4" s="30"/>
      <c r="AG4" s="53" t="s">
        <v>369</v>
      </c>
      <c r="AI4" s="51" t="s">
        <v>254</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419</v>
      </c>
      <c r="Z10" s="32" t="s">
        <v>552</v>
      </c>
      <c r="AA10" s="94" t="s">
        <v>513</v>
      </c>
      <c r="AB10" s="94" t="s">
        <v>646</v>
      </c>
      <c r="AC10" s="31"/>
      <c r="AD10" s="31"/>
      <c r="AE10" s="31"/>
      <c r="AF10" s="30"/>
      <c r="AG10" s="53" t="s">
        <v>357</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712</v>
      </c>
      <c r="M11" s="13" t="str">
        <f t="shared" si="2"/>
        <v>その他の事項経費</v>
      </c>
      <c r="N11" s="13" t="str">
        <f t="shared" si="6"/>
        <v>その他の事項経費</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t="s">
        <v>712</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309</v>
      </c>
      <c r="B20" s="15"/>
      <c r="C20" s="13" t="str">
        <f t="shared" si="9"/>
        <v/>
      </c>
      <c r="D20" s="13" t="str">
        <f t="shared" si="8"/>
        <v>ＩＴ戦略</v>
      </c>
      <c r="F20" s="18" t="s">
        <v>308</v>
      </c>
      <c r="G20" s="17"/>
      <c r="H20" s="13" t="str">
        <f t="shared" si="1"/>
        <v/>
      </c>
      <c r="I20" s="13" t="str">
        <f t="shared" si="5"/>
        <v>一般会計</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310</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311</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312</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ＩＴ戦略</v>
      </c>
      <c r="F24" s="18" t="s">
        <v>404</v>
      </c>
      <c r="G24" s="17"/>
      <c r="H24" s="13" t="str">
        <f t="shared" si="1"/>
        <v/>
      </c>
      <c r="I24" s="13" t="str">
        <f t="shared" si="5"/>
        <v>一般会計</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437</v>
      </c>
      <c r="Z28" s="32" t="s">
        <v>570</v>
      </c>
      <c r="AA28" s="94" t="s">
        <v>531</v>
      </c>
      <c r="AB28" s="94" t="s">
        <v>664</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444</v>
      </c>
      <c r="Z35" s="32" t="s">
        <v>577</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343</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30"/>
      <c r="Z2" s="831"/>
      <c r="AA2" s="832"/>
      <c r="AB2" s="1034" t="s">
        <v>11</v>
      </c>
      <c r="AC2" s="1035"/>
      <c r="AD2" s="1036"/>
      <c r="AE2" s="1040" t="s">
        <v>385</v>
      </c>
      <c r="AF2" s="1040"/>
      <c r="AG2" s="1040"/>
      <c r="AH2" s="1040"/>
      <c r="AI2" s="1040" t="s">
        <v>407</v>
      </c>
      <c r="AJ2" s="1040"/>
      <c r="AK2" s="1040"/>
      <c r="AL2" s="566"/>
      <c r="AM2" s="1040" t="s">
        <v>504</v>
      </c>
      <c r="AN2" s="1040"/>
      <c r="AO2" s="1040"/>
      <c r="AP2" s="566"/>
      <c r="AQ2" s="158" t="s">
        <v>231</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31"/>
      <c r="Z3" s="1032"/>
      <c r="AA3" s="1033"/>
      <c r="AB3" s="1037"/>
      <c r="AC3" s="1038"/>
      <c r="AD3" s="1039"/>
      <c r="AE3" s="924"/>
      <c r="AF3" s="924"/>
      <c r="AG3" s="924"/>
      <c r="AH3" s="924"/>
      <c r="AI3" s="924"/>
      <c r="AJ3" s="924"/>
      <c r="AK3" s="924"/>
      <c r="AL3" s="417"/>
      <c r="AM3" s="924"/>
      <c r="AN3" s="924"/>
      <c r="AO3" s="924"/>
      <c r="AP3" s="417"/>
      <c r="AQ3" s="199"/>
      <c r="AR3" s="200"/>
      <c r="AS3" s="136" t="s">
        <v>232</v>
      </c>
      <c r="AT3" s="137"/>
      <c r="AU3" s="200"/>
      <c r="AV3" s="200"/>
      <c r="AW3" s="402" t="s">
        <v>179</v>
      </c>
      <c r="AX3" s="403"/>
      <c r="AY3" s="34">
        <f>$AY$2</f>
        <v>0</v>
      </c>
    </row>
    <row r="4" spans="1:51" ht="22.5" customHeight="1" x14ac:dyDescent="0.15">
      <c r="A4" s="407"/>
      <c r="B4" s="405"/>
      <c r="C4" s="405"/>
      <c r="D4" s="405"/>
      <c r="E4" s="405"/>
      <c r="F4" s="406"/>
      <c r="G4" s="573"/>
      <c r="H4" s="1007"/>
      <c r="I4" s="1007"/>
      <c r="J4" s="1007"/>
      <c r="K4" s="1007"/>
      <c r="L4" s="1007"/>
      <c r="M4" s="1007"/>
      <c r="N4" s="1007"/>
      <c r="O4" s="1008"/>
      <c r="P4" s="108"/>
      <c r="Q4" s="1015"/>
      <c r="R4" s="1015"/>
      <c r="S4" s="1015"/>
      <c r="T4" s="1015"/>
      <c r="U4" s="1015"/>
      <c r="V4" s="1015"/>
      <c r="W4" s="1015"/>
      <c r="X4" s="1016"/>
      <c r="Y4" s="1025" t="s">
        <v>12</v>
      </c>
      <c r="Z4" s="1026"/>
      <c r="AA4" s="1027"/>
      <c r="AB4" s="470"/>
      <c r="AC4" s="1029"/>
      <c r="AD4" s="1029"/>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8"/>
      <c r="B5" s="409"/>
      <c r="C5" s="409"/>
      <c r="D5" s="409"/>
      <c r="E5" s="409"/>
      <c r="F5" s="410"/>
      <c r="G5" s="1009"/>
      <c r="H5" s="1010"/>
      <c r="I5" s="1010"/>
      <c r="J5" s="1010"/>
      <c r="K5" s="1010"/>
      <c r="L5" s="1010"/>
      <c r="M5" s="1010"/>
      <c r="N5" s="1010"/>
      <c r="O5" s="1011"/>
      <c r="P5" s="1017"/>
      <c r="Q5" s="1017"/>
      <c r="R5" s="1017"/>
      <c r="S5" s="1017"/>
      <c r="T5" s="1017"/>
      <c r="U5" s="1017"/>
      <c r="V5" s="1017"/>
      <c r="W5" s="1017"/>
      <c r="X5" s="1018"/>
      <c r="Y5" s="456" t="s">
        <v>54</v>
      </c>
      <c r="Z5" s="1022"/>
      <c r="AA5" s="1023"/>
      <c r="AB5" s="532"/>
      <c r="AC5" s="1028"/>
      <c r="AD5" s="1028"/>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8"/>
      <c r="B6" s="409"/>
      <c r="C6" s="409"/>
      <c r="D6" s="409"/>
      <c r="E6" s="409"/>
      <c r="F6" s="410"/>
      <c r="G6" s="1012"/>
      <c r="H6" s="1013"/>
      <c r="I6" s="1013"/>
      <c r="J6" s="1013"/>
      <c r="K6" s="1013"/>
      <c r="L6" s="1013"/>
      <c r="M6" s="1013"/>
      <c r="N6" s="1013"/>
      <c r="O6" s="1014"/>
      <c r="P6" s="1019"/>
      <c r="Q6" s="1019"/>
      <c r="R6" s="1019"/>
      <c r="S6" s="1019"/>
      <c r="T6" s="1019"/>
      <c r="U6" s="1019"/>
      <c r="V6" s="1019"/>
      <c r="W6" s="1019"/>
      <c r="X6" s="1020"/>
      <c r="Y6" s="1021" t="s">
        <v>13</v>
      </c>
      <c r="Z6" s="1022"/>
      <c r="AA6" s="1023"/>
      <c r="AB6" s="602" t="s">
        <v>180</v>
      </c>
      <c r="AC6" s="1024"/>
      <c r="AD6" s="1024"/>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343</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30"/>
      <c r="Z9" s="831"/>
      <c r="AA9" s="832"/>
      <c r="AB9" s="1034" t="s">
        <v>11</v>
      </c>
      <c r="AC9" s="1035"/>
      <c r="AD9" s="1036"/>
      <c r="AE9" s="1040" t="s">
        <v>385</v>
      </c>
      <c r="AF9" s="1040"/>
      <c r="AG9" s="1040"/>
      <c r="AH9" s="1040"/>
      <c r="AI9" s="1040" t="s">
        <v>407</v>
      </c>
      <c r="AJ9" s="1040"/>
      <c r="AK9" s="1040"/>
      <c r="AL9" s="566"/>
      <c r="AM9" s="1040" t="s">
        <v>504</v>
      </c>
      <c r="AN9" s="1040"/>
      <c r="AO9" s="1040"/>
      <c r="AP9" s="566"/>
      <c r="AQ9" s="158" t="s">
        <v>231</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31"/>
      <c r="Z10" s="1032"/>
      <c r="AA10" s="1033"/>
      <c r="AB10" s="1037"/>
      <c r="AC10" s="1038"/>
      <c r="AD10" s="1039"/>
      <c r="AE10" s="924"/>
      <c r="AF10" s="924"/>
      <c r="AG10" s="924"/>
      <c r="AH10" s="924"/>
      <c r="AI10" s="924"/>
      <c r="AJ10" s="924"/>
      <c r="AK10" s="924"/>
      <c r="AL10" s="417"/>
      <c r="AM10" s="924"/>
      <c r="AN10" s="924"/>
      <c r="AO10" s="924"/>
      <c r="AP10" s="417"/>
      <c r="AQ10" s="199"/>
      <c r="AR10" s="200"/>
      <c r="AS10" s="136" t="s">
        <v>232</v>
      </c>
      <c r="AT10" s="137"/>
      <c r="AU10" s="200"/>
      <c r="AV10" s="200"/>
      <c r="AW10" s="402" t="s">
        <v>179</v>
      </c>
      <c r="AX10" s="403"/>
      <c r="AY10" s="34">
        <f>$AY$9</f>
        <v>0</v>
      </c>
    </row>
    <row r="11" spans="1:51" ht="22.5" customHeight="1" x14ac:dyDescent="0.15">
      <c r="A11" s="407"/>
      <c r="B11" s="405"/>
      <c r="C11" s="405"/>
      <c r="D11" s="405"/>
      <c r="E11" s="405"/>
      <c r="F11" s="406"/>
      <c r="G11" s="573"/>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70"/>
      <c r="AC11" s="1029"/>
      <c r="AD11" s="1029"/>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8"/>
      <c r="B12" s="409"/>
      <c r="C12" s="409"/>
      <c r="D12" s="409"/>
      <c r="E12" s="409"/>
      <c r="F12" s="410"/>
      <c r="G12" s="1009"/>
      <c r="H12" s="1010"/>
      <c r="I12" s="1010"/>
      <c r="J12" s="1010"/>
      <c r="K12" s="1010"/>
      <c r="L12" s="1010"/>
      <c r="M12" s="1010"/>
      <c r="N12" s="1010"/>
      <c r="O12" s="1011"/>
      <c r="P12" s="1017"/>
      <c r="Q12" s="1017"/>
      <c r="R12" s="1017"/>
      <c r="S12" s="1017"/>
      <c r="T12" s="1017"/>
      <c r="U12" s="1017"/>
      <c r="V12" s="1017"/>
      <c r="W12" s="1017"/>
      <c r="X12" s="1018"/>
      <c r="Y12" s="456" t="s">
        <v>54</v>
      </c>
      <c r="Z12" s="1022"/>
      <c r="AA12" s="1023"/>
      <c r="AB12" s="532"/>
      <c r="AC12" s="1028"/>
      <c r="AD12" s="1028"/>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11"/>
      <c r="B13" s="412"/>
      <c r="C13" s="412"/>
      <c r="D13" s="412"/>
      <c r="E13" s="412"/>
      <c r="F13" s="413"/>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2" t="s">
        <v>180</v>
      </c>
      <c r="AC13" s="1024"/>
      <c r="AD13" s="1024"/>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343</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30"/>
      <c r="Z16" s="831"/>
      <c r="AA16" s="832"/>
      <c r="AB16" s="1034" t="s">
        <v>11</v>
      </c>
      <c r="AC16" s="1035"/>
      <c r="AD16" s="1036"/>
      <c r="AE16" s="1040" t="s">
        <v>385</v>
      </c>
      <c r="AF16" s="1040"/>
      <c r="AG16" s="1040"/>
      <c r="AH16" s="1040"/>
      <c r="AI16" s="1040" t="s">
        <v>407</v>
      </c>
      <c r="AJ16" s="1040"/>
      <c r="AK16" s="1040"/>
      <c r="AL16" s="566"/>
      <c r="AM16" s="1040" t="s">
        <v>504</v>
      </c>
      <c r="AN16" s="1040"/>
      <c r="AO16" s="1040"/>
      <c r="AP16" s="566"/>
      <c r="AQ16" s="158" t="s">
        <v>231</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31"/>
      <c r="Z17" s="1032"/>
      <c r="AA17" s="1033"/>
      <c r="AB17" s="1037"/>
      <c r="AC17" s="1038"/>
      <c r="AD17" s="1039"/>
      <c r="AE17" s="924"/>
      <c r="AF17" s="924"/>
      <c r="AG17" s="924"/>
      <c r="AH17" s="924"/>
      <c r="AI17" s="924"/>
      <c r="AJ17" s="924"/>
      <c r="AK17" s="924"/>
      <c r="AL17" s="417"/>
      <c r="AM17" s="924"/>
      <c r="AN17" s="924"/>
      <c r="AO17" s="924"/>
      <c r="AP17" s="417"/>
      <c r="AQ17" s="199"/>
      <c r="AR17" s="200"/>
      <c r="AS17" s="136" t="s">
        <v>232</v>
      </c>
      <c r="AT17" s="137"/>
      <c r="AU17" s="200"/>
      <c r="AV17" s="200"/>
      <c r="AW17" s="402" t="s">
        <v>179</v>
      </c>
      <c r="AX17" s="403"/>
      <c r="AY17" s="34">
        <f>$AY$16</f>
        <v>0</v>
      </c>
    </row>
    <row r="18" spans="1:51" ht="22.5" customHeight="1" x14ac:dyDescent="0.15">
      <c r="A18" s="407"/>
      <c r="B18" s="405"/>
      <c r="C18" s="405"/>
      <c r="D18" s="405"/>
      <c r="E18" s="405"/>
      <c r="F18" s="406"/>
      <c r="G18" s="573"/>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70"/>
      <c r="AC18" s="1029"/>
      <c r="AD18" s="1029"/>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8"/>
      <c r="B19" s="409"/>
      <c r="C19" s="409"/>
      <c r="D19" s="409"/>
      <c r="E19" s="409"/>
      <c r="F19" s="410"/>
      <c r="G19" s="1009"/>
      <c r="H19" s="1010"/>
      <c r="I19" s="1010"/>
      <c r="J19" s="1010"/>
      <c r="K19" s="1010"/>
      <c r="L19" s="1010"/>
      <c r="M19" s="1010"/>
      <c r="N19" s="1010"/>
      <c r="O19" s="1011"/>
      <c r="P19" s="1017"/>
      <c r="Q19" s="1017"/>
      <c r="R19" s="1017"/>
      <c r="S19" s="1017"/>
      <c r="T19" s="1017"/>
      <c r="U19" s="1017"/>
      <c r="V19" s="1017"/>
      <c r="W19" s="1017"/>
      <c r="X19" s="1018"/>
      <c r="Y19" s="456" t="s">
        <v>54</v>
      </c>
      <c r="Z19" s="1022"/>
      <c r="AA19" s="1023"/>
      <c r="AB19" s="532"/>
      <c r="AC19" s="1028"/>
      <c r="AD19" s="1028"/>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11"/>
      <c r="B20" s="412"/>
      <c r="C20" s="412"/>
      <c r="D20" s="412"/>
      <c r="E20" s="412"/>
      <c r="F20" s="413"/>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2" t="s">
        <v>180</v>
      </c>
      <c r="AC20" s="1024"/>
      <c r="AD20" s="1024"/>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343</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30"/>
      <c r="Z23" s="831"/>
      <c r="AA23" s="832"/>
      <c r="AB23" s="1034" t="s">
        <v>11</v>
      </c>
      <c r="AC23" s="1035"/>
      <c r="AD23" s="1036"/>
      <c r="AE23" s="1040" t="s">
        <v>385</v>
      </c>
      <c r="AF23" s="1040"/>
      <c r="AG23" s="1040"/>
      <c r="AH23" s="1040"/>
      <c r="AI23" s="1040" t="s">
        <v>407</v>
      </c>
      <c r="AJ23" s="1040"/>
      <c r="AK23" s="1040"/>
      <c r="AL23" s="566"/>
      <c r="AM23" s="1040" t="s">
        <v>504</v>
      </c>
      <c r="AN23" s="1040"/>
      <c r="AO23" s="1040"/>
      <c r="AP23" s="566"/>
      <c r="AQ23" s="158" t="s">
        <v>231</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31"/>
      <c r="Z24" s="1032"/>
      <c r="AA24" s="1033"/>
      <c r="AB24" s="1037"/>
      <c r="AC24" s="1038"/>
      <c r="AD24" s="1039"/>
      <c r="AE24" s="924"/>
      <c r="AF24" s="924"/>
      <c r="AG24" s="924"/>
      <c r="AH24" s="924"/>
      <c r="AI24" s="924"/>
      <c r="AJ24" s="924"/>
      <c r="AK24" s="924"/>
      <c r="AL24" s="417"/>
      <c r="AM24" s="924"/>
      <c r="AN24" s="924"/>
      <c r="AO24" s="924"/>
      <c r="AP24" s="417"/>
      <c r="AQ24" s="199"/>
      <c r="AR24" s="200"/>
      <c r="AS24" s="136" t="s">
        <v>232</v>
      </c>
      <c r="AT24" s="137"/>
      <c r="AU24" s="200"/>
      <c r="AV24" s="200"/>
      <c r="AW24" s="402" t="s">
        <v>179</v>
      </c>
      <c r="AX24" s="403"/>
      <c r="AY24" s="34">
        <f>$AY$23</f>
        <v>0</v>
      </c>
    </row>
    <row r="25" spans="1:51" ht="22.5" customHeight="1" x14ac:dyDescent="0.15">
      <c r="A25" s="407"/>
      <c r="B25" s="405"/>
      <c r="C25" s="405"/>
      <c r="D25" s="405"/>
      <c r="E25" s="405"/>
      <c r="F25" s="406"/>
      <c r="G25" s="573"/>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70"/>
      <c r="AC25" s="1029"/>
      <c r="AD25" s="1029"/>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8"/>
      <c r="B26" s="409"/>
      <c r="C26" s="409"/>
      <c r="D26" s="409"/>
      <c r="E26" s="409"/>
      <c r="F26" s="410"/>
      <c r="G26" s="1009"/>
      <c r="H26" s="1010"/>
      <c r="I26" s="1010"/>
      <c r="J26" s="1010"/>
      <c r="K26" s="1010"/>
      <c r="L26" s="1010"/>
      <c r="M26" s="1010"/>
      <c r="N26" s="1010"/>
      <c r="O26" s="1011"/>
      <c r="P26" s="1017"/>
      <c r="Q26" s="1017"/>
      <c r="R26" s="1017"/>
      <c r="S26" s="1017"/>
      <c r="T26" s="1017"/>
      <c r="U26" s="1017"/>
      <c r="V26" s="1017"/>
      <c r="W26" s="1017"/>
      <c r="X26" s="1018"/>
      <c r="Y26" s="456" t="s">
        <v>54</v>
      </c>
      <c r="Z26" s="1022"/>
      <c r="AA26" s="1023"/>
      <c r="AB26" s="532"/>
      <c r="AC26" s="1028"/>
      <c r="AD26" s="1028"/>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11"/>
      <c r="B27" s="412"/>
      <c r="C27" s="412"/>
      <c r="D27" s="412"/>
      <c r="E27" s="412"/>
      <c r="F27" s="413"/>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2" t="s">
        <v>180</v>
      </c>
      <c r="AC27" s="1024"/>
      <c r="AD27" s="1024"/>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343</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30"/>
      <c r="Z30" s="831"/>
      <c r="AA30" s="832"/>
      <c r="AB30" s="1034" t="s">
        <v>11</v>
      </c>
      <c r="AC30" s="1035"/>
      <c r="AD30" s="1036"/>
      <c r="AE30" s="1040" t="s">
        <v>385</v>
      </c>
      <c r="AF30" s="1040"/>
      <c r="AG30" s="1040"/>
      <c r="AH30" s="1040"/>
      <c r="AI30" s="1040" t="s">
        <v>407</v>
      </c>
      <c r="AJ30" s="1040"/>
      <c r="AK30" s="1040"/>
      <c r="AL30" s="566"/>
      <c r="AM30" s="1040" t="s">
        <v>504</v>
      </c>
      <c r="AN30" s="1040"/>
      <c r="AO30" s="1040"/>
      <c r="AP30" s="566"/>
      <c r="AQ30" s="158" t="s">
        <v>231</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31"/>
      <c r="Z31" s="1032"/>
      <c r="AA31" s="1033"/>
      <c r="AB31" s="1037"/>
      <c r="AC31" s="1038"/>
      <c r="AD31" s="1039"/>
      <c r="AE31" s="924"/>
      <c r="AF31" s="924"/>
      <c r="AG31" s="924"/>
      <c r="AH31" s="924"/>
      <c r="AI31" s="924"/>
      <c r="AJ31" s="924"/>
      <c r="AK31" s="924"/>
      <c r="AL31" s="417"/>
      <c r="AM31" s="924"/>
      <c r="AN31" s="924"/>
      <c r="AO31" s="924"/>
      <c r="AP31" s="417"/>
      <c r="AQ31" s="199"/>
      <c r="AR31" s="200"/>
      <c r="AS31" s="136" t="s">
        <v>232</v>
      </c>
      <c r="AT31" s="137"/>
      <c r="AU31" s="200"/>
      <c r="AV31" s="200"/>
      <c r="AW31" s="402" t="s">
        <v>179</v>
      </c>
      <c r="AX31" s="403"/>
      <c r="AY31" s="34">
        <f>$AY$30</f>
        <v>0</v>
      </c>
    </row>
    <row r="32" spans="1:51" ht="22.5" customHeight="1" x14ac:dyDescent="0.15">
      <c r="A32" s="407"/>
      <c r="B32" s="405"/>
      <c r="C32" s="405"/>
      <c r="D32" s="405"/>
      <c r="E32" s="405"/>
      <c r="F32" s="406"/>
      <c r="G32" s="573"/>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70"/>
      <c r="AC32" s="1029"/>
      <c r="AD32" s="1029"/>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8"/>
      <c r="B33" s="409"/>
      <c r="C33" s="409"/>
      <c r="D33" s="409"/>
      <c r="E33" s="409"/>
      <c r="F33" s="410"/>
      <c r="G33" s="1009"/>
      <c r="H33" s="1010"/>
      <c r="I33" s="1010"/>
      <c r="J33" s="1010"/>
      <c r="K33" s="1010"/>
      <c r="L33" s="1010"/>
      <c r="M33" s="1010"/>
      <c r="N33" s="1010"/>
      <c r="O33" s="1011"/>
      <c r="P33" s="1017"/>
      <c r="Q33" s="1017"/>
      <c r="R33" s="1017"/>
      <c r="S33" s="1017"/>
      <c r="T33" s="1017"/>
      <c r="U33" s="1017"/>
      <c r="V33" s="1017"/>
      <c r="W33" s="1017"/>
      <c r="X33" s="1018"/>
      <c r="Y33" s="456" t="s">
        <v>54</v>
      </c>
      <c r="Z33" s="1022"/>
      <c r="AA33" s="1023"/>
      <c r="AB33" s="532"/>
      <c r="AC33" s="1028"/>
      <c r="AD33" s="1028"/>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11"/>
      <c r="B34" s="412"/>
      <c r="C34" s="412"/>
      <c r="D34" s="412"/>
      <c r="E34" s="412"/>
      <c r="F34" s="413"/>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2" t="s">
        <v>180</v>
      </c>
      <c r="AC34" s="1024"/>
      <c r="AD34" s="1024"/>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343</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30"/>
      <c r="Z37" s="831"/>
      <c r="AA37" s="832"/>
      <c r="AB37" s="1034" t="s">
        <v>11</v>
      </c>
      <c r="AC37" s="1035"/>
      <c r="AD37" s="1036"/>
      <c r="AE37" s="1040" t="s">
        <v>385</v>
      </c>
      <c r="AF37" s="1040"/>
      <c r="AG37" s="1040"/>
      <c r="AH37" s="1040"/>
      <c r="AI37" s="1040" t="s">
        <v>407</v>
      </c>
      <c r="AJ37" s="1040"/>
      <c r="AK37" s="1040"/>
      <c r="AL37" s="566"/>
      <c r="AM37" s="1040" t="s">
        <v>504</v>
      </c>
      <c r="AN37" s="1040"/>
      <c r="AO37" s="1040"/>
      <c r="AP37" s="566"/>
      <c r="AQ37" s="158" t="s">
        <v>231</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31"/>
      <c r="Z38" s="1032"/>
      <c r="AA38" s="1033"/>
      <c r="AB38" s="1037"/>
      <c r="AC38" s="1038"/>
      <c r="AD38" s="1039"/>
      <c r="AE38" s="924"/>
      <c r="AF38" s="924"/>
      <c r="AG38" s="924"/>
      <c r="AH38" s="924"/>
      <c r="AI38" s="924"/>
      <c r="AJ38" s="924"/>
      <c r="AK38" s="924"/>
      <c r="AL38" s="417"/>
      <c r="AM38" s="924"/>
      <c r="AN38" s="924"/>
      <c r="AO38" s="924"/>
      <c r="AP38" s="417"/>
      <c r="AQ38" s="199"/>
      <c r="AR38" s="200"/>
      <c r="AS38" s="136" t="s">
        <v>232</v>
      </c>
      <c r="AT38" s="137"/>
      <c r="AU38" s="200"/>
      <c r="AV38" s="200"/>
      <c r="AW38" s="402" t="s">
        <v>179</v>
      </c>
      <c r="AX38" s="403"/>
      <c r="AY38" s="34">
        <f>$AY$37</f>
        <v>0</v>
      </c>
    </row>
    <row r="39" spans="1:51" ht="22.5" customHeight="1" x14ac:dyDescent="0.15">
      <c r="A39" s="407"/>
      <c r="B39" s="405"/>
      <c r="C39" s="405"/>
      <c r="D39" s="405"/>
      <c r="E39" s="405"/>
      <c r="F39" s="406"/>
      <c r="G39" s="573"/>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70"/>
      <c r="AC39" s="1029"/>
      <c r="AD39" s="1029"/>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8"/>
      <c r="B40" s="409"/>
      <c r="C40" s="409"/>
      <c r="D40" s="409"/>
      <c r="E40" s="409"/>
      <c r="F40" s="410"/>
      <c r="G40" s="1009"/>
      <c r="H40" s="1010"/>
      <c r="I40" s="1010"/>
      <c r="J40" s="1010"/>
      <c r="K40" s="1010"/>
      <c r="L40" s="1010"/>
      <c r="M40" s="1010"/>
      <c r="N40" s="1010"/>
      <c r="O40" s="1011"/>
      <c r="P40" s="1017"/>
      <c r="Q40" s="1017"/>
      <c r="R40" s="1017"/>
      <c r="S40" s="1017"/>
      <c r="T40" s="1017"/>
      <c r="U40" s="1017"/>
      <c r="V40" s="1017"/>
      <c r="W40" s="1017"/>
      <c r="X40" s="1018"/>
      <c r="Y40" s="456" t="s">
        <v>54</v>
      </c>
      <c r="Z40" s="1022"/>
      <c r="AA40" s="1023"/>
      <c r="AB40" s="532"/>
      <c r="AC40" s="1028"/>
      <c r="AD40" s="1028"/>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11"/>
      <c r="B41" s="412"/>
      <c r="C41" s="412"/>
      <c r="D41" s="412"/>
      <c r="E41" s="412"/>
      <c r="F41" s="413"/>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2" t="s">
        <v>180</v>
      </c>
      <c r="AC41" s="1024"/>
      <c r="AD41" s="1024"/>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343</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30"/>
      <c r="Z44" s="831"/>
      <c r="AA44" s="832"/>
      <c r="AB44" s="1034" t="s">
        <v>11</v>
      </c>
      <c r="AC44" s="1035"/>
      <c r="AD44" s="1036"/>
      <c r="AE44" s="1040" t="s">
        <v>385</v>
      </c>
      <c r="AF44" s="1040"/>
      <c r="AG44" s="1040"/>
      <c r="AH44" s="1040"/>
      <c r="AI44" s="1040" t="s">
        <v>407</v>
      </c>
      <c r="AJ44" s="1040"/>
      <c r="AK44" s="1040"/>
      <c r="AL44" s="566"/>
      <c r="AM44" s="1040" t="s">
        <v>504</v>
      </c>
      <c r="AN44" s="1040"/>
      <c r="AO44" s="1040"/>
      <c r="AP44" s="566"/>
      <c r="AQ44" s="158" t="s">
        <v>231</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31"/>
      <c r="Z45" s="1032"/>
      <c r="AA45" s="1033"/>
      <c r="AB45" s="1037"/>
      <c r="AC45" s="1038"/>
      <c r="AD45" s="1039"/>
      <c r="AE45" s="924"/>
      <c r="AF45" s="924"/>
      <c r="AG45" s="924"/>
      <c r="AH45" s="924"/>
      <c r="AI45" s="924"/>
      <c r="AJ45" s="924"/>
      <c r="AK45" s="924"/>
      <c r="AL45" s="417"/>
      <c r="AM45" s="924"/>
      <c r="AN45" s="924"/>
      <c r="AO45" s="924"/>
      <c r="AP45" s="417"/>
      <c r="AQ45" s="199"/>
      <c r="AR45" s="200"/>
      <c r="AS45" s="136" t="s">
        <v>232</v>
      </c>
      <c r="AT45" s="137"/>
      <c r="AU45" s="200"/>
      <c r="AV45" s="200"/>
      <c r="AW45" s="402" t="s">
        <v>179</v>
      </c>
      <c r="AX45" s="403"/>
      <c r="AY45" s="34">
        <f>$AY$44</f>
        <v>0</v>
      </c>
    </row>
    <row r="46" spans="1:51" ht="22.5" customHeight="1" x14ac:dyDescent="0.15">
      <c r="A46" s="407"/>
      <c r="B46" s="405"/>
      <c r="C46" s="405"/>
      <c r="D46" s="405"/>
      <c r="E46" s="405"/>
      <c r="F46" s="406"/>
      <c r="G46" s="573"/>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70"/>
      <c r="AC46" s="1029"/>
      <c r="AD46" s="1029"/>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8"/>
      <c r="B47" s="409"/>
      <c r="C47" s="409"/>
      <c r="D47" s="409"/>
      <c r="E47" s="409"/>
      <c r="F47" s="410"/>
      <c r="G47" s="1009"/>
      <c r="H47" s="1010"/>
      <c r="I47" s="1010"/>
      <c r="J47" s="1010"/>
      <c r="K47" s="1010"/>
      <c r="L47" s="1010"/>
      <c r="M47" s="1010"/>
      <c r="N47" s="1010"/>
      <c r="O47" s="1011"/>
      <c r="P47" s="1017"/>
      <c r="Q47" s="1017"/>
      <c r="R47" s="1017"/>
      <c r="S47" s="1017"/>
      <c r="T47" s="1017"/>
      <c r="U47" s="1017"/>
      <c r="V47" s="1017"/>
      <c r="W47" s="1017"/>
      <c r="X47" s="1018"/>
      <c r="Y47" s="456" t="s">
        <v>54</v>
      </c>
      <c r="Z47" s="1022"/>
      <c r="AA47" s="1023"/>
      <c r="AB47" s="532"/>
      <c r="AC47" s="1028"/>
      <c r="AD47" s="1028"/>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11"/>
      <c r="B48" s="412"/>
      <c r="C48" s="412"/>
      <c r="D48" s="412"/>
      <c r="E48" s="412"/>
      <c r="F48" s="413"/>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2" t="s">
        <v>180</v>
      </c>
      <c r="AC48" s="1024"/>
      <c r="AD48" s="1024"/>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343</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30"/>
      <c r="Z51" s="831"/>
      <c r="AA51" s="832"/>
      <c r="AB51" s="566" t="s">
        <v>11</v>
      </c>
      <c r="AC51" s="1035"/>
      <c r="AD51" s="1036"/>
      <c r="AE51" s="1040" t="s">
        <v>385</v>
      </c>
      <c r="AF51" s="1040"/>
      <c r="AG51" s="1040"/>
      <c r="AH51" s="1040"/>
      <c r="AI51" s="1040" t="s">
        <v>407</v>
      </c>
      <c r="AJ51" s="1040"/>
      <c r="AK51" s="1040"/>
      <c r="AL51" s="566"/>
      <c r="AM51" s="1040" t="s">
        <v>504</v>
      </c>
      <c r="AN51" s="1040"/>
      <c r="AO51" s="1040"/>
      <c r="AP51" s="566"/>
      <c r="AQ51" s="158" t="s">
        <v>231</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31"/>
      <c r="Z52" s="1032"/>
      <c r="AA52" s="1033"/>
      <c r="AB52" s="1037"/>
      <c r="AC52" s="1038"/>
      <c r="AD52" s="1039"/>
      <c r="AE52" s="924"/>
      <c r="AF52" s="924"/>
      <c r="AG52" s="924"/>
      <c r="AH52" s="924"/>
      <c r="AI52" s="924"/>
      <c r="AJ52" s="924"/>
      <c r="AK52" s="924"/>
      <c r="AL52" s="417"/>
      <c r="AM52" s="924"/>
      <c r="AN52" s="924"/>
      <c r="AO52" s="924"/>
      <c r="AP52" s="417"/>
      <c r="AQ52" s="199"/>
      <c r="AR52" s="200"/>
      <c r="AS52" s="136" t="s">
        <v>232</v>
      </c>
      <c r="AT52" s="137"/>
      <c r="AU52" s="200"/>
      <c r="AV52" s="200"/>
      <c r="AW52" s="402" t="s">
        <v>179</v>
      </c>
      <c r="AX52" s="403"/>
      <c r="AY52" s="34">
        <f>$AY$51</f>
        <v>0</v>
      </c>
    </row>
    <row r="53" spans="1:51" ht="22.5" customHeight="1" x14ac:dyDescent="0.15">
      <c r="A53" s="407"/>
      <c r="B53" s="405"/>
      <c r="C53" s="405"/>
      <c r="D53" s="405"/>
      <c r="E53" s="405"/>
      <c r="F53" s="406"/>
      <c r="G53" s="573"/>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70"/>
      <c r="AC53" s="1029"/>
      <c r="AD53" s="1029"/>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8"/>
      <c r="B54" s="409"/>
      <c r="C54" s="409"/>
      <c r="D54" s="409"/>
      <c r="E54" s="409"/>
      <c r="F54" s="410"/>
      <c r="G54" s="1009"/>
      <c r="H54" s="1010"/>
      <c r="I54" s="1010"/>
      <c r="J54" s="1010"/>
      <c r="K54" s="1010"/>
      <c r="L54" s="1010"/>
      <c r="M54" s="1010"/>
      <c r="N54" s="1010"/>
      <c r="O54" s="1011"/>
      <c r="P54" s="1017"/>
      <c r="Q54" s="1017"/>
      <c r="R54" s="1017"/>
      <c r="S54" s="1017"/>
      <c r="T54" s="1017"/>
      <c r="U54" s="1017"/>
      <c r="V54" s="1017"/>
      <c r="W54" s="1017"/>
      <c r="X54" s="1018"/>
      <c r="Y54" s="456" t="s">
        <v>54</v>
      </c>
      <c r="Z54" s="1022"/>
      <c r="AA54" s="1023"/>
      <c r="AB54" s="532"/>
      <c r="AC54" s="1028"/>
      <c r="AD54" s="1028"/>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11"/>
      <c r="B55" s="412"/>
      <c r="C55" s="412"/>
      <c r="D55" s="412"/>
      <c r="E55" s="412"/>
      <c r="F55" s="413"/>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2" t="s">
        <v>180</v>
      </c>
      <c r="AC55" s="1024"/>
      <c r="AD55" s="1024"/>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343</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30"/>
      <c r="Z58" s="831"/>
      <c r="AA58" s="832"/>
      <c r="AB58" s="1034" t="s">
        <v>11</v>
      </c>
      <c r="AC58" s="1035"/>
      <c r="AD58" s="1036"/>
      <c r="AE58" s="1040" t="s">
        <v>385</v>
      </c>
      <c r="AF58" s="1040"/>
      <c r="AG58" s="1040"/>
      <c r="AH58" s="1040"/>
      <c r="AI58" s="1040" t="s">
        <v>407</v>
      </c>
      <c r="AJ58" s="1040"/>
      <c r="AK58" s="1040"/>
      <c r="AL58" s="566"/>
      <c r="AM58" s="1040" t="s">
        <v>504</v>
      </c>
      <c r="AN58" s="1040"/>
      <c r="AO58" s="1040"/>
      <c r="AP58" s="566"/>
      <c r="AQ58" s="158" t="s">
        <v>231</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31"/>
      <c r="Z59" s="1032"/>
      <c r="AA59" s="1033"/>
      <c r="AB59" s="1037"/>
      <c r="AC59" s="1038"/>
      <c r="AD59" s="1039"/>
      <c r="AE59" s="924"/>
      <c r="AF59" s="924"/>
      <c r="AG59" s="924"/>
      <c r="AH59" s="924"/>
      <c r="AI59" s="924"/>
      <c r="AJ59" s="924"/>
      <c r="AK59" s="924"/>
      <c r="AL59" s="417"/>
      <c r="AM59" s="924"/>
      <c r="AN59" s="924"/>
      <c r="AO59" s="924"/>
      <c r="AP59" s="417"/>
      <c r="AQ59" s="199"/>
      <c r="AR59" s="200"/>
      <c r="AS59" s="136" t="s">
        <v>232</v>
      </c>
      <c r="AT59" s="137"/>
      <c r="AU59" s="200"/>
      <c r="AV59" s="200"/>
      <c r="AW59" s="402" t="s">
        <v>179</v>
      </c>
      <c r="AX59" s="403"/>
      <c r="AY59" s="34">
        <f>$AY$58</f>
        <v>0</v>
      </c>
    </row>
    <row r="60" spans="1:51" ht="22.5" customHeight="1" x14ac:dyDescent="0.15">
      <c r="A60" s="407"/>
      <c r="B60" s="405"/>
      <c r="C60" s="405"/>
      <c r="D60" s="405"/>
      <c r="E60" s="405"/>
      <c r="F60" s="406"/>
      <c r="G60" s="573"/>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70"/>
      <c r="AC60" s="1029"/>
      <c r="AD60" s="1029"/>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8"/>
      <c r="B61" s="409"/>
      <c r="C61" s="409"/>
      <c r="D61" s="409"/>
      <c r="E61" s="409"/>
      <c r="F61" s="410"/>
      <c r="G61" s="1009"/>
      <c r="H61" s="1010"/>
      <c r="I61" s="1010"/>
      <c r="J61" s="1010"/>
      <c r="K61" s="1010"/>
      <c r="L61" s="1010"/>
      <c r="M61" s="1010"/>
      <c r="N61" s="1010"/>
      <c r="O61" s="1011"/>
      <c r="P61" s="1017"/>
      <c r="Q61" s="1017"/>
      <c r="R61" s="1017"/>
      <c r="S61" s="1017"/>
      <c r="T61" s="1017"/>
      <c r="U61" s="1017"/>
      <c r="V61" s="1017"/>
      <c r="W61" s="1017"/>
      <c r="X61" s="1018"/>
      <c r="Y61" s="456" t="s">
        <v>54</v>
      </c>
      <c r="Z61" s="1022"/>
      <c r="AA61" s="1023"/>
      <c r="AB61" s="532"/>
      <c r="AC61" s="1028"/>
      <c r="AD61" s="1028"/>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11"/>
      <c r="B62" s="412"/>
      <c r="C62" s="412"/>
      <c r="D62" s="412"/>
      <c r="E62" s="412"/>
      <c r="F62" s="413"/>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2" t="s">
        <v>180</v>
      </c>
      <c r="AC62" s="1024"/>
      <c r="AD62" s="1024"/>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343</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30"/>
      <c r="Z65" s="831"/>
      <c r="AA65" s="832"/>
      <c r="AB65" s="1034" t="s">
        <v>11</v>
      </c>
      <c r="AC65" s="1035"/>
      <c r="AD65" s="1036"/>
      <c r="AE65" s="1040" t="s">
        <v>385</v>
      </c>
      <c r="AF65" s="1040"/>
      <c r="AG65" s="1040"/>
      <c r="AH65" s="1040"/>
      <c r="AI65" s="1040" t="s">
        <v>407</v>
      </c>
      <c r="AJ65" s="1040"/>
      <c r="AK65" s="1040"/>
      <c r="AL65" s="566"/>
      <c r="AM65" s="1040" t="s">
        <v>504</v>
      </c>
      <c r="AN65" s="1040"/>
      <c r="AO65" s="1040"/>
      <c r="AP65" s="566"/>
      <c r="AQ65" s="158" t="s">
        <v>231</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31"/>
      <c r="Z66" s="1032"/>
      <c r="AA66" s="1033"/>
      <c r="AB66" s="1037"/>
      <c r="AC66" s="1038"/>
      <c r="AD66" s="1039"/>
      <c r="AE66" s="924"/>
      <c r="AF66" s="924"/>
      <c r="AG66" s="924"/>
      <c r="AH66" s="924"/>
      <c r="AI66" s="924"/>
      <c r="AJ66" s="924"/>
      <c r="AK66" s="924"/>
      <c r="AL66" s="417"/>
      <c r="AM66" s="924"/>
      <c r="AN66" s="924"/>
      <c r="AO66" s="924"/>
      <c r="AP66" s="417"/>
      <c r="AQ66" s="199"/>
      <c r="AR66" s="200"/>
      <c r="AS66" s="136" t="s">
        <v>232</v>
      </c>
      <c r="AT66" s="137"/>
      <c r="AU66" s="200"/>
      <c r="AV66" s="200"/>
      <c r="AW66" s="402" t="s">
        <v>179</v>
      </c>
      <c r="AX66" s="403"/>
      <c r="AY66" s="34">
        <f>$AY$65</f>
        <v>0</v>
      </c>
    </row>
    <row r="67" spans="1:51" ht="22.5" customHeight="1" x14ac:dyDescent="0.15">
      <c r="A67" s="407"/>
      <c r="B67" s="405"/>
      <c r="C67" s="405"/>
      <c r="D67" s="405"/>
      <c r="E67" s="405"/>
      <c r="F67" s="406"/>
      <c r="G67" s="573"/>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70"/>
      <c r="AC67" s="1029"/>
      <c r="AD67" s="1029"/>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8"/>
      <c r="B68" s="409"/>
      <c r="C68" s="409"/>
      <c r="D68" s="409"/>
      <c r="E68" s="409"/>
      <c r="F68" s="410"/>
      <c r="G68" s="1009"/>
      <c r="H68" s="1010"/>
      <c r="I68" s="1010"/>
      <c r="J68" s="1010"/>
      <c r="K68" s="1010"/>
      <c r="L68" s="1010"/>
      <c r="M68" s="1010"/>
      <c r="N68" s="1010"/>
      <c r="O68" s="1011"/>
      <c r="P68" s="1017"/>
      <c r="Q68" s="1017"/>
      <c r="R68" s="1017"/>
      <c r="S68" s="1017"/>
      <c r="T68" s="1017"/>
      <c r="U68" s="1017"/>
      <c r="V68" s="1017"/>
      <c r="W68" s="1017"/>
      <c r="X68" s="1018"/>
      <c r="Y68" s="456" t="s">
        <v>54</v>
      </c>
      <c r="Z68" s="1022"/>
      <c r="AA68" s="1023"/>
      <c r="AB68" s="532"/>
      <c r="AC68" s="1028"/>
      <c r="AD68" s="1028"/>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11"/>
      <c r="B69" s="412"/>
      <c r="C69" s="412"/>
      <c r="D69" s="412"/>
      <c r="E69" s="412"/>
      <c r="F69" s="413"/>
      <c r="G69" s="1012"/>
      <c r="H69" s="1013"/>
      <c r="I69" s="1013"/>
      <c r="J69" s="1013"/>
      <c r="K69" s="1013"/>
      <c r="L69" s="1013"/>
      <c r="M69" s="1013"/>
      <c r="N69" s="1013"/>
      <c r="O69" s="1014"/>
      <c r="P69" s="1019"/>
      <c r="Q69" s="1019"/>
      <c r="R69" s="1019"/>
      <c r="S69" s="1019"/>
      <c r="T69" s="1019"/>
      <c r="U69" s="1019"/>
      <c r="V69" s="1019"/>
      <c r="W69" s="1019"/>
      <c r="X69" s="1020"/>
      <c r="Y69" s="456" t="s">
        <v>13</v>
      </c>
      <c r="Z69" s="1022"/>
      <c r="AA69" s="1023"/>
      <c r="AB69" s="565"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603" t="s">
        <v>361</v>
      </c>
      <c r="H2" s="604"/>
      <c r="I2" s="604"/>
      <c r="J2" s="604"/>
      <c r="K2" s="604"/>
      <c r="L2" s="604"/>
      <c r="M2" s="604"/>
      <c r="N2" s="604"/>
      <c r="O2" s="604"/>
      <c r="P2" s="604"/>
      <c r="Q2" s="604"/>
      <c r="R2" s="604"/>
      <c r="S2" s="604"/>
      <c r="T2" s="604"/>
      <c r="U2" s="604"/>
      <c r="V2" s="604"/>
      <c r="W2" s="604"/>
      <c r="X2" s="604"/>
      <c r="Y2" s="604"/>
      <c r="Z2" s="604"/>
      <c r="AA2" s="604"/>
      <c r="AB2" s="605"/>
      <c r="AC2" s="603" t="s">
        <v>363</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17" t="s">
        <v>17</v>
      </c>
      <c r="H3" s="676"/>
      <c r="I3" s="676"/>
      <c r="J3" s="676"/>
      <c r="K3" s="676"/>
      <c r="L3" s="675" t="s">
        <v>18</v>
      </c>
      <c r="M3" s="676"/>
      <c r="N3" s="676"/>
      <c r="O3" s="676"/>
      <c r="P3" s="676"/>
      <c r="Q3" s="676"/>
      <c r="R3" s="676"/>
      <c r="S3" s="676"/>
      <c r="T3" s="676"/>
      <c r="U3" s="676"/>
      <c r="V3" s="676"/>
      <c r="W3" s="676"/>
      <c r="X3" s="677"/>
      <c r="Y3" s="661" t="s">
        <v>19</v>
      </c>
      <c r="Z3" s="662"/>
      <c r="AA3" s="662"/>
      <c r="AB3" s="806"/>
      <c r="AC3" s="81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92"/>
      <c r="Z4" s="393"/>
      <c r="AA4" s="393"/>
      <c r="AB4" s="810"/>
      <c r="AC4" s="678"/>
      <c r="AD4" s="679"/>
      <c r="AE4" s="679"/>
      <c r="AF4" s="679"/>
      <c r="AG4" s="680"/>
      <c r="AH4" s="672"/>
      <c r="AI4" s="673"/>
      <c r="AJ4" s="673"/>
      <c r="AK4" s="673"/>
      <c r="AL4" s="673"/>
      <c r="AM4" s="673"/>
      <c r="AN4" s="673"/>
      <c r="AO4" s="673"/>
      <c r="AP4" s="673"/>
      <c r="AQ4" s="673"/>
      <c r="AR4" s="673"/>
      <c r="AS4" s="673"/>
      <c r="AT4" s="674"/>
      <c r="AU4" s="392"/>
      <c r="AV4" s="393"/>
      <c r="AW4" s="393"/>
      <c r="AX4" s="394"/>
      <c r="AY4" s="34">
        <f t="shared" ref="AY4:AY14" si="0">$AY$2</f>
        <v>0</v>
      </c>
    </row>
    <row r="5" spans="1:51"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3"/>
      <c r="B15" s="1054"/>
      <c r="C15" s="1054"/>
      <c r="D15" s="1054"/>
      <c r="E15" s="1054"/>
      <c r="F15" s="1055"/>
      <c r="G15" s="603" t="s">
        <v>266</v>
      </c>
      <c r="H15" s="604"/>
      <c r="I15" s="604"/>
      <c r="J15" s="604"/>
      <c r="K15" s="604"/>
      <c r="L15" s="604"/>
      <c r="M15" s="604"/>
      <c r="N15" s="604"/>
      <c r="O15" s="604"/>
      <c r="P15" s="604"/>
      <c r="Q15" s="604"/>
      <c r="R15" s="604"/>
      <c r="S15" s="604"/>
      <c r="T15" s="604"/>
      <c r="U15" s="604"/>
      <c r="V15" s="604"/>
      <c r="W15" s="604"/>
      <c r="X15" s="604"/>
      <c r="Y15" s="604"/>
      <c r="Z15" s="604"/>
      <c r="AA15" s="604"/>
      <c r="AB15" s="605"/>
      <c r="AC15" s="603" t="s">
        <v>267</v>
      </c>
      <c r="AD15" s="604"/>
      <c r="AE15" s="604"/>
      <c r="AF15" s="604"/>
      <c r="AG15" s="604"/>
      <c r="AH15" s="604"/>
      <c r="AI15" s="604"/>
      <c r="AJ15" s="604"/>
      <c r="AK15" s="604"/>
      <c r="AL15" s="604"/>
      <c r="AM15" s="604"/>
      <c r="AN15" s="604"/>
      <c r="AO15" s="604"/>
      <c r="AP15" s="604"/>
      <c r="AQ15" s="604"/>
      <c r="AR15" s="604"/>
      <c r="AS15" s="604"/>
      <c r="AT15" s="604"/>
      <c r="AU15" s="604"/>
      <c r="AV15" s="604"/>
      <c r="AW15" s="604"/>
      <c r="AX15" s="801"/>
      <c r="AY15">
        <f>COUNTA($G$17,$AC$17)</f>
        <v>0</v>
      </c>
    </row>
    <row r="16" spans="1:51" ht="25.5" customHeight="1" x14ac:dyDescent="0.15">
      <c r="A16" s="1053"/>
      <c r="B16" s="1054"/>
      <c r="C16" s="1054"/>
      <c r="D16" s="1054"/>
      <c r="E16" s="1054"/>
      <c r="F16" s="1055"/>
      <c r="G16" s="81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1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92"/>
      <c r="Z17" s="393"/>
      <c r="AA17" s="393"/>
      <c r="AB17" s="810"/>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c r="AY17" s="34">
        <f t="shared" ref="AY17:AY27" si="1">$AY$15</f>
        <v>0</v>
      </c>
    </row>
    <row r="18" spans="1:51"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3"/>
      <c r="B28" s="1054"/>
      <c r="C28" s="1054"/>
      <c r="D28" s="1054"/>
      <c r="E28" s="1054"/>
      <c r="F28" s="1055"/>
      <c r="G28" s="603" t="s">
        <v>265</v>
      </c>
      <c r="H28" s="604"/>
      <c r="I28" s="604"/>
      <c r="J28" s="604"/>
      <c r="K28" s="604"/>
      <c r="L28" s="604"/>
      <c r="M28" s="604"/>
      <c r="N28" s="604"/>
      <c r="O28" s="604"/>
      <c r="P28" s="604"/>
      <c r="Q28" s="604"/>
      <c r="R28" s="604"/>
      <c r="S28" s="604"/>
      <c r="T28" s="604"/>
      <c r="U28" s="604"/>
      <c r="V28" s="604"/>
      <c r="W28" s="604"/>
      <c r="X28" s="604"/>
      <c r="Y28" s="604"/>
      <c r="Z28" s="604"/>
      <c r="AA28" s="604"/>
      <c r="AB28" s="605"/>
      <c r="AC28" s="603" t="s">
        <v>268</v>
      </c>
      <c r="AD28" s="604"/>
      <c r="AE28" s="604"/>
      <c r="AF28" s="604"/>
      <c r="AG28" s="604"/>
      <c r="AH28" s="604"/>
      <c r="AI28" s="604"/>
      <c r="AJ28" s="604"/>
      <c r="AK28" s="604"/>
      <c r="AL28" s="604"/>
      <c r="AM28" s="604"/>
      <c r="AN28" s="604"/>
      <c r="AO28" s="604"/>
      <c r="AP28" s="604"/>
      <c r="AQ28" s="604"/>
      <c r="AR28" s="604"/>
      <c r="AS28" s="604"/>
      <c r="AT28" s="604"/>
      <c r="AU28" s="604"/>
      <c r="AV28" s="604"/>
      <c r="AW28" s="604"/>
      <c r="AX28" s="801"/>
      <c r="AY28">
        <f>COUNTA($G$30,$AC$30)</f>
        <v>0</v>
      </c>
    </row>
    <row r="29" spans="1:51" ht="24.75" customHeight="1" x14ac:dyDescent="0.15">
      <c r="A29" s="1053"/>
      <c r="B29" s="1054"/>
      <c r="C29" s="1054"/>
      <c r="D29" s="1054"/>
      <c r="E29" s="1054"/>
      <c r="F29" s="1055"/>
      <c r="G29" s="81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1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92"/>
      <c r="Z30" s="393"/>
      <c r="AA30" s="393"/>
      <c r="AB30" s="810"/>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c r="AY30" s="34">
        <f t="shared" ref="AY30:AY40" si="2">$AY$28</f>
        <v>0</v>
      </c>
    </row>
    <row r="31" spans="1:51"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3"/>
      <c r="B41" s="1054"/>
      <c r="C41" s="1054"/>
      <c r="D41" s="1054"/>
      <c r="E41" s="1054"/>
      <c r="F41" s="1055"/>
      <c r="G41" s="603" t="s">
        <v>313</v>
      </c>
      <c r="H41" s="604"/>
      <c r="I41" s="604"/>
      <c r="J41" s="604"/>
      <c r="K41" s="604"/>
      <c r="L41" s="604"/>
      <c r="M41" s="604"/>
      <c r="N41" s="604"/>
      <c r="O41" s="604"/>
      <c r="P41" s="604"/>
      <c r="Q41" s="604"/>
      <c r="R41" s="604"/>
      <c r="S41" s="604"/>
      <c r="T41" s="604"/>
      <c r="U41" s="604"/>
      <c r="V41" s="604"/>
      <c r="W41" s="604"/>
      <c r="X41" s="604"/>
      <c r="Y41" s="604"/>
      <c r="Z41" s="604"/>
      <c r="AA41" s="604"/>
      <c r="AB41" s="605"/>
      <c r="AC41" s="603" t="s">
        <v>181</v>
      </c>
      <c r="AD41" s="604"/>
      <c r="AE41" s="604"/>
      <c r="AF41" s="604"/>
      <c r="AG41" s="604"/>
      <c r="AH41" s="604"/>
      <c r="AI41" s="604"/>
      <c r="AJ41" s="604"/>
      <c r="AK41" s="604"/>
      <c r="AL41" s="604"/>
      <c r="AM41" s="604"/>
      <c r="AN41" s="604"/>
      <c r="AO41" s="604"/>
      <c r="AP41" s="604"/>
      <c r="AQ41" s="604"/>
      <c r="AR41" s="604"/>
      <c r="AS41" s="604"/>
      <c r="AT41" s="604"/>
      <c r="AU41" s="604"/>
      <c r="AV41" s="604"/>
      <c r="AW41" s="604"/>
      <c r="AX41" s="801"/>
      <c r="AY41">
        <f>COUNTA($G$43,$AC$43)</f>
        <v>0</v>
      </c>
    </row>
    <row r="42" spans="1:51" ht="24.75" customHeight="1" x14ac:dyDescent="0.15">
      <c r="A42" s="1053"/>
      <c r="B42" s="1054"/>
      <c r="C42" s="1054"/>
      <c r="D42" s="1054"/>
      <c r="E42" s="1054"/>
      <c r="F42" s="1055"/>
      <c r="G42" s="81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1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92"/>
      <c r="Z43" s="393"/>
      <c r="AA43" s="393"/>
      <c r="AB43" s="810"/>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c r="AY43" s="34">
        <f t="shared" ref="AY43:AY53" si="3">$AY$41</f>
        <v>0</v>
      </c>
    </row>
    <row r="44" spans="1:51"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603" t="s">
        <v>182</v>
      </c>
      <c r="H55" s="604"/>
      <c r="I55" s="604"/>
      <c r="J55" s="604"/>
      <c r="K55" s="604"/>
      <c r="L55" s="604"/>
      <c r="M55" s="604"/>
      <c r="N55" s="604"/>
      <c r="O55" s="604"/>
      <c r="P55" s="604"/>
      <c r="Q55" s="604"/>
      <c r="R55" s="604"/>
      <c r="S55" s="604"/>
      <c r="T55" s="604"/>
      <c r="U55" s="604"/>
      <c r="V55" s="604"/>
      <c r="W55" s="604"/>
      <c r="X55" s="604"/>
      <c r="Y55" s="604"/>
      <c r="Z55" s="604"/>
      <c r="AA55" s="604"/>
      <c r="AB55" s="605"/>
      <c r="AC55" s="603" t="s">
        <v>269</v>
      </c>
      <c r="AD55" s="604"/>
      <c r="AE55" s="604"/>
      <c r="AF55" s="604"/>
      <c r="AG55" s="604"/>
      <c r="AH55" s="604"/>
      <c r="AI55" s="604"/>
      <c r="AJ55" s="604"/>
      <c r="AK55" s="604"/>
      <c r="AL55" s="604"/>
      <c r="AM55" s="604"/>
      <c r="AN55" s="604"/>
      <c r="AO55" s="604"/>
      <c r="AP55" s="604"/>
      <c r="AQ55" s="604"/>
      <c r="AR55" s="604"/>
      <c r="AS55" s="604"/>
      <c r="AT55" s="604"/>
      <c r="AU55" s="604"/>
      <c r="AV55" s="604"/>
      <c r="AW55" s="604"/>
      <c r="AX55" s="801"/>
      <c r="AY55">
        <f>COUNTA($G$57,$AC$57)</f>
        <v>0</v>
      </c>
    </row>
    <row r="56" spans="1:51" ht="24.75" customHeight="1" x14ac:dyDescent="0.15">
      <c r="A56" s="1053"/>
      <c r="B56" s="1054"/>
      <c r="C56" s="1054"/>
      <c r="D56" s="1054"/>
      <c r="E56" s="1054"/>
      <c r="F56" s="1055"/>
      <c r="G56" s="81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1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92"/>
      <c r="Z57" s="393"/>
      <c r="AA57" s="393"/>
      <c r="AB57" s="810"/>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c r="AY57" s="34">
        <f t="shared" ref="AY57:AY67" si="4">$AY$55</f>
        <v>0</v>
      </c>
    </row>
    <row r="58" spans="1:51"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3"/>
      <c r="B68" s="1054"/>
      <c r="C68" s="1054"/>
      <c r="D68" s="1054"/>
      <c r="E68" s="1054"/>
      <c r="F68" s="1055"/>
      <c r="G68" s="603" t="s">
        <v>270</v>
      </c>
      <c r="H68" s="604"/>
      <c r="I68" s="604"/>
      <c r="J68" s="604"/>
      <c r="K68" s="604"/>
      <c r="L68" s="604"/>
      <c r="M68" s="604"/>
      <c r="N68" s="604"/>
      <c r="O68" s="604"/>
      <c r="P68" s="604"/>
      <c r="Q68" s="604"/>
      <c r="R68" s="604"/>
      <c r="S68" s="604"/>
      <c r="T68" s="604"/>
      <c r="U68" s="604"/>
      <c r="V68" s="604"/>
      <c r="W68" s="604"/>
      <c r="X68" s="604"/>
      <c r="Y68" s="604"/>
      <c r="Z68" s="604"/>
      <c r="AA68" s="604"/>
      <c r="AB68" s="605"/>
      <c r="AC68" s="603" t="s">
        <v>271</v>
      </c>
      <c r="AD68" s="604"/>
      <c r="AE68" s="604"/>
      <c r="AF68" s="604"/>
      <c r="AG68" s="604"/>
      <c r="AH68" s="604"/>
      <c r="AI68" s="604"/>
      <c r="AJ68" s="604"/>
      <c r="AK68" s="604"/>
      <c r="AL68" s="604"/>
      <c r="AM68" s="604"/>
      <c r="AN68" s="604"/>
      <c r="AO68" s="604"/>
      <c r="AP68" s="604"/>
      <c r="AQ68" s="604"/>
      <c r="AR68" s="604"/>
      <c r="AS68" s="604"/>
      <c r="AT68" s="604"/>
      <c r="AU68" s="604"/>
      <c r="AV68" s="604"/>
      <c r="AW68" s="604"/>
      <c r="AX68" s="801"/>
      <c r="AY68">
        <f>COUNTA($G$70,$AC$70)</f>
        <v>0</v>
      </c>
    </row>
    <row r="69" spans="1:51" ht="25.5" customHeight="1" x14ac:dyDescent="0.15">
      <c r="A69" s="1053"/>
      <c r="B69" s="1054"/>
      <c r="C69" s="1054"/>
      <c r="D69" s="1054"/>
      <c r="E69" s="1054"/>
      <c r="F69" s="1055"/>
      <c r="G69" s="81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1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92"/>
      <c r="Z70" s="393"/>
      <c r="AA70" s="393"/>
      <c r="AB70" s="810"/>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c r="AY70" s="34">
        <f t="shared" ref="AY70:AY80" si="5">$AY$68</f>
        <v>0</v>
      </c>
    </row>
    <row r="71" spans="1:51"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3"/>
      <c r="B81" s="1054"/>
      <c r="C81" s="1054"/>
      <c r="D81" s="1054"/>
      <c r="E81" s="1054"/>
      <c r="F81" s="1055"/>
      <c r="G81" s="603" t="s">
        <v>272</v>
      </c>
      <c r="H81" s="604"/>
      <c r="I81" s="604"/>
      <c r="J81" s="604"/>
      <c r="K81" s="604"/>
      <c r="L81" s="604"/>
      <c r="M81" s="604"/>
      <c r="N81" s="604"/>
      <c r="O81" s="604"/>
      <c r="P81" s="604"/>
      <c r="Q81" s="604"/>
      <c r="R81" s="604"/>
      <c r="S81" s="604"/>
      <c r="T81" s="604"/>
      <c r="U81" s="604"/>
      <c r="V81" s="604"/>
      <c r="W81" s="604"/>
      <c r="X81" s="604"/>
      <c r="Y81" s="604"/>
      <c r="Z81" s="604"/>
      <c r="AA81" s="604"/>
      <c r="AB81" s="605"/>
      <c r="AC81" s="603" t="s">
        <v>273</v>
      </c>
      <c r="AD81" s="604"/>
      <c r="AE81" s="604"/>
      <c r="AF81" s="604"/>
      <c r="AG81" s="604"/>
      <c r="AH81" s="604"/>
      <c r="AI81" s="604"/>
      <c r="AJ81" s="604"/>
      <c r="AK81" s="604"/>
      <c r="AL81" s="604"/>
      <c r="AM81" s="604"/>
      <c r="AN81" s="604"/>
      <c r="AO81" s="604"/>
      <c r="AP81" s="604"/>
      <c r="AQ81" s="604"/>
      <c r="AR81" s="604"/>
      <c r="AS81" s="604"/>
      <c r="AT81" s="604"/>
      <c r="AU81" s="604"/>
      <c r="AV81" s="604"/>
      <c r="AW81" s="604"/>
      <c r="AX81" s="801"/>
      <c r="AY81">
        <f>COUNTA($G$83,$AC$83)</f>
        <v>0</v>
      </c>
    </row>
    <row r="82" spans="1:51" ht="24.75" customHeight="1" x14ac:dyDescent="0.15">
      <c r="A82" s="1053"/>
      <c r="B82" s="1054"/>
      <c r="C82" s="1054"/>
      <c r="D82" s="1054"/>
      <c r="E82" s="1054"/>
      <c r="F82" s="1055"/>
      <c r="G82" s="81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1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92"/>
      <c r="Z83" s="393"/>
      <c r="AA83" s="393"/>
      <c r="AB83" s="810"/>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c r="AY83" s="34">
        <f t="shared" ref="AY83:AY93" si="6">$AY$81</f>
        <v>0</v>
      </c>
    </row>
    <row r="84" spans="1:51"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3"/>
      <c r="B94" s="1054"/>
      <c r="C94" s="1054"/>
      <c r="D94" s="1054"/>
      <c r="E94" s="1054"/>
      <c r="F94" s="1055"/>
      <c r="G94" s="603" t="s">
        <v>274</v>
      </c>
      <c r="H94" s="604"/>
      <c r="I94" s="604"/>
      <c r="J94" s="604"/>
      <c r="K94" s="604"/>
      <c r="L94" s="604"/>
      <c r="M94" s="604"/>
      <c r="N94" s="604"/>
      <c r="O94" s="604"/>
      <c r="P94" s="604"/>
      <c r="Q94" s="604"/>
      <c r="R94" s="604"/>
      <c r="S94" s="604"/>
      <c r="T94" s="604"/>
      <c r="U94" s="604"/>
      <c r="V94" s="604"/>
      <c r="W94" s="604"/>
      <c r="X94" s="604"/>
      <c r="Y94" s="604"/>
      <c r="Z94" s="604"/>
      <c r="AA94" s="604"/>
      <c r="AB94" s="605"/>
      <c r="AC94" s="603" t="s">
        <v>183</v>
      </c>
      <c r="AD94" s="604"/>
      <c r="AE94" s="604"/>
      <c r="AF94" s="604"/>
      <c r="AG94" s="604"/>
      <c r="AH94" s="604"/>
      <c r="AI94" s="604"/>
      <c r="AJ94" s="604"/>
      <c r="AK94" s="604"/>
      <c r="AL94" s="604"/>
      <c r="AM94" s="604"/>
      <c r="AN94" s="604"/>
      <c r="AO94" s="604"/>
      <c r="AP94" s="604"/>
      <c r="AQ94" s="604"/>
      <c r="AR94" s="604"/>
      <c r="AS94" s="604"/>
      <c r="AT94" s="604"/>
      <c r="AU94" s="604"/>
      <c r="AV94" s="604"/>
      <c r="AW94" s="604"/>
      <c r="AX94" s="801"/>
      <c r="AY94">
        <f>COUNTA($G$96,$AC$96)</f>
        <v>0</v>
      </c>
    </row>
    <row r="95" spans="1:51" ht="24.75" customHeight="1" x14ac:dyDescent="0.15">
      <c r="A95" s="1053"/>
      <c r="B95" s="1054"/>
      <c r="C95" s="1054"/>
      <c r="D95" s="1054"/>
      <c r="E95" s="1054"/>
      <c r="F95" s="1055"/>
      <c r="G95" s="81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1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92"/>
      <c r="Z96" s="393"/>
      <c r="AA96" s="393"/>
      <c r="AB96" s="810"/>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c r="AY96" s="34">
        <f t="shared" ref="AY96:AY106" si="7">$AY$94</f>
        <v>0</v>
      </c>
    </row>
    <row r="97" spans="1:51"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603" t="s">
        <v>184</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275</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c r="AY108">
        <f>COUNTA($G$110,$AC$110)</f>
        <v>0</v>
      </c>
    </row>
    <row r="109" spans="1:51" ht="24.75" customHeight="1" x14ac:dyDescent="0.15">
      <c r="A109" s="1053"/>
      <c r="B109" s="1054"/>
      <c r="C109" s="1054"/>
      <c r="D109" s="1054"/>
      <c r="E109" s="1054"/>
      <c r="F109" s="1055"/>
      <c r="G109" s="81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0"/>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c r="AY110" s="34">
        <f t="shared" ref="AY110:AY120" si="8">$AY$108</f>
        <v>0</v>
      </c>
    </row>
    <row r="111" spans="1:51"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3"/>
      <c r="B121" s="1054"/>
      <c r="C121" s="1054"/>
      <c r="D121" s="1054"/>
      <c r="E121" s="1054"/>
      <c r="F121" s="1055"/>
      <c r="G121" s="603" t="s">
        <v>276</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277</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c r="AY121">
        <f>COUNTA($G$123,$AC$123)</f>
        <v>0</v>
      </c>
    </row>
    <row r="122" spans="1:51" ht="25.5" customHeight="1" x14ac:dyDescent="0.15">
      <c r="A122" s="1053"/>
      <c r="B122" s="1054"/>
      <c r="C122" s="1054"/>
      <c r="D122" s="1054"/>
      <c r="E122" s="1054"/>
      <c r="F122" s="1055"/>
      <c r="G122" s="81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0"/>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c r="AY123" s="34">
        <f t="shared" ref="AY123:AY133" si="9">$AY$121</f>
        <v>0</v>
      </c>
    </row>
    <row r="124" spans="1:51"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3"/>
      <c r="B134" s="1054"/>
      <c r="C134" s="1054"/>
      <c r="D134" s="1054"/>
      <c r="E134" s="1054"/>
      <c r="F134" s="1055"/>
      <c r="G134" s="603" t="s">
        <v>278</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279</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c r="AY134">
        <f>COUNTA($G$136,$AC$136)</f>
        <v>0</v>
      </c>
    </row>
    <row r="135" spans="1:51" ht="24.75" customHeight="1" x14ac:dyDescent="0.15">
      <c r="A135" s="1053"/>
      <c r="B135" s="1054"/>
      <c r="C135" s="1054"/>
      <c r="D135" s="1054"/>
      <c r="E135" s="1054"/>
      <c r="F135" s="1055"/>
      <c r="G135" s="81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0"/>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c r="AY136" s="34">
        <f t="shared" ref="AY136:AY146" si="10">$AY$134</f>
        <v>0</v>
      </c>
    </row>
    <row r="137" spans="1:51"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3"/>
      <c r="B147" s="1054"/>
      <c r="C147" s="1054"/>
      <c r="D147" s="1054"/>
      <c r="E147" s="1054"/>
      <c r="F147" s="1055"/>
      <c r="G147" s="603" t="s">
        <v>280</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185</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c r="AY147">
        <f>COUNTA($G$149,$AC$149)</f>
        <v>0</v>
      </c>
    </row>
    <row r="148" spans="1:51" ht="24.75" customHeight="1" x14ac:dyDescent="0.15">
      <c r="A148" s="1053"/>
      <c r="B148" s="1054"/>
      <c r="C148" s="1054"/>
      <c r="D148" s="1054"/>
      <c r="E148" s="1054"/>
      <c r="F148" s="1055"/>
      <c r="G148" s="81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0"/>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c r="AY149" s="34">
        <f t="shared" ref="AY149:AY159" si="11">$AY$147</f>
        <v>0</v>
      </c>
    </row>
    <row r="150" spans="1:51"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603" t="s">
        <v>186</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281</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c r="AY161">
        <f>COUNTA($G$163,$AC$163)</f>
        <v>0</v>
      </c>
    </row>
    <row r="162" spans="1:51" ht="24.75" customHeight="1" x14ac:dyDescent="0.15">
      <c r="A162" s="1053"/>
      <c r="B162" s="1054"/>
      <c r="C162" s="1054"/>
      <c r="D162" s="1054"/>
      <c r="E162" s="1054"/>
      <c r="F162" s="1055"/>
      <c r="G162" s="81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0"/>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c r="AY163" s="34">
        <f t="shared" ref="AY163:AY173" si="12">$AY$161</f>
        <v>0</v>
      </c>
    </row>
    <row r="164" spans="1:51"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3"/>
      <c r="B174" s="1054"/>
      <c r="C174" s="1054"/>
      <c r="D174" s="1054"/>
      <c r="E174" s="1054"/>
      <c r="F174" s="1055"/>
      <c r="G174" s="603" t="s">
        <v>282</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283</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c r="AY174">
        <f>COUNTA($G$176,$AC$176)</f>
        <v>0</v>
      </c>
    </row>
    <row r="175" spans="1:51" ht="25.5" customHeight="1" x14ac:dyDescent="0.15">
      <c r="A175" s="1053"/>
      <c r="B175" s="1054"/>
      <c r="C175" s="1054"/>
      <c r="D175" s="1054"/>
      <c r="E175" s="1054"/>
      <c r="F175" s="1055"/>
      <c r="G175" s="81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0"/>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c r="AY176" s="34">
        <f t="shared" ref="AY176:AY186" si="13">$AY$174</f>
        <v>0</v>
      </c>
    </row>
    <row r="177" spans="1:51"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3"/>
      <c r="B187" s="1054"/>
      <c r="C187" s="1054"/>
      <c r="D187" s="1054"/>
      <c r="E187" s="1054"/>
      <c r="F187" s="1055"/>
      <c r="G187" s="603" t="s">
        <v>285</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284</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c r="AY187">
        <f>COUNTA($G$189,$AC$189)</f>
        <v>0</v>
      </c>
    </row>
    <row r="188" spans="1:51" ht="24.75" customHeight="1" x14ac:dyDescent="0.15">
      <c r="A188" s="1053"/>
      <c r="B188" s="1054"/>
      <c r="C188" s="1054"/>
      <c r="D188" s="1054"/>
      <c r="E188" s="1054"/>
      <c r="F188" s="1055"/>
      <c r="G188" s="81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0"/>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c r="AY189" s="34">
        <f t="shared" ref="AY189:AY199" si="14">$AY$187</f>
        <v>0</v>
      </c>
    </row>
    <row r="190" spans="1:51"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3"/>
      <c r="B200" s="1054"/>
      <c r="C200" s="1054"/>
      <c r="D200" s="1054"/>
      <c r="E200" s="1054"/>
      <c r="F200" s="1055"/>
      <c r="G200" s="603" t="s">
        <v>286</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187</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c r="AY200">
        <f>COUNTA($G$202,$AC$202)</f>
        <v>0</v>
      </c>
    </row>
    <row r="201" spans="1:51" ht="24.75" customHeight="1" x14ac:dyDescent="0.15">
      <c r="A201" s="1053"/>
      <c r="B201" s="1054"/>
      <c r="C201" s="1054"/>
      <c r="D201" s="1054"/>
      <c r="E201" s="1054"/>
      <c r="F201" s="1055"/>
      <c r="G201" s="81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0"/>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c r="AY202" s="34">
        <f t="shared" ref="AY202:AY212" si="15">$AY$200</f>
        <v>0</v>
      </c>
    </row>
    <row r="203" spans="1:51"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603" t="s">
        <v>188</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287</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c r="AY214">
        <f>COUNTA($G$216,$AC$216)</f>
        <v>0</v>
      </c>
    </row>
    <row r="215" spans="1:51" ht="24.75" customHeight="1" x14ac:dyDescent="0.15">
      <c r="A215" s="1053"/>
      <c r="B215" s="1054"/>
      <c r="C215" s="1054"/>
      <c r="D215" s="1054"/>
      <c r="E215" s="1054"/>
      <c r="F215" s="1055"/>
      <c r="G215" s="81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0"/>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c r="AY216" s="34">
        <f t="shared" ref="AY216:AY226" si="16">$AY$214</f>
        <v>0</v>
      </c>
    </row>
    <row r="217" spans="1:51"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3"/>
      <c r="B227" s="1054"/>
      <c r="C227" s="1054"/>
      <c r="D227" s="1054"/>
      <c r="E227" s="1054"/>
      <c r="F227" s="1055"/>
      <c r="G227" s="603" t="s">
        <v>288</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289</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c r="AY227">
        <f>COUNTA($G$229,$AC$229)</f>
        <v>0</v>
      </c>
    </row>
    <row r="228" spans="1:51" ht="25.5" customHeight="1" x14ac:dyDescent="0.15">
      <c r="A228" s="1053"/>
      <c r="B228" s="1054"/>
      <c r="C228" s="1054"/>
      <c r="D228" s="1054"/>
      <c r="E228" s="1054"/>
      <c r="F228" s="1055"/>
      <c r="G228" s="81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0"/>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c r="AY229" s="34">
        <f t="shared" ref="AY229:AY239" si="17">$AY$227</f>
        <v>0</v>
      </c>
    </row>
    <row r="230" spans="1:51"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3"/>
      <c r="B240" s="1054"/>
      <c r="C240" s="1054"/>
      <c r="D240" s="1054"/>
      <c r="E240" s="1054"/>
      <c r="F240" s="1055"/>
      <c r="G240" s="603" t="s">
        <v>290</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291</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c r="AY240">
        <f>COUNTA($G$242,$AC$242)</f>
        <v>0</v>
      </c>
    </row>
    <row r="241" spans="1:51" ht="24.75" customHeight="1" x14ac:dyDescent="0.15">
      <c r="A241" s="1053"/>
      <c r="B241" s="1054"/>
      <c r="C241" s="1054"/>
      <c r="D241" s="1054"/>
      <c r="E241" s="1054"/>
      <c r="F241" s="1055"/>
      <c r="G241" s="81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0"/>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c r="AY242" s="34">
        <f t="shared" ref="AY242:AY252" si="18">$AY$240</f>
        <v>0</v>
      </c>
    </row>
    <row r="243" spans="1:51"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3"/>
      <c r="B253" s="1054"/>
      <c r="C253" s="1054"/>
      <c r="D253" s="1054"/>
      <c r="E253" s="1054"/>
      <c r="F253" s="1055"/>
      <c r="G253" s="603" t="s">
        <v>292</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189</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c r="AY253">
        <f>COUNTA($G$255,$AC$255)</f>
        <v>0</v>
      </c>
    </row>
    <row r="254" spans="1:51" ht="24.75" customHeight="1" x14ac:dyDescent="0.15">
      <c r="A254" s="1053"/>
      <c r="B254" s="1054"/>
      <c r="C254" s="1054"/>
      <c r="D254" s="1054"/>
      <c r="E254" s="1054"/>
      <c r="F254" s="1055"/>
      <c r="G254" s="81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0"/>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c r="AY255" s="34">
        <f t="shared" ref="AY255:AY265" si="19">$AY$253</f>
        <v>0</v>
      </c>
    </row>
    <row r="256" spans="1:51"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295</v>
      </c>
      <c r="K3" s="364"/>
      <c r="L3" s="364"/>
      <c r="M3" s="364"/>
      <c r="N3" s="364"/>
      <c r="O3" s="364"/>
      <c r="P3" s="247" t="s">
        <v>27</v>
      </c>
      <c r="Q3" s="247"/>
      <c r="R3" s="247"/>
      <c r="S3" s="247"/>
      <c r="T3" s="247"/>
      <c r="U3" s="247"/>
      <c r="V3" s="247"/>
      <c r="W3" s="247"/>
      <c r="X3" s="247"/>
      <c r="Y3" s="365" t="s">
        <v>347</v>
      </c>
      <c r="Z3" s="366"/>
      <c r="AA3" s="366"/>
      <c r="AB3" s="366"/>
      <c r="AC3" s="152" t="s">
        <v>332</v>
      </c>
      <c r="AD3" s="152"/>
      <c r="AE3" s="152"/>
      <c r="AF3" s="152"/>
      <c r="AG3" s="152"/>
      <c r="AH3" s="365" t="s">
        <v>257</v>
      </c>
      <c r="AI3" s="363"/>
      <c r="AJ3" s="363"/>
      <c r="AK3" s="363"/>
      <c r="AL3" s="363" t="s">
        <v>21</v>
      </c>
      <c r="AM3" s="363"/>
      <c r="AN3" s="363"/>
      <c r="AO3" s="367"/>
      <c r="AP3" s="368" t="s">
        <v>296</v>
      </c>
      <c r="AQ3" s="368"/>
      <c r="AR3" s="368"/>
      <c r="AS3" s="368"/>
      <c r="AT3" s="368"/>
      <c r="AU3" s="368"/>
      <c r="AV3" s="368"/>
      <c r="AW3" s="368"/>
      <c r="AX3" s="368"/>
      <c r="AY3">
        <f>$AY$2</f>
        <v>0</v>
      </c>
    </row>
    <row r="4" spans="1:51"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5"/>
      <c r="AD4" s="1065"/>
      <c r="AE4" s="1065"/>
      <c r="AF4" s="1065"/>
      <c r="AG4" s="1065"/>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5"/>
      <c r="AD5" s="1065"/>
      <c r="AE5" s="1065"/>
      <c r="AF5" s="1065"/>
      <c r="AG5" s="1065"/>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5"/>
      <c r="AD6" s="1065"/>
      <c r="AE6" s="1065"/>
      <c r="AF6" s="1065"/>
      <c r="AG6" s="1065"/>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5"/>
      <c r="AD7" s="1065"/>
      <c r="AE7" s="1065"/>
      <c r="AF7" s="1065"/>
      <c r="AG7" s="1065"/>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5"/>
      <c r="AD8" s="1065"/>
      <c r="AE8" s="1065"/>
      <c r="AF8" s="1065"/>
      <c r="AG8" s="1065"/>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5"/>
      <c r="AD9" s="1065"/>
      <c r="AE9" s="1065"/>
      <c r="AF9" s="1065"/>
      <c r="AG9" s="1065"/>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5"/>
      <c r="AD10" s="1065"/>
      <c r="AE10" s="1065"/>
      <c r="AF10" s="1065"/>
      <c r="AG10" s="1065"/>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5"/>
      <c r="AD11" s="1065"/>
      <c r="AE11" s="1065"/>
      <c r="AF11" s="1065"/>
      <c r="AG11" s="1065"/>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5"/>
      <c r="AD12" s="1065"/>
      <c r="AE12" s="1065"/>
      <c r="AF12" s="1065"/>
      <c r="AG12" s="1065"/>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5"/>
      <c r="AD13" s="1065"/>
      <c r="AE13" s="1065"/>
      <c r="AF13" s="1065"/>
      <c r="AG13" s="1065"/>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5"/>
      <c r="AD14" s="1065"/>
      <c r="AE14" s="1065"/>
      <c r="AF14" s="1065"/>
      <c r="AG14" s="1065"/>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5"/>
      <c r="AD15" s="1065"/>
      <c r="AE15" s="1065"/>
      <c r="AF15" s="1065"/>
      <c r="AG15" s="1065"/>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5"/>
      <c r="AD16" s="1065"/>
      <c r="AE16" s="1065"/>
      <c r="AF16" s="1065"/>
      <c r="AG16" s="1065"/>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5"/>
      <c r="AD17" s="1065"/>
      <c r="AE17" s="1065"/>
      <c r="AF17" s="1065"/>
      <c r="AG17" s="1065"/>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5"/>
      <c r="AD18" s="1065"/>
      <c r="AE18" s="1065"/>
      <c r="AF18" s="1065"/>
      <c r="AG18" s="1065"/>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5"/>
      <c r="AD19" s="1065"/>
      <c r="AE19" s="1065"/>
      <c r="AF19" s="1065"/>
      <c r="AG19" s="1065"/>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5"/>
      <c r="AD20" s="1065"/>
      <c r="AE20" s="1065"/>
      <c r="AF20" s="1065"/>
      <c r="AG20" s="1065"/>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5"/>
      <c r="AD21" s="1065"/>
      <c r="AE21" s="1065"/>
      <c r="AF21" s="1065"/>
      <c r="AG21" s="1065"/>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5"/>
      <c r="AD22" s="1065"/>
      <c r="AE22" s="1065"/>
      <c r="AF22" s="1065"/>
      <c r="AG22" s="1065"/>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5"/>
      <c r="AD23" s="1065"/>
      <c r="AE23" s="1065"/>
      <c r="AF23" s="1065"/>
      <c r="AG23" s="1065"/>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5"/>
      <c r="AD24" s="1065"/>
      <c r="AE24" s="1065"/>
      <c r="AF24" s="1065"/>
      <c r="AG24" s="1065"/>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5"/>
      <c r="AD25" s="1065"/>
      <c r="AE25" s="1065"/>
      <c r="AF25" s="1065"/>
      <c r="AG25" s="1065"/>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5"/>
      <c r="AD26" s="1065"/>
      <c r="AE26" s="1065"/>
      <c r="AF26" s="1065"/>
      <c r="AG26" s="1065"/>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5"/>
      <c r="AD27" s="1065"/>
      <c r="AE27" s="1065"/>
      <c r="AF27" s="1065"/>
      <c r="AG27" s="1065"/>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5"/>
      <c r="AD28" s="1065"/>
      <c r="AE28" s="1065"/>
      <c r="AF28" s="1065"/>
      <c r="AG28" s="1065"/>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5"/>
      <c r="AD29" s="1065"/>
      <c r="AE29" s="1065"/>
      <c r="AF29" s="1065"/>
      <c r="AG29" s="1065"/>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5"/>
      <c r="AD30" s="1065"/>
      <c r="AE30" s="1065"/>
      <c r="AF30" s="1065"/>
      <c r="AG30" s="1065"/>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4">
        <v>28</v>
      </c>
      <c r="B31" s="1064">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5"/>
      <c r="AD31" s="1065"/>
      <c r="AE31" s="1065"/>
      <c r="AF31" s="1065"/>
      <c r="AG31" s="1065"/>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4">
        <v>29</v>
      </c>
      <c r="B32" s="1064">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5"/>
      <c r="AD32" s="1065"/>
      <c r="AE32" s="1065"/>
      <c r="AF32" s="1065"/>
      <c r="AG32" s="1065"/>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4">
        <v>30</v>
      </c>
      <c r="B33" s="1064">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5"/>
      <c r="AD33" s="1065"/>
      <c r="AE33" s="1065"/>
      <c r="AF33" s="1065"/>
      <c r="AG33" s="1065"/>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295</v>
      </c>
      <c r="K36" s="364"/>
      <c r="L36" s="364"/>
      <c r="M36" s="364"/>
      <c r="N36" s="364"/>
      <c r="O36" s="364"/>
      <c r="P36" s="247" t="s">
        <v>27</v>
      </c>
      <c r="Q36" s="247"/>
      <c r="R36" s="247"/>
      <c r="S36" s="247"/>
      <c r="T36" s="247"/>
      <c r="U36" s="247"/>
      <c r="V36" s="247"/>
      <c r="W36" s="247"/>
      <c r="X36" s="247"/>
      <c r="Y36" s="365" t="s">
        <v>347</v>
      </c>
      <c r="Z36" s="366"/>
      <c r="AA36" s="366"/>
      <c r="AB36" s="366"/>
      <c r="AC36" s="152" t="s">
        <v>332</v>
      </c>
      <c r="AD36" s="152"/>
      <c r="AE36" s="152"/>
      <c r="AF36" s="152"/>
      <c r="AG36" s="152"/>
      <c r="AH36" s="365" t="s">
        <v>257</v>
      </c>
      <c r="AI36" s="363"/>
      <c r="AJ36" s="363"/>
      <c r="AK36" s="363"/>
      <c r="AL36" s="363" t="s">
        <v>21</v>
      </c>
      <c r="AM36" s="363"/>
      <c r="AN36" s="363"/>
      <c r="AO36" s="367"/>
      <c r="AP36" s="368" t="s">
        <v>296</v>
      </c>
      <c r="AQ36" s="368"/>
      <c r="AR36" s="368"/>
      <c r="AS36" s="368"/>
      <c r="AT36" s="368"/>
      <c r="AU36" s="368"/>
      <c r="AV36" s="368"/>
      <c r="AW36" s="368"/>
      <c r="AX36" s="368"/>
      <c r="AY36">
        <f>$AY$34</f>
        <v>0</v>
      </c>
    </row>
    <row r="37" spans="1:51" ht="26.25" customHeight="1" x14ac:dyDescent="0.15">
      <c r="A37" s="1064">
        <v>1</v>
      </c>
      <c r="B37" s="1064">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5"/>
      <c r="AD37" s="1065"/>
      <c r="AE37" s="1065"/>
      <c r="AF37" s="1065"/>
      <c r="AG37" s="1065"/>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5"/>
      <c r="AD38" s="1065"/>
      <c r="AE38" s="1065"/>
      <c r="AF38" s="1065"/>
      <c r="AG38" s="1065"/>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5"/>
      <c r="AD39" s="1065"/>
      <c r="AE39" s="1065"/>
      <c r="AF39" s="1065"/>
      <c r="AG39" s="1065"/>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5"/>
      <c r="AD40" s="1065"/>
      <c r="AE40" s="1065"/>
      <c r="AF40" s="1065"/>
      <c r="AG40" s="1065"/>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5"/>
      <c r="AD41" s="1065"/>
      <c r="AE41" s="1065"/>
      <c r="AF41" s="1065"/>
      <c r="AG41" s="1065"/>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5"/>
      <c r="AD42" s="1065"/>
      <c r="AE42" s="1065"/>
      <c r="AF42" s="1065"/>
      <c r="AG42" s="1065"/>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5"/>
      <c r="AD43" s="1065"/>
      <c r="AE43" s="1065"/>
      <c r="AF43" s="1065"/>
      <c r="AG43" s="1065"/>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5"/>
      <c r="AD44" s="1065"/>
      <c r="AE44" s="1065"/>
      <c r="AF44" s="1065"/>
      <c r="AG44" s="1065"/>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5"/>
      <c r="AD45" s="1065"/>
      <c r="AE45" s="1065"/>
      <c r="AF45" s="1065"/>
      <c r="AG45" s="1065"/>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5"/>
      <c r="AD46" s="1065"/>
      <c r="AE46" s="1065"/>
      <c r="AF46" s="1065"/>
      <c r="AG46" s="1065"/>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5"/>
      <c r="AD47" s="1065"/>
      <c r="AE47" s="1065"/>
      <c r="AF47" s="1065"/>
      <c r="AG47" s="1065"/>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5"/>
      <c r="AD48" s="1065"/>
      <c r="AE48" s="1065"/>
      <c r="AF48" s="1065"/>
      <c r="AG48" s="1065"/>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5"/>
      <c r="AD49" s="1065"/>
      <c r="AE49" s="1065"/>
      <c r="AF49" s="1065"/>
      <c r="AG49" s="1065"/>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5"/>
      <c r="AD50" s="1065"/>
      <c r="AE50" s="1065"/>
      <c r="AF50" s="1065"/>
      <c r="AG50" s="1065"/>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5"/>
      <c r="AD51" s="1065"/>
      <c r="AE51" s="1065"/>
      <c r="AF51" s="1065"/>
      <c r="AG51" s="1065"/>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5"/>
      <c r="AD52" s="1065"/>
      <c r="AE52" s="1065"/>
      <c r="AF52" s="1065"/>
      <c r="AG52" s="1065"/>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5"/>
      <c r="AD53" s="1065"/>
      <c r="AE53" s="1065"/>
      <c r="AF53" s="1065"/>
      <c r="AG53" s="1065"/>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5"/>
      <c r="AD54" s="1065"/>
      <c r="AE54" s="1065"/>
      <c r="AF54" s="1065"/>
      <c r="AG54" s="1065"/>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5"/>
      <c r="AD55" s="1065"/>
      <c r="AE55" s="1065"/>
      <c r="AF55" s="1065"/>
      <c r="AG55" s="1065"/>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5"/>
      <c r="AD56" s="1065"/>
      <c r="AE56" s="1065"/>
      <c r="AF56" s="1065"/>
      <c r="AG56" s="1065"/>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5"/>
      <c r="AD57" s="1065"/>
      <c r="AE57" s="1065"/>
      <c r="AF57" s="1065"/>
      <c r="AG57" s="1065"/>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5"/>
      <c r="AD58" s="1065"/>
      <c r="AE58" s="1065"/>
      <c r="AF58" s="1065"/>
      <c r="AG58" s="1065"/>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5"/>
      <c r="AD59" s="1065"/>
      <c r="AE59" s="1065"/>
      <c r="AF59" s="1065"/>
      <c r="AG59" s="1065"/>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5"/>
      <c r="AD60" s="1065"/>
      <c r="AE60" s="1065"/>
      <c r="AF60" s="1065"/>
      <c r="AG60" s="1065"/>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5"/>
      <c r="AD61" s="1065"/>
      <c r="AE61" s="1065"/>
      <c r="AF61" s="1065"/>
      <c r="AG61" s="1065"/>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5"/>
      <c r="AD62" s="1065"/>
      <c r="AE62" s="1065"/>
      <c r="AF62" s="1065"/>
      <c r="AG62" s="1065"/>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5"/>
      <c r="AD63" s="1065"/>
      <c r="AE63" s="1065"/>
      <c r="AF63" s="1065"/>
      <c r="AG63" s="1065"/>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5"/>
      <c r="AD64" s="1065"/>
      <c r="AE64" s="1065"/>
      <c r="AF64" s="1065"/>
      <c r="AG64" s="1065"/>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5"/>
      <c r="AD65" s="1065"/>
      <c r="AE65" s="1065"/>
      <c r="AF65" s="1065"/>
      <c r="AG65" s="1065"/>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5"/>
      <c r="AD66" s="1065"/>
      <c r="AE66" s="1065"/>
      <c r="AF66" s="1065"/>
      <c r="AG66" s="1065"/>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295</v>
      </c>
      <c r="K69" s="364"/>
      <c r="L69" s="364"/>
      <c r="M69" s="364"/>
      <c r="N69" s="364"/>
      <c r="O69" s="364"/>
      <c r="P69" s="247" t="s">
        <v>27</v>
      </c>
      <c r="Q69" s="247"/>
      <c r="R69" s="247"/>
      <c r="S69" s="247"/>
      <c r="T69" s="247"/>
      <c r="U69" s="247"/>
      <c r="V69" s="247"/>
      <c r="W69" s="247"/>
      <c r="X69" s="247"/>
      <c r="Y69" s="365" t="s">
        <v>347</v>
      </c>
      <c r="Z69" s="366"/>
      <c r="AA69" s="366"/>
      <c r="AB69" s="366"/>
      <c r="AC69" s="152" t="s">
        <v>332</v>
      </c>
      <c r="AD69" s="152"/>
      <c r="AE69" s="152"/>
      <c r="AF69" s="152"/>
      <c r="AG69" s="152"/>
      <c r="AH69" s="365" t="s">
        <v>257</v>
      </c>
      <c r="AI69" s="363"/>
      <c r="AJ69" s="363"/>
      <c r="AK69" s="363"/>
      <c r="AL69" s="363" t="s">
        <v>21</v>
      </c>
      <c r="AM69" s="363"/>
      <c r="AN69" s="363"/>
      <c r="AO69" s="367"/>
      <c r="AP69" s="368" t="s">
        <v>296</v>
      </c>
      <c r="AQ69" s="368"/>
      <c r="AR69" s="368"/>
      <c r="AS69" s="368"/>
      <c r="AT69" s="368"/>
      <c r="AU69" s="368"/>
      <c r="AV69" s="368"/>
      <c r="AW69" s="368"/>
      <c r="AX69" s="368"/>
      <c r="AY69" s="34">
        <f t="shared" ref="AY69:AY70" si="0">$AY$67</f>
        <v>0</v>
      </c>
    </row>
    <row r="70" spans="1:51"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5"/>
      <c r="AD70" s="1065"/>
      <c r="AE70" s="1065"/>
      <c r="AF70" s="1065"/>
      <c r="AG70" s="1065"/>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5"/>
      <c r="AD71" s="1065"/>
      <c r="AE71" s="1065"/>
      <c r="AF71" s="1065"/>
      <c r="AG71" s="1065"/>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5"/>
      <c r="AD72" s="1065"/>
      <c r="AE72" s="1065"/>
      <c r="AF72" s="1065"/>
      <c r="AG72" s="1065"/>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5"/>
      <c r="AD73" s="1065"/>
      <c r="AE73" s="1065"/>
      <c r="AF73" s="1065"/>
      <c r="AG73" s="1065"/>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5"/>
      <c r="AD74" s="1065"/>
      <c r="AE74" s="1065"/>
      <c r="AF74" s="1065"/>
      <c r="AG74" s="1065"/>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5"/>
      <c r="AD75" s="1065"/>
      <c r="AE75" s="1065"/>
      <c r="AF75" s="1065"/>
      <c r="AG75" s="1065"/>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5"/>
      <c r="AD76" s="1065"/>
      <c r="AE76" s="1065"/>
      <c r="AF76" s="1065"/>
      <c r="AG76" s="1065"/>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5"/>
      <c r="AD77" s="1065"/>
      <c r="AE77" s="1065"/>
      <c r="AF77" s="1065"/>
      <c r="AG77" s="1065"/>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5"/>
      <c r="AD78" s="1065"/>
      <c r="AE78" s="1065"/>
      <c r="AF78" s="1065"/>
      <c r="AG78" s="1065"/>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5"/>
      <c r="AD79" s="1065"/>
      <c r="AE79" s="1065"/>
      <c r="AF79" s="1065"/>
      <c r="AG79" s="1065"/>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5"/>
      <c r="AD80" s="1065"/>
      <c r="AE80" s="1065"/>
      <c r="AF80" s="1065"/>
      <c r="AG80" s="1065"/>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5"/>
      <c r="AD81" s="1065"/>
      <c r="AE81" s="1065"/>
      <c r="AF81" s="1065"/>
      <c r="AG81" s="1065"/>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5"/>
      <c r="AD82" s="1065"/>
      <c r="AE82" s="1065"/>
      <c r="AF82" s="1065"/>
      <c r="AG82" s="1065"/>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5"/>
      <c r="AD83" s="1065"/>
      <c r="AE83" s="1065"/>
      <c r="AF83" s="1065"/>
      <c r="AG83" s="1065"/>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5"/>
      <c r="AD84" s="1065"/>
      <c r="AE84" s="1065"/>
      <c r="AF84" s="1065"/>
      <c r="AG84" s="1065"/>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5"/>
      <c r="AD85" s="1065"/>
      <c r="AE85" s="1065"/>
      <c r="AF85" s="1065"/>
      <c r="AG85" s="1065"/>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5"/>
      <c r="AD86" s="1065"/>
      <c r="AE86" s="1065"/>
      <c r="AF86" s="1065"/>
      <c r="AG86" s="1065"/>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5"/>
      <c r="AD87" s="1065"/>
      <c r="AE87" s="1065"/>
      <c r="AF87" s="1065"/>
      <c r="AG87" s="1065"/>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5"/>
      <c r="AD88" s="1065"/>
      <c r="AE88" s="1065"/>
      <c r="AF88" s="1065"/>
      <c r="AG88" s="1065"/>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5"/>
      <c r="AD89" s="1065"/>
      <c r="AE89" s="1065"/>
      <c r="AF89" s="1065"/>
      <c r="AG89" s="1065"/>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5"/>
      <c r="AD90" s="1065"/>
      <c r="AE90" s="1065"/>
      <c r="AF90" s="1065"/>
      <c r="AG90" s="1065"/>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5"/>
      <c r="AD91" s="1065"/>
      <c r="AE91" s="1065"/>
      <c r="AF91" s="1065"/>
      <c r="AG91" s="1065"/>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5"/>
      <c r="AD92" s="1065"/>
      <c r="AE92" s="1065"/>
      <c r="AF92" s="1065"/>
      <c r="AG92" s="1065"/>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5"/>
      <c r="AD93" s="1065"/>
      <c r="AE93" s="1065"/>
      <c r="AF93" s="1065"/>
      <c r="AG93" s="1065"/>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5"/>
      <c r="AD94" s="1065"/>
      <c r="AE94" s="1065"/>
      <c r="AF94" s="1065"/>
      <c r="AG94" s="1065"/>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5"/>
      <c r="AD95" s="1065"/>
      <c r="AE95" s="1065"/>
      <c r="AF95" s="1065"/>
      <c r="AG95" s="1065"/>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5"/>
      <c r="AD96" s="1065"/>
      <c r="AE96" s="1065"/>
      <c r="AF96" s="1065"/>
      <c r="AG96" s="1065"/>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5"/>
      <c r="AD97" s="1065"/>
      <c r="AE97" s="1065"/>
      <c r="AF97" s="1065"/>
      <c r="AG97" s="1065"/>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5"/>
      <c r="AD98" s="1065"/>
      <c r="AE98" s="1065"/>
      <c r="AF98" s="1065"/>
      <c r="AG98" s="1065"/>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5"/>
      <c r="AD99" s="1065"/>
      <c r="AE99" s="1065"/>
      <c r="AF99" s="1065"/>
      <c r="AG99" s="1065"/>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295</v>
      </c>
      <c r="K102" s="364"/>
      <c r="L102" s="364"/>
      <c r="M102" s="364"/>
      <c r="N102" s="364"/>
      <c r="O102" s="364"/>
      <c r="P102" s="247" t="s">
        <v>27</v>
      </c>
      <c r="Q102" s="247"/>
      <c r="R102" s="247"/>
      <c r="S102" s="247"/>
      <c r="T102" s="247"/>
      <c r="U102" s="247"/>
      <c r="V102" s="247"/>
      <c r="W102" s="247"/>
      <c r="X102" s="247"/>
      <c r="Y102" s="365" t="s">
        <v>347</v>
      </c>
      <c r="Z102" s="366"/>
      <c r="AA102" s="366"/>
      <c r="AB102" s="366"/>
      <c r="AC102" s="152" t="s">
        <v>332</v>
      </c>
      <c r="AD102" s="152"/>
      <c r="AE102" s="152"/>
      <c r="AF102" s="152"/>
      <c r="AG102" s="152"/>
      <c r="AH102" s="365" t="s">
        <v>257</v>
      </c>
      <c r="AI102" s="363"/>
      <c r="AJ102" s="363"/>
      <c r="AK102" s="363"/>
      <c r="AL102" s="363" t="s">
        <v>21</v>
      </c>
      <c r="AM102" s="363"/>
      <c r="AN102" s="363"/>
      <c r="AO102" s="367"/>
      <c r="AP102" s="368" t="s">
        <v>296</v>
      </c>
      <c r="AQ102" s="368"/>
      <c r="AR102" s="368"/>
      <c r="AS102" s="368"/>
      <c r="AT102" s="368"/>
      <c r="AU102" s="368"/>
      <c r="AV102" s="368"/>
      <c r="AW102" s="368"/>
      <c r="AX102" s="368"/>
      <c r="AY102" s="34">
        <f t="shared" ref="AY102:AY103" si="1">$AY$100</f>
        <v>0</v>
      </c>
    </row>
    <row r="103" spans="1:51"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5"/>
      <c r="AD103" s="1065"/>
      <c r="AE103" s="1065"/>
      <c r="AF103" s="1065"/>
      <c r="AG103" s="1065"/>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5"/>
      <c r="AD104" s="1065"/>
      <c r="AE104" s="1065"/>
      <c r="AF104" s="1065"/>
      <c r="AG104" s="1065"/>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5"/>
      <c r="AD105" s="1065"/>
      <c r="AE105" s="1065"/>
      <c r="AF105" s="1065"/>
      <c r="AG105" s="1065"/>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5"/>
      <c r="AD106" s="1065"/>
      <c r="AE106" s="1065"/>
      <c r="AF106" s="1065"/>
      <c r="AG106" s="1065"/>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5"/>
      <c r="AD107" s="1065"/>
      <c r="AE107" s="1065"/>
      <c r="AF107" s="1065"/>
      <c r="AG107" s="1065"/>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5"/>
      <c r="AD108" s="1065"/>
      <c r="AE108" s="1065"/>
      <c r="AF108" s="1065"/>
      <c r="AG108" s="1065"/>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5"/>
      <c r="AD109" s="1065"/>
      <c r="AE109" s="1065"/>
      <c r="AF109" s="1065"/>
      <c r="AG109" s="1065"/>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5"/>
      <c r="AD110" s="1065"/>
      <c r="AE110" s="1065"/>
      <c r="AF110" s="1065"/>
      <c r="AG110" s="1065"/>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5"/>
      <c r="AD111" s="1065"/>
      <c r="AE111" s="1065"/>
      <c r="AF111" s="1065"/>
      <c r="AG111" s="1065"/>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5"/>
      <c r="AD112" s="1065"/>
      <c r="AE112" s="1065"/>
      <c r="AF112" s="1065"/>
      <c r="AG112" s="1065"/>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5"/>
      <c r="AD113" s="1065"/>
      <c r="AE113" s="1065"/>
      <c r="AF113" s="1065"/>
      <c r="AG113" s="1065"/>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5"/>
      <c r="AD114" s="1065"/>
      <c r="AE114" s="1065"/>
      <c r="AF114" s="1065"/>
      <c r="AG114" s="1065"/>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5"/>
      <c r="AD115" s="1065"/>
      <c r="AE115" s="1065"/>
      <c r="AF115" s="1065"/>
      <c r="AG115" s="1065"/>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5"/>
      <c r="AD116" s="1065"/>
      <c r="AE116" s="1065"/>
      <c r="AF116" s="1065"/>
      <c r="AG116" s="1065"/>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5"/>
      <c r="AD117" s="1065"/>
      <c r="AE117" s="1065"/>
      <c r="AF117" s="1065"/>
      <c r="AG117" s="1065"/>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5"/>
      <c r="AD118" s="1065"/>
      <c r="AE118" s="1065"/>
      <c r="AF118" s="1065"/>
      <c r="AG118" s="1065"/>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5"/>
      <c r="AD119" s="1065"/>
      <c r="AE119" s="1065"/>
      <c r="AF119" s="1065"/>
      <c r="AG119" s="1065"/>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5"/>
      <c r="AD120" s="1065"/>
      <c r="AE120" s="1065"/>
      <c r="AF120" s="1065"/>
      <c r="AG120" s="1065"/>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5"/>
      <c r="AD121" s="1065"/>
      <c r="AE121" s="1065"/>
      <c r="AF121" s="1065"/>
      <c r="AG121" s="1065"/>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5"/>
      <c r="AD122" s="1065"/>
      <c r="AE122" s="1065"/>
      <c r="AF122" s="1065"/>
      <c r="AG122" s="1065"/>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5"/>
      <c r="AD123" s="1065"/>
      <c r="AE123" s="1065"/>
      <c r="AF123" s="1065"/>
      <c r="AG123" s="1065"/>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5"/>
      <c r="AD124" s="1065"/>
      <c r="AE124" s="1065"/>
      <c r="AF124" s="1065"/>
      <c r="AG124" s="1065"/>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5"/>
      <c r="AD125" s="1065"/>
      <c r="AE125" s="1065"/>
      <c r="AF125" s="1065"/>
      <c r="AG125" s="1065"/>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5"/>
      <c r="AD126" s="1065"/>
      <c r="AE126" s="1065"/>
      <c r="AF126" s="1065"/>
      <c r="AG126" s="1065"/>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5"/>
      <c r="AD127" s="1065"/>
      <c r="AE127" s="1065"/>
      <c r="AF127" s="1065"/>
      <c r="AG127" s="1065"/>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5"/>
      <c r="AD128" s="1065"/>
      <c r="AE128" s="1065"/>
      <c r="AF128" s="1065"/>
      <c r="AG128" s="1065"/>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5"/>
      <c r="AD129" s="1065"/>
      <c r="AE129" s="1065"/>
      <c r="AF129" s="1065"/>
      <c r="AG129" s="1065"/>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5"/>
      <c r="AD130" s="1065"/>
      <c r="AE130" s="1065"/>
      <c r="AF130" s="1065"/>
      <c r="AG130" s="1065"/>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5"/>
      <c r="AD131" s="1065"/>
      <c r="AE131" s="1065"/>
      <c r="AF131" s="1065"/>
      <c r="AG131" s="1065"/>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5"/>
      <c r="AD132" s="1065"/>
      <c r="AE132" s="1065"/>
      <c r="AF132" s="1065"/>
      <c r="AG132" s="1065"/>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295</v>
      </c>
      <c r="K135" s="364"/>
      <c r="L135" s="364"/>
      <c r="M135" s="364"/>
      <c r="N135" s="364"/>
      <c r="O135" s="364"/>
      <c r="P135" s="247" t="s">
        <v>27</v>
      </c>
      <c r="Q135" s="247"/>
      <c r="R135" s="247"/>
      <c r="S135" s="247"/>
      <c r="T135" s="247"/>
      <c r="U135" s="247"/>
      <c r="V135" s="247"/>
      <c r="W135" s="247"/>
      <c r="X135" s="247"/>
      <c r="Y135" s="365" t="s">
        <v>347</v>
      </c>
      <c r="Z135" s="366"/>
      <c r="AA135" s="366"/>
      <c r="AB135" s="366"/>
      <c r="AC135" s="152" t="s">
        <v>332</v>
      </c>
      <c r="AD135" s="152"/>
      <c r="AE135" s="152"/>
      <c r="AF135" s="152"/>
      <c r="AG135" s="152"/>
      <c r="AH135" s="365" t="s">
        <v>257</v>
      </c>
      <c r="AI135" s="363"/>
      <c r="AJ135" s="363"/>
      <c r="AK135" s="363"/>
      <c r="AL135" s="363" t="s">
        <v>21</v>
      </c>
      <c r="AM135" s="363"/>
      <c r="AN135" s="363"/>
      <c r="AO135" s="367"/>
      <c r="AP135" s="368" t="s">
        <v>296</v>
      </c>
      <c r="AQ135" s="368"/>
      <c r="AR135" s="368"/>
      <c r="AS135" s="368"/>
      <c r="AT135" s="368"/>
      <c r="AU135" s="368"/>
      <c r="AV135" s="368"/>
      <c r="AW135" s="368"/>
      <c r="AX135" s="368"/>
      <c r="AY135" s="34">
        <f t="shared" ref="AY135:AY136" si="2">$AY$133</f>
        <v>0</v>
      </c>
    </row>
    <row r="136" spans="1:51"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5"/>
      <c r="AD136" s="1065"/>
      <c r="AE136" s="1065"/>
      <c r="AF136" s="1065"/>
      <c r="AG136" s="1065"/>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5"/>
      <c r="AD137" s="1065"/>
      <c r="AE137" s="1065"/>
      <c r="AF137" s="1065"/>
      <c r="AG137" s="1065"/>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5"/>
      <c r="AD138" s="1065"/>
      <c r="AE138" s="1065"/>
      <c r="AF138" s="1065"/>
      <c r="AG138" s="1065"/>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5"/>
      <c r="AD139" s="1065"/>
      <c r="AE139" s="1065"/>
      <c r="AF139" s="1065"/>
      <c r="AG139" s="1065"/>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5"/>
      <c r="AD140" s="1065"/>
      <c r="AE140" s="1065"/>
      <c r="AF140" s="1065"/>
      <c r="AG140" s="1065"/>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5"/>
      <c r="AD141" s="1065"/>
      <c r="AE141" s="1065"/>
      <c r="AF141" s="1065"/>
      <c r="AG141" s="1065"/>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5"/>
      <c r="AD142" s="1065"/>
      <c r="AE142" s="1065"/>
      <c r="AF142" s="1065"/>
      <c r="AG142" s="1065"/>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5"/>
      <c r="AD143" s="1065"/>
      <c r="AE143" s="1065"/>
      <c r="AF143" s="1065"/>
      <c r="AG143" s="1065"/>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5"/>
      <c r="AD144" s="1065"/>
      <c r="AE144" s="1065"/>
      <c r="AF144" s="1065"/>
      <c r="AG144" s="1065"/>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5"/>
      <c r="AD145" s="1065"/>
      <c r="AE145" s="1065"/>
      <c r="AF145" s="1065"/>
      <c r="AG145" s="1065"/>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5"/>
      <c r="AD146" s="1065"/>
      <c r="AE146" s="1065"/>
      <c r="AF146" s="1065"/>
      <c r="AG146" s="1065"/>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5"/>
      <c r="AD147" s="1065"/>
      <c r="AE147" s="1065"/>
      <c r="AF147" s="1065"/>
      <c r="AG147" s="1065"/>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5"/>
      <c r="AD148" s="1065"/>
      <c r="AE148" s="1065"/>
      <c r="AF148" s="1065"/>
      <c r="AG148" s="1065"/>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5"/>
      <c r="AD149" s="1065"/>
      <c r="AE149" s="1065"/>
      <c r="AF149" s="1065"/>
      <c r="AG149" s="1065"/>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5"/>
      <c r="AD150" s="1065"/>
      <c r="AE150" s="1065"/>
      <c r="AF150" s="1065"/>
      <c r="AG150" s="1065"/>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5"/>
      <c r="AD151" s="1065"/>
      <c r="AE151" s="1065"/>
      <c r="AF151" s="1065"/>
      <c r="AG151" s="1065"/>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5"/>
      <c r="AD152" s="1065"/>
      <c r="AE152" s="1065"/>
      <c r="AF152" s="1065"/>
      <c r="AG152" s="1065"/>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5"/>
      <c r="AD153" s="1065"/>
      <c r="AE153" s="1065"/>
      <c r="AF153" s="1065"/>
      <c r="AG153" s="1065"/>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5"/>
      <c r="AD154" s="1065"/>
      <c r="AE154" s="1065"/>
      <c r="AF154" s="1065"/>
      <c r="AG154" s="1065"/>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5"/>
      <c r="AD155" s="1065"/>
      <c r="AE155" s="1065"/>
      <c r="AF155" s="1065"/>
      <c r="AG155" s="1065"/>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5"/>
      <c r="AD156" s="1065"/>
      <c r="AE156" s="1065"/>
      <c r="AF156" s="1065"/>
      <c r="AG156" s="1065"/>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5"/>
      <c r="AD157" s="1065"/>
      <c r="AE157" s="1065"/>
      <c r="AF157" s="1065"/>
      <c r="AG157" s="1065"/>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5"/>
      <c r="AD158" s="1065"/>
      <c r="AE158" s="1065"/>
      <c r="AF158" s="1065"/>
      <c r="AG158" s="1065"/>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5"/>
      <c r="AD159" s="1065"/>
      <c r="AE159" s="1065"/>
      <c r="AF159" s="1065"/>
      <c r="AG159" s="1065"/>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5"/>
      <c r="AD160" s="1065"/>
      <c r="AE160" s="1065"/>
      <c r="AF160" s="1065"/>
      <c r="AG160" s="1065"/>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5"/>
      <c r="AD161" s="1065"/>
      <c r="AE161" s="1065"/>
      <c r="AF161" s="1065"/>
      <c r="AG161" s="1065"/>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5"/>
      <c r="AD162" s="1065"/>
      <c r="AE162" s="1065"/>
      <c r="AF162" s="1065"/>
      <c r="AG162" s="1065"/>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5"/>
      <c r="AD163" s="1065"/>
      <c r="AE163" s="1065"/>
      <c r="AF163" s="1065"/>
      <c r="AG163" s="1065"/>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5"/>
      <c r="AD164" s="1065"/>
      <c r="AE164" s="1065"/>
      <c r="AF164" s="1065"/>
      <c r="AG164" s="1065"/>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5"/>
      <c r="AD165" s="1065"/>
      <c r="AE165" s="1065"/>
      <c r="AF165" s="1065"/>
      <c r="AG165" s="1065"/>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295</v>
      </c>
      <c r="K168" s="364"/>
      <c r="L168" s="364"/>
      <c r="M168" s="364"/>
      <c r="N168" s="364"/>
      <c r="O168" s="364"/>
      <c r="P168" s="247" t="s">
        <v>27</v>
      </c>
      <c r="Q168" s="247"/>
      <c r="R168" s="247"/>
      <c r="S168" s="247"/>
      <c r="T168" s="247"/>
      <c r="U168" s="247"/>
      <c r="V168" s="247"/>
      <c r="W168" s="247"/>
      <c r="X168" s="247"/>
      <c r="Y168" s="365" t="s">
        <v>347</v>
      </c>
      <c r="Z168" s="366"/>
      <c r="AA168" s="366"/>
      <c r="AB168" s="366"/>
      <c r="AC168" s="152" t="s">
        <v>332</v>
      </c>
      <c r="AD168" s="152"/>
      <c r="AE168" s="152"/>
      <c r="AF168" s="152"/>
      <c r="AG168" s="152"/>
      <c r="AH168" s="365" t="s">
        <v>257</v>
      </c>
      <c r="AI168" s="363"/>
      <c r="AJ168" s="363"/>
      <c r="AK168" s="363"/>
      <c r="AL168" s="363" t="s">
        <v>21</v>
      </c>
      <c r="AM168" s="363"/>
      <c r="AN168" s="363"/>
      <c r="AO168" s="367"/>
      <c r="AP168" s="368" t="s">
        <v>296</v>
      </c>
      <c r="AQ168" s="368"/>
      <c r="AR168" s="368"/>
      <c r="AS168" s="368"/>
      <c r="AT168" s="368"/>
      <c r="AU168" s="368"/>
      <c r="AV168" s="368"/>
      <c r="AW168" s="368"/>
      <c r="AX168" s="368"/>
      <c r="AY168" s="34">
        <f t="shared" ref="AY168:AY169" si="3">$AY$166</f>
        <v>0</v>
      </c>
    </row>
    <row r="169" spans="1:51"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5"/>
      <c r="AD169" s="1065"/>
      <c r="AE169" s="1065"/>
      <c r="AF169" s="1065"/>
      <c r="AG169" s="1065"/>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5"/>
      <c r="AD170" s="1065"/>
      <c r="AE170" s="1065"/>
      <c r="AF170" s="1065"/>
      <c r="AG170" s="1065"/>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5"/>
      <c r="AD171" s="1065"/>
      <c r="AE171" s="1065"/>
      <c r="AF171" s="1065"/>
      <c r="AG171" s="1065"/>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5"/>
      <c r="AD172" s="1065"/>
      <c r="AE172" s="1065"/>
      <c r="AF172" s="1065"/>
      <c r="AG172" s="1065"/>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5"/>
      <c r="AD173" s="1065"/>
      <c r="AE173" s="1065"/>
      <c r="AF173" s="1065"/>
      <c r="AG173" s="1065"/>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5"/>
      <c r="AD174" s="1065"/>
      <c r="AE174" s="1065"/>
      <c r="AF174" s="1065"/>
      <c r="AG174" s="1065"/>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5"/>
      <c r="AD175" s="1065"/>
      <c r="AE175" s="1065"/>
      <c r="AF175" s="1065"/>
      <c r="AG175" s="1065"/>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5"/>
      <c r="AD176" s="1065"/>
      <c r="AE176" s="1065"/>
      <c r="AF176" s="1065"/>
      <c r="AG176" s="1065"/>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5"/>
      <c r="AD177" s="1065"/>
      <c r="AE177" s="1065"/>
      <c r="AF177" s="1065"/>
      <c r="AG177" s="1065"/>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5"/>
      <c r="AD178" s="1065"/>
      <c r="AE178" s="1065"/>
      <c r="AF178" s="1065"/>
      <c r="AG178" s="1065"/>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5"/>
      <c r="AD179" s="1065"/>
      <c r="AE179" s="1065"/>
      <c r="AF179" s="1065"/>
      <c r="AG179" s="1065"/>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5"/>
      <c r="AD180" s="1065"/>
      <c r="AE180" s="1065"/>
      <c r="AF180" s="1065"/>
      <c r="AG180" s="1065"/>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5"/>
      <c r="AD181" s="1065"/>
      <c r="AE181" s="1065"/>
      <c r="AF181" s="1065"/>
      <c r="AG181" s="1065"/>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5"/>
      <c r="AD182" s="1065"/>
      <c r="AE182" s="1065"/>
      <c r="AF182" s="1065"/>
      <c r="AG182" s="1065"/>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5"/>
      <c r="AD183" s="1065"/>
      <c r="AE183" s="1065"/>
      <c r="AF183" s="1065"/>
      <c r="AG183" s="1065"/>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5"/>
      <c r="AD184" s="1065"/>
      <c r="AE184" s="1065"/>
      <c r="AF184" s="1065"/>
      <c r="AG184" s="1065"/>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5"/>
      <c r="AD185" s="1065"/>
      <c r="AE185" s="1065"/>
      <c r="AF185" s="1065"/>
      <c r="AG185" s="1065"/>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5"/>
      <c r="AD186" s="1065"/>
      <c r="AE186" s="1065"/>
      <c r="AF186" s="1065"/>
      <c r="AG186" s="1065"/>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5"/>
      <c r="AD187" s="1065"/>
      <c r="AE187" s="1065"/>
      <c r="AF187" s="1065"/>
      <c r="AG187" s="1065"/>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5"/>
      <c r="AD188" s="1065"/>
      <c r="AE188" s="1065"/>
      <c r="AF188" s="1065"/>
      <c r="AG188" s="1065"/>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5"/>
      <c r="AD189" s="1065"/>
      <c r="AE189" s="1065"/>
      <c r="AF189" s="1065"/>
      <c r="AG189" s="1065"/>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5"/>
      <c r="AD190" s="1065"/>
      <c r="AE190" s="1065"/>
      <c r="AF190" s="1065"/>
      <c r="AG190" s="1065"/>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5"/>
      <c r="AD191" s="1065"/>
      <c r="AE191" s="1065"/>
      <c r="AF191" s="1065"/>
      <c r="AG191" s="1065"/>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5"/>
      <c r="AD192" s="1065"/>
      <c r="AE192" s="1065"/>
      <c r="AF192" s="1065"/>
      <c r="AG192" s="1065"/>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5"/>
      <c r="AD193" s="1065"/>
      <c r="AE193" s="1065"/>
      <c r="AF193" s="1065"/>
      <c r="AG193" s="1065"/>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5"/>
      <c r="AD194" s="1065"/>
      <c r="AE194" s="1065"/>
      <c r="AF194" s="1065"/>
      <c r="AG194" s="1065"/>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5"/>
      <c r="AD195" s="1065"/>
      <c r="AE195" s="1065"/>
      <c r="AF195" s="1065"/>
      <c r="AG195" s="1065"/>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5"/>
      <c r="AD196" s="1065"/>
      <c r="AE196" s="1065"/>
      <c r="AF196" s="1065"/>
      <c r="AG196" s="1065"/>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5"/>
      <c r="AD197" s="1065"/>
      <c r="AE197" s="1065"/>
      <c r="AF197" s="1065"/>
      <c r="AG197" s="1065"/>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5"/>
      <c r="AD198" s="1065"/>
      <c r="AE198" s="1065"/>
      <c r="AF198" s="1065"/>
      <c r="AG198" s="1065"/>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295</v>
      </c>
      <c r="K201" s="364"/>
      <c r="L201" s="364"/>
      <c r="M201" s="364"/>
      <c r="N201" s="364"/>
      <c r="O201" s="364"/>
      <c r="P201" s="247" t="s">
        <v>27</v>
      </c>
      <c r="Q201" s="247"/>
      <c r="R201" s="247"/>
      <c r="S201" s="247"/>
      <c r="T201" s="247"/>
      <c r="U201" s="247"/>
      <c r="V201" s="247"/>
      <c r="W201" s="247"/>
      <c r="X201" s="247"/>
      <c r="Y201" s="365" t="s">
        <v>347</v>
      </c>
      <c r="Z201" s="366"/>
      <c r="AA201" s="366"/>
      <c r="AB201" s="366"/>
      <c r="AC201" s="152" t="s">
        <v>332</v>
      </c>
      <c r="AD201" s="152"/>
      <c r="AE201" s="152"/>
      <c r="AF201" s="152"/>
      <c r="AG201" s="152"/>
      <c r="AH201" s="365" t="s">
        <v>257</v>
      </c>
      <c r="AI201" s="363"/>
      <c r="AJ201" s="363"/>
      <c r="AK201" s="363"/>
      <c r="AL201" s="363" t="s">
        <v>21</v>
      </c>
      <c r="AM201" s="363"/>
      <c r="AN201" s="363"/>
      <c r="AO201" s="367"/>
      <c r="AP201" s="368" t="s">
        <v>296</v>
      </c>
      <c r="AQ201" s="368"/>
      <c r="AR201" s="368"/>
      <c r="AS201" s="368"/>
      <c r="AT201" s="368"/>
      <c r="AU201" s="368"/>
      <c r="AV201" s="368"/>
      <c r="AW201" s="368"/>
      <c r="AX201" s="368"/>
      <c r="AY201" s="34">
        <f t="shared" ref="AY201:AY202" si="4">$AY$199</f>
        <v>0</v>
      </c>
    </row>
    <row r="202" spans="1:51" ht="26.25" customHeight="1" x14ac:dyDescent="0.15">
      <c r="A202" s="1064">
        <v>1</v>
      </c>
      <c r="B202" s="1064">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5"/>
      <c r="AD202" s="1065"/>
      <c r="AE202" s="1065"/>
      <c r="AF202" s="1065"/>
      <c r="AG202" s="1065"/>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5"/>
      <c r="AD203" s="1065"/>
      <c r="AE203" s="1065"/>
      <c r="AF203" s="1065"/>
      <c r="AG203" s="1065"/>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5"/>
      <c r="AD204" s="1065"/>
      <c r="AE204" s="1065"/>
      <c r="AF204" s="1065"/>
      <c r="AG204" s="1065"/>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5"/>
      <c r="AD205" s="1065"/>
      <c r="AE205" s="1065"/>
      <c r="AF205" s="1065"/>
      <c r="AG205" s="1065"/>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5"/>
      <c r="AD206" s="1065"/>
      <c r="AE206" s="1065"/>
      <c r="AF206" s="1065"/>
      <c r="AG206" s="1065"/>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5"/>
      <c r="AD207" s="1065"/>
      <c r="AE207" s="1065"/>
      <c r="AF207" s="1065"/>
      <c r="AG207" s="1065"/>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5"/>
      <c r="AD208" s="1065"/>
      <c r="AE208" s="1065"/>
      <c r="AF208" s="1065"/>
      <c r="AG208" s="1065"/>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5"/>
      <c r="AD209" s="1065"/>
      <c r="AE209" s="1065"/>
      <c r="AF209" s="1065"/>
      <c r="AG209" s="1065"/>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5"/>
      <c r="AD210" s="1065"/>
      <c r="AE210" s="1065"/>
      <c r="AF210" s="1065"/>
      <c r="AG210" s="1065"/>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5"/>
      <c r="AD211" s="1065"/>
      <c r="AE211" s="1065"/>
      <c r="AF211" s="1065"/>
      <c r="AG211" s="1065"/>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5"/>
      <c r="AD212" s="1065"/>
      <c r="AE212" s="1065"/>
      <c r="AF212" s="1065"/>
      <c r="AG212" s="1065"/>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5"/>
      <c r="AD213" s="1065"/>
      <c r="AE213" s="1065"/>
      <c r="AF213" s="1065"/>
      <c r="AG213" s="1065"/>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5"/>
      <c r="AD214" s="1065"/>
      <c r="AE214" s="1065"/>
      <c r="AF214" s="1065"/>
      <c r="AG214" s="1065"/>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5"/>
      <c r="AD215" s="1065"/>
      <c r="AE215" s="1065"/>
      <c r="AF215" s="1065"/>
      <c r="AG215" s="1065"/>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5"/>
      <c r="AD216" s="1065"/>
      <c r="AE216" s="1065"/>
      <c r="AF216" s="1065"/>
      <c r="AG216" s="1065"/>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5"/>
      <c r="AD217" s="1065"/>
      <c r="AE217" s="1065"/>
      <c r="AF217" s="1065"/>
      <c r="AG217" s="1065"/>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5"/>
      <c r="AD218" s="1065"/>
      <c r="AE218" s="1065"/>
      <c r="AF218" s="1065"/>
      <c r="AG218" s="1065"/>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5"/>
      <c r="AD219" s="1065"/>
      <c r="AE219" s="1065"/>
      <c r="AF219" s="1065"/>
      <c r="AG219" s="1065"/>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5"/>
      <c r="AD220" s="1065"/>
      <c r="AE220" s="1065"/>
      <c r="AF220" s="1065"/>
      <c r="AG220" s="1065"/>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5"/>
      <c r="AD221" s="1065"/>
      <c r="AE221" s="1065"/>
      <c r="AF221" s="1065"/>
      <c r="AG221" s="1065"/>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5"/>
      <c r="AD222" s="1065"/>
      <c r="AE222" s="1065"/>
      <c r="AF222" s="1065"/>
      <c r="AG222" s="1065"/>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5"/>
      <c r="AD223" s="1065"/>
      <c r="AE223" s="1065"/>
      <c r="AF223" s="1065"/>
      <c r="AG223" s="1065"/>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5"/>
      <c r="AD224" s="1065"/>
      <c r="AE224" s="1065"/>
      <c r="AF224" s="1065"/>
      <c r="AG224" s="1065"/>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5"/>
      <c r="AD225" s="1065"/>
      <c r="AE225" s="1065"/>
      <c r="AF225" s="1065"/>
      <c r="AG225" s="1065"/>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5"/>
      <c r="AD226" s="1065"/>
      <c r="AE226" s="1065"/>
      <c r="AF226" s="1065"/>
      <c r="AG226" s="1065"/>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5"/>
      <c r="AD227" s="1065"/>
      <c r="AE227" s="1065"/>
      <c r="AF227" s="1065"/>
      <c r="AG227" s="1065"/>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5"/>
      <c r="AD228" s="1065"/>
      <c r="AE228" s="1065"/>
      <c r="AF228" s="1065"/>
      <c r="AG228" s="1065"/>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5"/>
      <c r="AD229" s="1065"/>
      <c r="AE229" s="1065"/>
      <c r="AF229" s="1065"/>
      <c r="AG229" s="1065"/>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5"/>
      <c r="AD230" s="1065"/>
      <c r="AE230" s="1065"/>
      <c r="AF230" s="1065"/>
      <c r="AG230" s="1065"/>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5"/>
      <c r="AD231" s="1065"/>
      <c r="AE231" s="1065"/>
      <c r="AF231" s="1065"/>
      <c r="AG231" s="1065"/>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295</v>
      </c>
      <c r="K234" s="364"/>
      <c r="L234" s="364"/>
      <c r="M234" s="364"/>
      <c r="N234" s="364"/>
      <c r="O234" s="364"/>
      <c r="P234" s="247" t="s">
        <v>27</v>
      </c>
      <c r="Q234" s="247"/>
      <c r="R234" s="247"/>
      <c r="S234" s="247"/>
      <c r="T234" s="247"/>
      <c r="U234" s="247"/>
      <c r="V234" s="247"/>
      <c r="W234" s="247"/>
      <c r="X234" s="247"/>
      <c r="Y234" s="365" t="s">
        <v>347</v>
      </c>
      <c r="Z234" s="366"/>
      <c r="AA234" s="366"/>
      <c r="AB234" s="366"/>
      <c r="AC234" s="152" t="s">
        <v>332</v>
      </c>
      <c r="AD234" s="152"/>
      <c r="AE234" s="152"/>
      <c r="AF234" s="152"/>
      <c r="AG234" s="152"/>
      <c r="AH234" s="365" t="s">
        <v>257</v>
      </c>
      <c r="AI234" s="363"/>
      <c r="AJ234" s="363"/>
      <c r="AK234" s="363"/>
      <c r="AL234" s="363" t="s">
        <v>21</v>
      </c>
      <c r="AM234" s="363"/>
      <c r="AN234" s="363"/>
      <c r="AO234" s="367"/>
      <c r="AP234" s="368" t="s">
        <v>296</v>
      </c>
      <c r="AQ234" s="368"/>
      <c r="AR234" s="368"/>
      <c r="AS234" s="368"/>
      <c r="AT234" s="368"/>
      <c r="AU234" s="368"/>
      <c r="AV234" s="368"/>
      <c r="AW234" s="368"/>
      <c r="AX234" s="368"/>
      <c r="AY234" s="91">
        <f>$AY$232</f>
        <v>0</v>
      </c>
    </row>
    <row r="235" spans="1:51"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5"/>
      <c r="AD235" s="1065"/>
      <c r="AE235" s="1065"/>
      <c r="AF235" s="1065"/>
      <c r="AG235" s="1065"/>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5"/>
      <c r="AD236" s="1065"/>
      <c r="AE236" s="1065"/>
      <c r="AF236" s="1065"/>
      <c r="AG236" s="1065"/>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5"/>
      <c r="AD237" s="1065"/>
      <c r="AE237" s="1065"/>
      <c r="AF237" s="1065"/>
      <c r="AG237" s="1065"/>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5"/>
      <c r="AD238" s="1065"/>
      <c r="AE238" s="1065"/>
      <c r="AF238" s="1065"/>
      <c r="AG238" s="1065"/>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5"/>
      <c r="AD239" s="1065"/>
      <c r="AE239" s="1065"/>
      <c r="AF239" s="1065"/>
      <c r="AG239" s="1065"/>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5"/>
      <c r="AD240" s="1065"/>
      <c r="AE240" s="1065"/>
      <c r="AF240" s="1065"/>
      <c r="AG240" s="1065"/>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5"/>
      <c r="AD241" s="1065"/>
      <c r="AE241" s="1065"/>
      <c r="AF241" s="1065"/>
      <c r="AG241" s="1065"/>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5"/>
      <c r="AD242" s="1065"/>
      <c r="AE242" s="1065"/>
      <c r="AF242" s="1065"/>
      <c r="AG242" s="1065"/>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5"/>
      <c r="AD243" s="1065"/>
      <c r="AE243" s="1065"/>
      <c r="AF243" s="1065"/>
      <c r="AG243" s="1065"/>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5"/>
      <c r="AD244" s="1065"/>
      <c r="AE244" s="1065"/>
      <c r="AF244" s="1065"/>
      <c r="AG244" s="1065"/>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5"/>
      <c r="AD245" s="1065"/>
      <c r="AE245" s="1065"/>
      <c r="AF245" s="1065"/>
      <c r="AG245" s="1065"/>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5"/>
      <c r="AD246" s="1065"/>
      <c r="AE246" s="1065"/>
      <c r="AF246" s="1065"/>
      <c r="AG246" s="1065"/>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5"/>
      <c r="AD247" s="1065"/>
      <c r="AE247" s="1065"/>
      <c r="AF247" s="1065"/>
      <c r="AG247" s="1065"/>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5"/>
      <c r="AD248" s="1065"/>
      <c r="AE248" s="1065"/>
      <c r="AF248" s="1065"/>
      <c r="AG248" s="1065"/>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5"/>
      <c r="AD249" s="1065"/>
      <c r="AE249" s="1065"/>
      <c r="AF249" s="1065"/>
      <c r="AG249" s="1065"/>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5"/>
      <c r="AD250" s="1065"/>
      <c r="AE250" s="1065"/>
      <c r="AF250" s="1065"/>
      <c r="AG250" s="1065"/>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5"/>
      <c r="AD251" s="1065"/>
      <c r="AE251" s="1065"/>
      <c r="AF251" s="1065"/>
      <c r="AG251" s="1065"/>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5"/>
      <c r="AD252" s="1065"/>
      <c r="AE252" s="1065"/>
      <c r="AF252" s="1065"/>
      <c r="AG252" s="1065"/>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5"/>
      <c r="AD253" s="1065"/>
      <c r="AE253" s="1065"/>
      <c r="AF253" s="1065"/>
      <c r="AG253" s="1065"/>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5"/>
      <c r="AD254" s="1065"/>
      <c r="AE254" s="1065"/>
      <c r="AF254" s="1065"/>
      <c r="AG254" s="1065"/>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5"/>
      <c r="AD255" s="1065"/>
      <c r="AE255" s="1065"/>
      <c r="AF255" s="1065"/>
      <c r="AG255" s="1065"/>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5"/>
      <c r="AD256" s="1065"/>
      <c r="AE256" s="1065"/>
      <c r="AF256" s="1065"/>
      <c r="AG256" s="1065"/>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5"/>
      <c r="AD257" s="1065"/>
      <c r="AE257" s="1065"/>
      <c r="AF257" s="1065"/>
      <c r="AG257" s="1065"/>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5"/>
      <c r="AD258" s="1065"/>
      <c r="AE258" s="1065"/>
      <c r="AF258" s="1065"/>
      <c r="AG258" s="1065"/>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5"/>
      <c r="AD259" s="1065"/>
      <c r="AE259" s="1065"/>
      <c r="AF259" s="1065"/>
      <c r="AG259" s="1065"/>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5"/>
      <c r="AD260" s="1065"/>
      <c r="AE260" s="1065"/>
      <c r="AF260" s="1065"/>
      <c r="AG260" s="1065"/>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5"/>
      <c r="AD261" s="1065"/>
      <c r="AE261" s="1065"/>
      <c r="AF261" s="1065"/>
      <c r="AG261" s="1065"/>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5"/>
      <c r="AD262" s="1065"/>
      <c r="AE262" s="1065"/>
      <c r="AF262" s="1065"/>
      <c r="AG262" s="1065"/>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5"/>
      <c r="AD263" s="1065"/>
      <c r="AE263" s="1065"/>
      <c r="AF263" s="1065"/>
      <c r="AG263" s="1065"/>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5"/>
      <c r="AD264" s="1065"/>
      <c r="AE264" s="1065"/>
      <c r="AF264" s="1065"/>
      <c r="AG264" s="1065"/>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295</v>
      </c>
      <c r="K267" s="364"/>
      <c r="L267" s="364"/>
      <c r="M267" s="364"/>
      <c r="N267" s="364"/>
      <c r="O267" s="364"/>
      <c r="P267" s="247" t="s">
        <v>27</v>
      </c>
      <c r="Q267" s="247"/>
      <c r="R267" s="247"/>
      <c r="S267" s="247"/>
      <c r="T267" s="247"/>
      <c r="U267" s="247"/>
      <c r="V267" s="247"/>
      <c r="W267" s="247"/>
      <c r="X267" s="247"/>
      <c r="Y267" s="365" t="s">
        <v>347</v>
      </c>
      <c r="Z267" s="366"/>
      <c r="AA267" s="366"/>
      <c r="AB267" s="366"/>
      <c r="AC267" s="152" t="s">
        <v>332</v>
      </c>
      <c r="AD267" s="152"/>
      <c r="AE267" s="152"/>
      <c r="AF267" s="152"/>
      <c r="AG267" s="152"/>
      <c r="AH267" s="365" t="s">
        <v>257</v>
      </c>
      <c r="AI267" s="363"/>
      <c r="AJ267" s="363"/>
      <c r="AK267" s="363"/>
      <c r="AL267" s="363" t="s">
        <v>21</v>
      </c>
      <c r="AM267" s="363"/>
      <c r="AN267" s="363"/>
      <c r="AO267" s="367"/>
      <c r="AP267" s="368" t="s">
        <v>296</v>
      </c>
      <c r="AQ267" s="368"/>
      <c r="AR267" s="368"/>
      <c r="AS267" s="368"/>
      <c r="AT267" s="368"/>
      <c r="AU267" s="368"/>
      <c r="AV267" s="368"/>
      <c r="AW267" s="368"/>
      <c r="AX267" s="368"/>
      <c r="AY267" s="34">
        <f t="shared" ref="AY267:AY268" si="5">$AY$265</f>
        <v>0</v>
      </c>
    </row>
    <row r="268" spans="1:51"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5"/>
      <c r="AD268" s="1065"/>
      <c r="AE268" s="1065"/>
      <c r="AF268" s="1065"/>
      <c r="AG268" s="1065"/>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5"/>
      <c r="AD269" s="1065"/>
      <c r="AE269" s="1065"/>
      <c r="AF269" s="1065"/>
      <c r="AG269" s="1065"/>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5"/>
      <c r="AD270" s="1065"/>
      <c r="AE270" s="1065"/>
      <c r="AF270" s="1065"/>
      <c r="AG270" s="1065"/>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5"/>
      <c r="AD271" s="1065"/>
      <c r="AE271" s="1065"/>
      <c r="AF271" s="1065"/>
      <c r="AG271" s="1065"/>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5"/>
      <c r="AD272" s="1065"/>
      <c r="AE272" s="1065"/>
      <c r="AF272" s="1065"/>
      <c r="AG272" s="1065"/>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5"/>
      <c r="AD273" s="1065"/>
      <c r="AE273" s="1065"/>
      <c r="AF273" s="1065"/>
      <c r="AG273" s="1065"/>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5"/>
      <c r="AD274" s="1065"/>
      <c r="AE274" s="1065"/>
      <c r="AF274" s="1065"/>
      <c r="AG274" s="1065"/>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5"/>
      <c r="AD275" s="1065"/>
      <c r="AE275" s="1065"/>
      <c r="AF275" s="1065"/>
      <c r="AG275" s="1065"/>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5"/>
      <c r="AD276" s="1065"/>
      <c r="AE276" s="1065"/>
      <c r="AF276" s="1065"/>
      <c r="AG276" s="1065"/>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5"/>
      <c r="AD277" s="1065"/>
      <c r="AE277" s="1065"/>
      <c r="AF277" s="1065"/>
      <c r="AG277" s="1065"/>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5"/>
      <c r="AD278" s="1065"/>
      <c r="AE278" s="1065"/>
      <c r="AF278" s="1065"/>
      <c r="AG278" s="1065"/>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5"/>
      <c r="AD279" s="1065"/>
      <c r="AE279" s="1065"/>
      <c r="AF279" s="1065"/>
      <c r="AG279" s="1065"/>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5"/>
      <c r="AD280" s="1065"/>
      <c r="AE280" s="1065"/>
      <c r="AF280" s="1065"/>
      <c r="AG280" s="1065"/>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5"/>
      <c r="AD281" s="1065"/>
      <c r="AE281" s="1065"/>
      <c r="AF281" s="1065"/>
      <c r="AG281" s="1065"/>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5"/>
      <c r="AD282" s="1065"/>
      <c r="AE282" s="1065"/>
      <c r="AF282" s="1065"/>
      <c r="AG282" s="1065"/>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5"/>
      <c r="AD283" s="1065"/>
      <c r="AE283" s="1065"/>
      <c r="AF283" s="1065"/>
      <c r="AG283" s="1065"/>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5"/>
      <c r="AD284" s="1065"/>
      <c r="AE284" s="1065"/>
      <c r="AF284" s="1065"/>
      <c r="AG284" s="1065"/>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5"/>
      <c r="AD285" s="1065"/>
      <c r="AE285" s="1065"/>
      <c r="AF285" s="1065"/>
      <c r="AG285" s="1065"/>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5"/>
      <c r="AD286" s="1065"/>
      <c r="AE286" s="1065"/>
      <c r="AF286" s="1065"/>
      <c r="AG286" s="1065"/>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5"/>
      <c r="AD287" s="1065"/>
      <c r="AE287" s="1065"/>
      <c r="AF287" s="1065"/>
      <c r="AG287" s="1065"/>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5"/>
      <c r="AD288" s="1065"/>
      <c r="AE288" s="1065"/>
      <c r="AF288" s="1065"/>
      <c r="AG288" s="1065"/>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5"/>
      <c r="AD289" s="1065"/>
      <c r="AE289" s="1065"/>
      <c r="AF289" s="1065"/>
      <c r="AG289" s="1065"/>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5"/>
      <c r="AD290" s="1065"/>
      <c r="AE290" s="1065"/>
      <c r="AF290" s="1065"/>
      <c r="AG290" s="1065"/>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5"/>
      <c r="AD291" s="1065"/>
      <c r="AE291" s="1065"/>
      <c r="AF291" s="1065"/>
      <c r="AG291" s="1065"/>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5"/>
      <c r="AD292" s="1065"/>
      <c r="AE292" s="1065"/>
      <c r="AF292" s="1065"/>
      <c r="AG292" s="1065"/>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5"/>
      <c r="AD293" s="1065"/>
      <c r="AE293" s="1065"/>
      <c r="AF293" s="1065"/>
      <c r="AG293" s="1065"/>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5"/>
      <c r="AD294" s="1065"/>
      <c r="AE294" s="1065"/>
      <c r="AF294" s="1065"/>
      <c r="AG294" s="1065"/>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5"/>
      <c r="AD295" s="1065"/>
      <c r="AE295" s="1065"/>
      <c r="AF295" s="1065"/>
      <c r="AG295" s="1065"/>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5"/>
      <c r="AD296" s="1065"/>
      <c r="AE296" s="1065"/>
      <c r="AF296" s="1065"/>
      <c r="AG296" s="1065"/>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5"/>
      <c r="AD297" s="1065"/>
      <c r="AE297" s="1065"/>
      <c r="AF297" s="1065"/>
      <c r="AG297" s="1065"/>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295</v>
      </c>
      <c r="K300" s="364"/>
      <c r="L300" s="364"/>
      <c r="M300" s="364"/>
      <c r="N300" s="364"/>
      <c r="O300" s="364"/>
      <c r="P300" s="247" t="s">
        <v>27</v>
      </c>
      <c r="Q300" s="247"/>
      <c r="R300" s="247"/>
      <c r="S300" s="247"/>
      <c r="T300" s="247"/>
      <c r="U300" s="247"/>
      <c r="V300" s="247"/>
      <c r="W300" s="247"/>
      <c r="X300" s="247"/>
      <c r="Y300" s="365" t="s">
        <v>347</v>
      </c>
      <c r="Z300" s="366"/>
      <c r="AA300" s="366"/>
      <c r="AB300" s="366"/>
      <c r="AC300" s="152" t="s">
        <v>332</v>
      </c>
      <c r="AD300" s="152"/>
      <c r="AE300" s="152"/>
      <c r="AF300" s="152"/>
      <c r="AG300" s="152"/>
      <c r="AH300" s="365" t="s">
        <v>257</v>
      </c>
      <c r="AI300" s="363"/>
      <c r="AJ300" s="363"/>
      <c r="AK300" s="363"/>
      <c r="AL300" s="363" t="s">
        <v>21</v>
      </c>
      <c r="AM300" s="363"/>
      <c r="AN300" s="363"/>
      <c r="AO300" s="367"/>
      <c r="AP300" s="368" t="s">
        <v>296</v>
      </c>
      <c r="AQ300" s="368"/>
      <c r="AR300" s="368"/>
      <c r="AS300" s="368"/>
      <c r="AT300" s="368"/>
      <c r="AU300" s="368"/>
      <c r="AV300" s="368"/>
      <c r="AW300" s="368"/>
      <c r="AX300" s="368"/>
      <c r="AY300" s="34">
        <f t="shared" ref="AY300:AY301" si="6">$AY$298</f>
        <v>0</v>
      </c>
    </row>
    <row r="301" spans="1:51"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5"/>
      <c r="AD301" s="1065"/>
      <c r="AE301" s="1065"/>
      <c r="AF301" s="1065"/>
      <c r="AG301" s="1065"/>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5"/>
      <c r="AD302" s="1065"/>
      <c r="AE302" s="1065"/>
      <c r="AF302" s="1065"/>
      <c r="AG302" s="1065"/>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5"/>
      <c r="AD303" s="1065"/>
      <c r="AE303" s="1065"/>
      <c r="AF303" s="1065"/>
      <c r="AG303" s="1065"/>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5"/>
      <c r="AD304" s="1065"/>
      <c r="AE304" s="1065"/>
      <c r="AF304" s="1065"/>
      <c r="AG304" s="1065"/>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5"/>
      <c r="AD305" s="1065"/>
      <c r="AE305" s="1065"/>
      <c r="AF305" s="1065"/>
      <c r="AG305" s="1065"/>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5"/>
      <c r="AD306" s="1065"/>
      <c r="AE306" s="1065"/>
      <c r="AF306" s="1065"/>
      <c r="AG306" s="1065"/>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5"/>
      <c r="AD307" s="1065"/>
      <c r="AE307" s="1065"/>
      <c r="AF307" s="1065"/>
      <c r="AG307" s="1065"/>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5"/>
      <c r="AD308" s="1065"/>
      <c r="AE308" s="1065"/>
      <c r="AF308" s="1065"/>
      <c r="AG308" s="1065"/>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5"/>
      <c r="AD309" s="1065"/>
      <c r="AE309" s="1065"/>
      <c r="AF309" s="1065"/>
      <c r="AG309" s="1065"/>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5"/>
      <c r="AD310" s="1065"/>
      <c r="AE310" s="1065"/>
      <c r="AF310" s="1065"/>
      <c r="AG310" s="1065"/>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5"/>
      <c r="AD311" s="1065"/>
      <c r="AE311" s="1065"/>
      <c r="AF311" s="1065"/>
      <c r="AG311" s="1065"/>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5"/>
      <c r="AD312" s="1065"/>
      <c r="AE312" s="1065"/>
      <c r="AF312" s="1065"/>
      <c r="AG312" s="1065"/>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5"/>
      <c r="AD313" s="1065"/>
      <c r="AE313" s="1065"/>
      <c r="AF313" s="1065"/>
      <c r="AG313" s="1065"/>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5"/>
      <c r="AD314" s="1065"/>
      <c r="AE314" s="1065"/>
      <c r="AF314" s="1065"/>
      <c r="AG314" s="1065"/>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5"/>
      <c r="AD315" s="1065"/>
      <c r="AE315" s="1065"/>
      <c r="AF315" s="1065"/>
      <c r="AG315" s="1065"/>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5"/>
      <c r="AD316" s="1065"/>
      <c r="AE316" s="1065"/>
      <c r="AF316" s="1065"/>
      <c r="AG316" s="1065"/>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5"/>
      <c r="AD317" s="1065"/>
      <c r="AE317" s="1065"/>
      <c r="AF317" s="1065"/>
      <c r="AG317" s="1065"/>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5"/>
      <c r="AD318" s="1065"/>
      <c r="AE318" s="1065"/>
      <c r="AF318" s="1065"/>
      <c r="AG318" s="1065"/>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5"/>
      <c r="AD319" s="1065"/>
      <c r="AE319" s="1065"/>
      <c r="AF319" s="1065"/>
      <c r="AG319" s="1065"/>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5"/>
      <c r="AD320" s="1065"/>
      <c r="AE320" s="1065"/>
      <c r="AF320" s="1065"/>
      <c r="AG320" s="1065"/>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5"/>
      <c r="AD321" s="1065"/>
      <c r="AE321" s="1065"/>
      <c r="AF321" s="1065"/>
      <c r="AG321" s="1065"/>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5"/>
      <c r="AD322" s="1065"/>
      <c r="AE322" s="1065"/>
      <c r="AF322" s="1065"/>
      <c r="AG322" s="1065"/>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5"/>
      <c r="AD323" s="1065"/>
      <c r="AE323" s="1065"/>
      <c r="AF323" s="1065"/>
      <c r="AG323" s="1065"/>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5"/>
      <c r="AD324" s="1065"/>
      <c r="AE324" s="1065"/>
      <c r="AF324" s="1065"/>
      <c r="AG324" s="1065"/>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5"/>
      <c r="AD325" s="1065"/>
      <c r="AE325" s="1065"/>
      <c r="AF325" s="1065"/>
      <c r="AG325" s="1065"/>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5"/>
      <c r="AD326" s="1065"/>
      <c r="AE326" s="1065"/>
      <c r="AF326" s="1065"/>
      <c r="AG326" s="1065"/>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5"/>
      <c r="AD327" s="1065"/>
      <c r="AE327" s="1065"/>
      <c r="AF327" s="1065"/>
      <c r="AG327" s="1065"/>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5"/>
      <c r="AD328" s="1065"/>
      <c r="AE328" s="1065"/>
      <c r="AF328" s="1065"/>
      <c r="AG328" s="1065"/>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5"/>
      <c r="AD329" s="1065"/>
      <c r="AE329" s="1065"/>
      <c r="AF329" s="1065"/>
      <c r="AG329" s="1065"/>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5"/>
      <c r="AD330" s="1065"/>
      <c r="AE330" s="1065"/>
      <c r="AF330" s="1065"/>
      <c r="AG330" s="1065"/>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295</v>
      </c>
      <c r="K333" s="364"/>
      <c r="L333" s="364"/>
      <c r="M333" s="364"/>
      <c r="N333" s="364"/>
      <c r="O333" s="364"/>
      <c r="P333" s="247" t="s">
        <v>27</v>
      </c>
      <c r="Q333" s="247"/>
      <c r="R333" s="247"/>
      <c r="S333" s="247"/>
      <c r="T333" s="247"/>
      <c r="U333" s="247"/>
      <c r="V333" s="247"/>
      <c r="W333" s="247"/>
      <c r="X333" s="247"/>
      <c r="Y333" s="365" t="s">
        <v>347</v>
      </c>
      <c r="Z333" s="366"/>
      <c r="AA333" s="366"/>
      <c r="AB333" s="366"/>
      <c r="AC333" s="152" t="s">
        <v>332</v>
      </c>
      <c r="AD333" s="152"/>
      <c r="AE333" s="152"/>
      <c r="AF333" s="152"/>
      <c r="AG333" s="152"/>
      <c r="AH333" s="365" t="s">
        <v>257</v>
      </c>
      <c r="AI333" s="363"/>
      <c r="AJ333" s="363"/>
      <c r="AK333" s="363"/>
      <c r="AL333" s="363" t="s">
        <v>21</v>
      </c>
      <c r="AM333" s="363"/>
      <c r="AN333" s="363"/>
      <c r="AO333" s="367"/>
      <c r="AP333" s="368" t="s">
        <v>296</v>
      </c>
      <c r="AQ333" s="368"/>
      <c r="AR333" s="368"/>
      <c r="AS333" s="368"/>
      <c r="AT333" s="368"/>
      <c r="AU333" s="368"/>
      <c r="AV333" s="368"/>
      <c r="AW333" s="368"/>
      <c r="AX333" s="368"/>
      <c r="AY333" s="34">
        <f t="shared" ref="AY333:AY334" si="7">$AY$331</f>
        <v>0</v>
      </c>
    </row>
    <row r="334" spans="1:51"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5"/>
      <c r="AD334" s="1065"/>
      <c r="AE334" s="1065"/>
      <c r="AF334" s="1065"/>
      <c r="AG334" s="1065"/>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5"/>
      <c r="AD335" s="1065"/>
      <c r="AE335" s="1065"/>
      <c r="AF335" s="1065"/>
      <c r="AG335" s="1065"/>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5"/>
      <c r="AD336" s="1065"/>
      <c r="AE336" s="1065"/>
      <c r="AF336" s="1065"/>
      <c r="AG336" s="1065"/>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5"/>
      <c r="AD337" s="1065"/>
      <c r="AE337" s="1065"/>
      <c r="AF337" s="1065"/>
      <c r="AG337" s="1065"/>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5"/>
      <c r="AD338" s="1065"/>
      <c r="AE338" s="1065"/>
      <c r="AF338" s="1065"/>
      <c r="AG338" s="1065"/>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5"/>
      <c r="AD339" s="1065"/>
      <c r="AE339" s="1065"/>
      <c r="AF339" s="1065"/>
      <c r="AG339" s="1065"/>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5"/>
      <c r="AD340" s="1065"/>
      <c r="AE340" s="1065"/>
      <c r="AF340" s="1065"/>
      <c r="AG340" s="1065"/>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5"/>
      <c r="AD341" s="1065"/>
      <c r="AE341" s="1065"/>
      <c r="AF341" s="1065"/>
      <c r="AG341" s="1065"/>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5"/>
      <c r="AD342" s="1065"/>
      <c r="AE342" s="1065"/>
      <c r="AF342" s="1065"/>
      <c r="AG342" s="1065"/>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5"/>
      <c r="AD343" s="1065"/>
      <c r="AE343" s="1065"/>
      <c r="AF343" s="1065"/>
      <c r="AG343" s="1065"/>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5"/>
      <c r="AD344" s="1065"/>
      <c r="AE344" s="1065"/>
      <c r="AF344" s="1065"/>
      <c r="AG344" s="1065"/>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5"/>
      <c r="AD345" s="1065"/>
      <c r="AE345" s="1065"/>
      <c r="AF345" s="1065"/>
      <c r="AG345" s="1065"/>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5"/>
      <c r="AD346" s="1065"/>
      <c r="AE346" s="1065"/>
      <c r="AF346" s="1065"/>
      <c r="AG346" s="1065"/>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5"/>
      <c r="AD347" s="1065"/>
      <c r="AE347" s="1065"/>
      <c r="AF347" s="1065"/>
      <c r="AG347" s="1065"/>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5"/>
      <c r="AD348" s="1065"/>
      <c r="AE348" s="1065"/>
      <c r="AF348" s="1065"/>
      <c r="AG348" s="1065"/>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5"/>
      <c r="AD349" s="1065"/>
      <c r="AE349" s="1065"/>
      <c r="AF349" s="1065"/>
      <c r="AG349" s="1065"/>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5"/>
      <c r="AD350" s="1065"/>
      <c r="AE350" s="1065"/>
      <c r="AF350" s="1065"/>
      <c r="AG350" s="1065"/>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5"/>
      <c r="AD351" s="1065"/>
      <c r="AE351" s="1065"/>
      <c r="AF351" s="1065"/>
      <c r="AG351" s="1065"/>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5"/>
      <c r="AD352" s="1065"/>
      <c r="AE352" s="1065"/>
      <c r="AF352" s="1065"/>
      <c r="AG352" s="1065"/>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5"/>
      <c r="AD353" s="1065"/>
      <c r="AE353" s="1065"/>
      <c r="AF353" s="1065"/>
      <c r="AG353" s="1065"/>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5"/>
      <c r="AD354" s="1065"/>
      <c r="AE354" s="1065"/>
      <c r="AF354" s="1065"/>
      <c r="AG354" s="1065"/>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5"/>
      <c r="AD355" s="1065"/>
      <c r="AE355" s="1065"/>
      <c r="AF355" s="1065"/>
      <c r="AG355" s="1065"/>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5"/>
      <c r="AD356" s="1065"/>
      <c r="AE356" s="1065"/>
      <c r="AF356" s="1065"/>
      <c r="AG356" s="1065"/>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5"/>
      <c r="AD357" s="1065"/>
      <c r="AE357" s="1065"/>
      <c r="AF357" s="1065"/>
      <c r="AG357" s="1065"/>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5"/>
      <c r="AD358" s="1065"/>
      <c r="AE358" s="1065"/>
      <c r="AF358" s="1065"/>
      <c r="AG358" s="1065"/>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5"/>
      <c r="AD359" s="1065"/>
      <c r="AE359" s="1065"/>
      <c r="AF359" s="1065"/>
      <c r="AG359" s="1065"/>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5"/>
      <c r="AD360" s="1065"/>
      <c r="AE360" s="1065"/>
      <c r="AF360" s="1065"/>
      <c r="AG360" s="1065"/>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5"/>
      <c r="AD361" s="1065"/>
      <c r="AE361" s="1065"/>
      <c r="AF361" s="1065"/>
      <c r="AG361" s="1065"/>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5"/>
      <c r="AD362" s="1065"/>
      <c r="AE362" s="1065"/>
      <c r="AF362" s="1065"/>
      <c r="AG362" s="1065"/>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5"/>
      <c r="AD363" s="1065"/>
      <c r="AE363" s="1065"/>
      <c r="AF363" s="1065"/>
      <c r="AG363" s="1065"/>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295</v>
      </c>
      <c r="K366" s="364"/>
      <c r="L366" s="364"/>
      <c r="M366" s="364"/>
      <c r="N366" s="364"/>
      <c r="O366" s="364"/>
      <c r="P366" s="247" t="s">
        <v>27</v>
      </c>
      <c r="Q366" s="247"/>
      <c r="R366" s="247"/>
      <c r="S366" s="247"/>
      <c r="T366" s="247"/>
      <c r="U366" s="247"/>
      <c r="V366" s="247"/>
      <c r="W366" s="247"/>
      <c r="X366" s="247"/>
      <c r="Y366" s="365" t="s">
        <v>347</v>
      </c>
      <c r="Z366" s="366"/>
      <c r="AA366" s="366"/>
      <c r="AB366" s="366"/>
      <c r="AC366" s="152" t="s">
        <v>332</v>
      </c>
      <c r="AD366" s="152"/>
      <c r="AE366" s="152"/>
      <c r="AF366" s="152"/>
      <c r="AG366" s="152"/>
      <c r="AH366" s="365" t="s">
        <v>257</v>
      </c>
      <c r="AI366" s="363"/>
      <c r="AJ366" s="363"/>
      <c r="AK366" s="363"/>
      <c r="AL366" s="363" t="s">
        <v>21</v>
      </c>
      <c r="AM366" s="363"/>
      <c r="AN366" s="363"/>
      <c r="AO366" s="367"/>
      <c r="AP366" s="368" t="s">
        <v>296</v>
      </c>
      <c r="AQ366" s="368"/>
      <c r="AR366" s="368"/>
      <c r="AS366" s="368"/>
      <c r="AT366" s="368"/>
      <c r="AU366" s="368"/>
      <c r="AV366" s="368"/>
      <c r="AW366" s="368"/>
      <c r="AX366" s="368"/>
      <c r="AY366" s="34">
        <f t="shared" ref="AY366:AY367" si="8">$AY$364</f>
        <v>0</v>
      </c>
    </row>
    <row r="367" spans="1:51"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5"/>
      <c r="AD367" s="1065"/>
      <c r="AE367" s="1065"/>
      <c r="AF367" s="1065"/>
      <c r="AG367" s="1065"/>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5"/>
      <c r="AD368" s="1065"/>
      <c r="AE368" s="1065"/>
      <c r="AF368" s="1065"/>
      <c r="AG368" s="1065"/>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5"/>
      <c r="AD369" s="1065"/>
      <c r="AE369" s="1065"/>
      <c r="AF369" s="1065"/>
      <c r="AG369" s="1065"/>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5"/>
      <c r="AD370" s="1065"/>
      <c r="AE370" s="1065"/>
      <c r="AF370" s="1065"/>
      <c r="AG370" s="1065"/>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5"/>
      <c r="AD371" s="1065"/>
      <c r="AE371" s="1065"/>
      <c r="AF371" s="1065"/>
      <c r="AG371" s="1065"/>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5"/>
      <c r="AD372" s="1065"/>
      <c r="AE372" s="1065"/>
      <c r="AF372" s="1065"/>
      <c r="AG372" s="1065"/>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5"/>
      <c r="AD373" s="1065"/>
      <c r="AE373" s="1065"/>
      <c r="AF373" s="1065"/>
      <c r="AG373" s="1065"/>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5"/>
      <c r="AD374" s="1065"/>
      <c r="AE374" s="1065"/>
      <c r="AF374" s="1065"/>
      <c r="AG374" s="1065"/>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5"/>
      <c r="AD375" s="1065"/>
      <c r="AE375" s="1065"/>
      <c r="AF375" s="1065"/>
      <c r="AG375" s="1065"/>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5"/>
      <c r="AD376" s="1065"/>
      <c r="AE376" s="1065"/>
      <c r="AF376" s="1065"/>
      <c r="AG376" s="1065"/>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5"/>
      <c r="AD377" s="1065"/>
      <c r="AE377" s="1065"/>
      <c r="AF377" s="1065"/>
      <c r="AG377" s="1065"/>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5"/>
      <c r="AD378" s="1065"/>
      <c r="AE378" s="1065"/>
      <c r="AF378" s="1065"/>
      <c r="AG378" s="1065"/>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5"/>
      <c r="AD379" s="1065"/>
      <c r="AE379" s="1065"/>
      <c r="AF379" s="1065"/>
      <c r="AG379" s="1065"/>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5"/>
      <c r="AD380" s="1065"/>
      <c r="AE380" s="1065"/>
      <c r="AF380" s="1065"/>
      <c r="AG380" s="1065"/>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5"/>
      <c r="AD381" s="1065"/>
      <c r="AE381" s="1065"/>
      <c r="AF381" s="1065"/>
      <c r="AG381" s="1065"/>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5"/>
      <c r="AD382" s="1065"/>
      <c r="AE382" s="1065"/>
      <c r="AF382" s="1065"/>
      <c r="AG382" s="1065"/>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5"/>
      <c r="AD383" s="1065"/>
      <c r="AE383" s="1065"/>
      <c r="AF383" s="1065"/>
      <c r="AG383" s="1065"/>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5"/>
      <c r="AD384" s="1065"/>
      <c r="AE384" s="1065"/>
      <c r="AF384" s="1065"/>
      <c r="AG384" s="1065"/>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5"/>
      <c r="AD385" s="1065"/>
      <c r="AE385" s="1065"/>
      <c r="AF385" s="1065"/>
      <c r="AG385" s="1065"/>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5"/>
      <c r="AD386" s="1065"/>
      <c r="AE386" s="1065"/>
      <c r="AF386" s="1065"/>
      <c r="AG386" s="1065"/>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5"/>
      <c r="AD387" s="1065"/>
      <c r="AE387" s="1065"/>
      <c r="AF387" s="1065"/>
      <c r="AG387" s="1065"/>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5"/>
      <c r="AD388" s="1065"/>
      <c r="AE388" s="1065"/>
      <c r="AF388" s="1065"/>
      <c r="AG388" s="1065"/>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5"/>
      <c r="AD389" s="1065"/>
      <c r="AE389" s="1065"/>
      <c r="AF389" s="1065"/>
      <c r="AG389" s="1065"/>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5"/>
      <c r="AD390" s="1065"/>
      <c r="AE390" s="1065"/>
      <c r="AF390" s="1065"/>
      <c r="AG390" s="1065"/>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5"/>
      <c r="AD391" s="1065"/>
      <c r="AE391" s="1065"/>
      <c r="AF391" s="1065"/>
      <c r="AG391" s="1065"/>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5"/>
      <c r="AD392" s="1065"/>
      <c r="AE392" s="1065"/>
      <c r="AF392" s="1065"/>
      <c r="AG392" s="1065"/>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5"/>
      <c r="AD393" s="1065"/>
      <c r="AE393" s="1065"/>
      <c r="AF393" s="1065"/>
      <c r="AG393" s="1065"/>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5"/>
      <c r="AD394" s="1065"/>
      <c r="AE394" s="1065"/>
      <c r="AF394" s="1065"/>
      <c r="AG394" s="1065"/>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5"/>
      <c r="AD395" s="1065"/>
      <c r="AE395" s="1065"/>
      <c r="AF395" s="1065"/>
      <c r="AG395" s="1065"/>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5"/>
      <c r="AD396" s="1065"/>
      <c r="AE396" s="1065"/>
      <c r="AF396" s="1065"/>
      <c r="AG396" s="1065"/>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295</v>
      </c>
      <c r="K399" s="364"/>
      <c r="L399" s="364"/>
      <c r="M399" s="364"/>
      <c r="N399" s="364"/>
      <c r="O399" s="364"/>
      <c r="P399" s="247" t="s">
        <v>27</v>
      </c>
      <c r="Q399" s="247"/>
      <c r="R399" s="247"/>
      <c r="S399" s="247"/>
      <c r="T399" s="247"/>
      <c r="U399" s="247"/>
      <c r="V399" s="247"/>
      <c r="W399" s="247"/>
      <c r="X399" s="247"/>
      <c r="Y399" s="365" t="s">
        <v>347</v>
      </c>
      <c r="Z399" s="366"/>
      <c r="AA399" s="366"/>
      <c r="AB399" s="366"/>
      <c r="AC399" s="152" t="s">
        <v>332</v>
      </c>
      <c r="AD399" s="152"/>
      <c r="AE399" s="152"/>
      <c r="AF399" s="152"/>
      <c r="AG399" s="152"/>
      <c r="AH399" s="365" t="s">
        <v>257</v>
      </c>
      <c r="AI399" s="363"/>
      <c r="AJ399" s="363"/>
      <c r="AK399" s="363"/>
      <c r="AL399" s="363" t="s">
        <v>21</v>
      </c>
      <c r="AM399" s="363"/>
      <c r="AN399" s="363"/>
      <c r="AO399" s="367"/>
      <c r="AP399" s="368" t="s">
        <v>296</v>
      </c>
      <c r="AQ399" s="368"/>
      <c r="AR399" s="368"/>
      <c r="AS399" s="368"/>
      <c r="AT399" s="368"/>
      <c r="AU399" s="368"/>
      <c r="AV399" s="368"/>
      <c r="AW399" s="368"/>
      <c r="AX399" s="368"/>
      <c r="AY399" s="34">
        <f t="shared" ref="AY399:AY400" si="9">$AY$397</f>
        <v>0</v>
      </c>
    </row>
    <row r="400" spans="1:51"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5"/>
      <c r="AD400" s="1065"/>
      <c r="AE400" s="1065"/>
      <c r="AF400" s="1065"/>
      <c r="AG400" s="1065"/>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5"/>
      <c r="AD401" s="1065"/>
      <c r="AE401" s="1065"/>
      <c r="AF401" s="1065"/>
      <c r="AG401" s="1065"/>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5"/>
      <c r="AD402" s="1065"/>
      <c r="AE402" s="1065"/>
      <c r="AF402" s="1065"/>
      <c r="AG402" s="1065"/>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5"/>
      <c r="AD403" s="1065"/>
      <c r="AE403" s="1065"/>
      <c r="AF403" s="1065"/>
      <c r="AG403" s="1065"/>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5"/>
      <c r="AD404" s="1065"/>
      <c r="AE404" s="1065"/>
      <c r="AF404" s="1065"/>
      <c r="AG404" s="1065"/>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5"/>
      <c r="AD405" s="1065"/>
      <c r="AE405" s="1065"/>
      <c r="AF405" s="1065"/>
      <c r="AG405" s="1065"/>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5"/>
      <c r="AD406" s="1065"/>
      <c r="AE406" s="1065"/>
      <c r="AF406" s="1065"/>
      <c r="AG406" s="1065"/>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5"/>
      <c r="AD407" s="1065"/>
      <c r="AE407" s="1065"/>
      <c r="AF407" s="1065"/>
      <c r="AG407" s="1065"/>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5"/>
      <c r="AD408" s="1065"/>
      <c r="AE408" s="1065"/>
      <c r="AF408" s="1065"/>
      <c r="AG408" s="1065"/>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5"/>
      <c r="AD409" s="1065"/>
      <c r="AE409" s="1065"/>
      <c r="AF409" s="1065"/>
      <c r="AG409" s="1065"/>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5"/>
      <c r="AD410" s="1065"/>
      <c r="AE410" s="1065"/>
      <c r="AF410" s="1065"/>
      <c r="AG410" s="1065"/>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5"/>
      <c r="AD411" s="1065"/>
      <c r="AE411" s="1065"/>
      <c r="AF411" s="1065"/>
      <c r="AG411" s="1065"/>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5"/>
      <c r="AD412" s="1065"/>
      <c r="AE412" s="1065"/>
      <c r="AF412" s="1065"/>
      <c r="AG412" s="1065"/>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5"/>
      <c r="AD413" s="1065"/>
      <c r="AE413" s="1065"/>
      <c r="AF413" s="1065"/>
      <c r="AG413" s="1065"/>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5"/>
      <c r="AD414" s="1065"/>
      <c r="AE414" s="1065"/>
      <c r="AF414" s="1065"/>
      <c r="AG414" s="1065"/>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5"/>
      <c r="AD415" s="1065"/>
      <c r="AE415" s="1065"/>
      <c r="AF415" s="1065"/>
      <c r="AG415" s="1065"/>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5"/>
      <c r="AD416" s="1065"/>
      <c r="AE416" s="1065"/>
      <c r="AF416" s="1065"/>
      <c r="AG416" s="1065"/>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5"/>
      <c r="AD417" s="1065"/>
      <c r="AE417" s="1065"/>
      <c r="AF417" s="1065"/>
      <c r="AG417" s="1065"/>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5"/>
      <c r="AD418" s="1065"/>
      <c r="AE418" s="1065"/>
      <c r="AF418" s="1065"/>
      <c r="AG418" s="1065"/>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5"/>
      <c r="AD419" s="1065"/>
      <c r="AE419" s="1065"/>
      <c r="AF419" s="1065"/>
      <c r="AG419" s="1065"/>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5"/>
      <c r="AD420" s="1065"/>
      <c r="AE420" s="1065"/>
      <c r="AF420" s="1065"/>
      <c r="AG420" s="1065"/>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5"/>
      <c r="AD421" s="1065"/>
      <c r="AE421" s="1065"/>
      <c r="AF421" s="1065"/>
      <c r="AG421" s="1065"/>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5"/>
      <c r="AD422" s="1065"/>
      <c r="AE422" s="1065"/>
      <c r="AF422" s="1065"/>
      <c r="AG422" s="1065"/>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5"/>
      <c r="AD423" s="1065"/>
      <c r="AE423" s="1065"/>
      <c r="AF423" s="1065"/>
      <c r="AG423" s="1065"/>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5"/>
      <c r="AD424" s="1065"/>
      <c r="AE424" s="1065"/>
      <c r="AF424" s="1065"/>
      <c r="AG424" s="1065"/>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5"/>
      <c r="AD425" s="1065"/>
      <c r="AE425" s="1065"/>
      <c r="AF425" s="1065"/>
      <c r="AG425" s="1065"/>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5"/>
      <c r="AD426" s="1065"/>
      <c r="AE426" s="1065"/>
      <c r="AF426" s="1065"/>
      <c r="AG426" s="1065"/>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5"/>
      <c r="AD427" s="1065"/>
      <c r="AE427" s="1065"/>
      <c r="AF427" s="1065"/>
      <c r="AG427" s="1065"/>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5"/>
      <c r="AD428" s="1065"/>
      <c r="AE428" s="1065"/>
      <c r="AF428" s="1065"/>
      <c r="AG428" s="1065"/>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5"/>
      <c r="AD429" s="1065"/>
      <c r="AE429" s="1065"/>
      <c r="AF429" s="1065"/>
      <c r="AG429" s="1065"/>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295</v>
      </c>
      <c r="K432" s="364"/>
      <c r="L432" s="364"/>
      <c r="M432" s="364"/>
      <c r="N432" s="364"/>
      <c r="O432" s="364"/>
      <c r="P432" s="247" t="s">
        <v>27</v>
      </c>
      <c r="Q432" s="247"/>
      <c r="R432" s="247"/>
      <c r="S432" s="247"/>
      <c r="T432" s="247"/>
      <c r="U432" s="247"/>
      <c r="V432" s="247"/>
      <c r="W432" s="247"/>
      <c r="X432" s="247"/>
      <c r="Y432" s="365" t="s">
        <v>347</v>
      </c>
      <c r="Z432" s="366"/>
      <c r="AA432" s="366"/>
      <c r="AB432" s="366"/>
      <c r="AC432" s="152" t="s">
        <v>332</v>
      </c>
      <c r="AD432" s="152"/>
      <c r="AE432" s="152"/>
      <c r="AF432" s="152"/>
      <c r="AG432" s="152"/>
      <c r="AH432" s="365" t="s">
        <v>257</v>
      </c>
      <c r="AI432" s="363"/>
      <c r="AJ432" s="363"/>
      <c r="AK432" s="363"/>
      <c r="AL432" s="363" t="s">
        <v>21</v>
      </c>
      <c r="AM432" s="363"/>
      <c r="AN432" s="363"/>
      <c r="AO432" s="367"/>
      <c r="AP432" s="368" t="s">
        <v>296</v>
      </c>
      <c r="AQ432" s="368"/>
      <c r="AR432" s="368"/>
      <c r="AS432" s="368"/>
      <c r="AT432" s="368"/>
      <c r="AU432" s="368"/>
      <c r="AV432" s="368"/>
      <c r="AW432" s="368"/>
      <c r="AX432" s="368"/>
      <c r="AY432" s="34">
        <f t="shared" ref="AY432:AY433" si="10">$AY$430</f>
        <v>0</v>
      </c>
    </row>
    <row r="433" spans="1:51"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5"/>
      <c r="AD433" s="1065"/>
      <c r="AE433" s="1065"/>
      <c r="AF433" s="1065"/>
      <c r="AG433" s="1065"/>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5"/>
      <c r="AD434" s="1065"/>
      <c r="AE434" s="1065"/>
      <c r="AF434" s="1065"/>
      <c r="AG434" s="1065"/>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5"/>
      <c r="AD435" s="1065"/>
      <c r="AE435" s="1065"/>
      <c r="AF435" s="1065"/>
      <c r="AG435" s="1065"/>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5"/>
      <c r="AD436" s="1065"/>
      <c r="AE436" s="1065"/>
      <c r="AF436" s="1065"/>
      <c r="AG436" s="1065"/>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5"/>
      <c r="AD437" s="1065"/>
      <c r="AE437" s="1065"/>
      <c r="AF437" s="1065"/>
      <c r="AG437" s="1065"/>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5"/>
      <c r="AD438" s="1065"/>
      <c r="AE438" s="1065"/>
      <c r="AF438" s="1065"/>
      <c r="AG438" s="1065"/>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5"/>
      <c r="AD439" s="1065"/>
      <c r="AE439" s="1065"/>
      <c r="AF439" s="1065"/>
      <c r="AG439" s="1065"/>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5"/>
      <c r="AD440" s="1065"/>
      <c r="AE440" s="1065"/>
      <c r="AF440" s="1065"/>
      <c r="AG440" s="1065"/>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5"/>
      <c r="AD441" s="1065"/>
      <c r="AE441" s="1065"/>
      <c r="AF441" s="1065"/>
      <c r="AG441" s="1065"/>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5"/>
      <c r="AD442" s="1065"/>
      <c r="AE442" s="1065"/>
      <c r="AF442" s="1065"/>
      <c r="AG442" s="1065"/>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5"/>
      <c r="AD443" s="1065"/>
      <c r="AE443" s="1065"/>
      <c r="AF443" s="1065"/>
      <c r="AG443" s="1065"/>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5"/>
      <c r="AD444" s="1065"/>
      <c r="AE444" s="1065"/>
      <c r="AF444" s="1065"/>
      <c r="AG444" s="1065"/>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5"/>
      <c r="AD445" s="1065"/>
      <c r="AE445" s="1065"/>
      <c r="AF445" s="1065"/>
      <c r="AG445" s="1065"/>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5"/>
      <c r="AD446" s="1065"/>
      <c r="AE446" s="1065"/>
      <c r="AF446" s="1065"/>
      <c r="AG446" s="1065"/>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5"/>
      <c r="AD447" s="1065"/>
      <c r="AE447" s="1065"/>
      <c r="AF447" s="1065"/>
      <c r="AG447" s="1065"/>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5"/>
      <c r="AD448" s="1065"/>
      <c r="AE448" s="1065"/>
      <c r="AF448" s="1065"/>
      <c r="AG448" s="1065"/>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5"/>
      <c r="AD449" s="1065"/>
      <c r="AE449" s="1065"/>
      <c r="AF449" s="1065"/>
      <c r="AG449" s="1065"/>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5"/>
      <c r="AD450" s="1065"/>
      <c r="AE450" s="1065"/>
      <c r="AF450" s="1065"/>
      <c r="AG450" s="1065"/>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5"/>
      <c r="AD451" s="1065"/>
      <c r="AE451" s="1065"/>
      <c r="AF451" s="1065"/>
      <c r="AG451" s="1065"/>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5"/>
      <c r="AD452" s="1065"/>
      <c r="AE452" s="1065"/>
      <c r="AF452" s="1065"/>
      <c r="AG452" s="1065"/>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5"/>
      <c r="AD453" s="1065"/>
      <c r="AE453" s="1065"/>
      <c r="AF453" s="1065"/>
      <c r="AG453" s="1065"/>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5"/>
      <c r="AD454" s="1065"/>
      <c r="AE454" s="1065"/>
      <c r="AF454" s="1065"/>
      <c r="AG454" s="1065"/>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5"/>
      <c r="AD455" s="1065"/>
      <c r="AE455" s="1065"/>
      <c r="AF455" s="1065"/>
      <c r="AG455" s="1065"/>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5"/>
      <c r="AD456" s="1065"/>
      <c r="AE456" s="1065"/>
      <c r="AF456" s="1065"/>
      <c r="AG456" s="1065"/>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5"/>
      <c r="AD457" s="1065"/>
      <c r="AE457" s="1065"/>
      <c r="AF457" s="1065"/>
      <c r="AG457" s="1065"/>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5"/>
      <c r="AD458" s="1065"/>
      <c r="AE458" s="1065"/>
      <c r="AF458" s="1065"/>
      <c r="AG458" s="1065"/>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5"/>
      <c r="AD459" s="1065"/>
      <c r="AE459" s="1065"/>
      <c r="AF459" s="1065"/>
      <c r="AG459" s="1065"/>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5"/>
      <c r="AD460" s="1065"/>
      <c r="AE460" s="1065"/>
      <c r="AF460" s="1065"/>
      <c r="AG460" s="1065"/>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5"/>
      <c r="AD461" s="1065"/>
      <c r="AE461" s="1065"/>
      <c r="AF461" s="1065"/>
      <c r="AG461" s="1065"/>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5"/>
      <c r="AD462" s="1065"/>
      <c r="AE462" s="1065"/>
      <c r="AF462" s="1065"/>
      <c r="AG462" s="1065"/>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295</v>
      </c>
      <c r="K465" s="364"/>
      <c r="L465" s="364"/>
      <c r="M465" s="364"/>
      <c r="N465" s="364"/>
      <c r="O465" s="364"/>
      <c r="P465" s="247" t="s">
        <v>27</v>
      </c>
      <c r="Q465" s="247"/>
      <c r="R465" s="247"/>
      <c r="S465" s="247"/>
      <c r="T465" s="247"/>
      <c r="U465" s="247"/>
      <c r="V465" s="247"/>
      <c r="W465" s="247"/>
      <c r="X465" s="247"/>
      <c r="Y465" s="365" t="s">
        <v>347</v>
      </c>
      <c r="Z465" s="366"/>
      <c r="AA465" s="366"/>
      <c r="AB465" s="366"/>
      <c r="AC465" s="152" t="s">
        <v>332</v>
      </c>
      <c r="AD465" s="152"/>
      <c r="AE465" s="152"/>
      <c r="AF465" s="152"/>
      <c r="AG465" s="152"/>
      <c r="AH465" s="365" t="s">
        <v>257</v>
      </c>
      <c r="AI465" s="363"/>
      <c r="AJ465" s="363"/>
      <c r="AK465" s="363"/>
      <c r="AL465" s="363" t="s">
        <v>21</v>
      </c>
      <c r="AM465" s="363"/>
      <c r="AN465" s="363"/>
      <c r="AO465" s="367"/>
      <c r="AP465" s="368" t="s">
        <v>296</v>
      </c>
      <c r="AQ465" s="368"/>
      <c r="AR465" s="368"/>
      <c r="AS465" s="368"/>
      <c r="AT465" s="368"/>
      <c r="AU465" s="368"/>
      <c r="AV465" s="368"/>
      <c r="AW465" s="368"/>
      <c r="AX465" s="368"/>
      <c r="AY465" s="34">
        <f t="shared" ref="AY465:AY466" si="11">$AY$463</f>
        <v>0</v>
      </c>
    </row>
    <row r="466" spans="1:51"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5"/>
      <c r="AD466" s="1065"/>
      <c r="AE466" s="1065"/>
      <c r="AF466" s="1065"/>
      <c r="AG466" s="1065"/>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5"/>
      <c r="AD467" s="1065"/>
      <c r="AE467" s="1065"/>
      <c r="AF467" s="1065"/>
      <c r="AG467" s="1065"/>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5"/>
      <c r="AD468" s="1065"/>
      <c r="AE468" s="1065"/>
      <c r="AF468" s="1065"/>
      <c r="AG468" s="1065"/>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5"/>
      <c r="AD469" s="1065"/>
      <c r="AE469" s="1065"/>
      <c r="AF469" s="1065"/>
      <c r="AG469" s="1065"/>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5"/>
      <c r="AD470" s="1065"/>
      <c r="AE470" s="1065"/>
      <c r="AF470" s="1065"/>
      <c r="AG470" s="1065"/>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5"/>
      <c r="AD471" s="1065"/>
      <c r="AE471" s="1065"/>
      <c r="AF471" s="1065"/>
      <c r="AG471" s="1065"/>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5"/>
      <c r="AD472" s="1065"/>
      <c r="AE472" s="1065"/>
      <c r="AF472" s="1065"/>
      <c r="AG472" s="1065"/>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5"/>
      <c r="AD473" s="1065"/>
      <c r="AE473" s="1065"/>
      <c r="AF473" s="1065"/>
      <c r="AG473" s="1065"/>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5"/>
      <c r="AD474" s="1065"/>
      <c r="AE474" s="1065"/>
      <c r="AF474" s="1065"/>
      <c r="AG474" s="1065"/>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5"/>
      <c r="AD475" s="1065"/>
      <c r="AE475" s="1065"/>
      <c r="AF475" s="1065"/>
      <c r="AG475" s="1065"/>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5"/>
      <c r="AD476" s="1065"/>
      <c r="AE476" s="1065"/>
      <c r="AF476" s="1065"/>
      <c r="AG476" s="1065"/>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5"/>
      <c r="AD477" s="1065"/>
      <c r="AE477" s="1065"/>
      <c r="AF477" s="1065"/>
      <c r="AG477" s="1065"/>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5"/>
      <c r="AD478" s="1065"/>
      <c r="AE478" s="1065"/>
      <c r="AF478" s="1065"/>
      <c r="AG478" s="1065"/>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5"/>
      <c r="AD479" s="1065"/>
      <c r="AE479" s="1065"/>
      <c r="AF479" s="1065"/>
      <c r="AG479" s="1065"/>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5"/>
      <c r="AD480" s="1065"/>
      <c r="AE480" s="1065"/>
      <c r="AF480" s="1065"/>
      <c r="AG480" s="1065"/>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5"/>
      <c r="AD481" s="1065"/>
      <c r="AE481" s="1065"/>
      <c r="AF481" s="1065"/>
      <c r="AG481" s="1065"/>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5"/>
      <c r="AD482" s="1065"/>
      <c r="AE482" s="1065"/>
      <c r="AF482" s="1065"/>
      <c r="AG482" s="1065"/>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5"/>
      <c r="AD483" s="1065"/>
      <c r="AE483" s="1065"/>
      <c r="AF483" s="1065"/>
      <c r="AG483" s="1065"/>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5"/>
      <c r="AD484" s="1065"/>
      <c r="AE484" s="1065"/>
      <c r="AF484" s="1065"/>
      <c r="AG484" s="1065"/>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5"/>
      <c r="AD485" s="1065"/>
      <c r="AE485" s="1065"/>
      <c r="AF485" s="1065"/>
      <c r="AG485" s="1065"/>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5"/>
      <c r="AD486" s="1065"/>
      <c r="AE486" s="1065"/>
      <c r="AF486" s="1065"/>
      <c r="AG486" s="1065"/>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5"/>
      <c r="AD487" s="1065"/>
      <c r="AE487" s="1065"/>
      <c r="AF487" s="1065"/>
      <c r="AG487" s="1065"/>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5"/>
      <c r="AD488" s="1065"/>
      <c r="AE488" s="1065"/>
      <c r="AF488" s="1065"/>
      <c r="AG488" s="1065"/>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5"/>
      <c r="AD489" s="1065"/>
      <c r="AE489" s="1065"/>
      <c r="AF489" s="1065"/>
      <c r="AG489" s="1065"/>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5"/>
      <c r="AD490" s="1065"/>
      <c r="AE490" s="1065"/>
      <c r="AF490" s="1065"/>
      <c r="AG490" s="1065"/>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5"/>
      <c r="AD491" s="1065"/>
      <c r="AE491" s="1065"/>
      <c r="AF491" s="1065"/>
      <c r="AG491" s="1065"/>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5"/>
      <c r="AD492" s="1065"/>
      <c r="AE492" s="1065"/>
      <c r="AF492" s="1065"/>
      <c r="AG492" s="1065"/>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5"/>
      <c r="AD493" s="1065"/>
      <c r="AE493" s="1065"/>
      <c r="AF493" s="1065"/>
      <c r="AG493" s="1065"/>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5"/>
      <c r="AD494" s="1065"/>
      <c r="AE494" s="1065"/>
      <c r="AF494" s="1065"/>
      <c r="AG494" s="1065"/>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5"/>
      <c r="AD495" s="1065"/>
      <c r="AE495" s="1065"/>
      <c r="AF495" s="1065"/>
      <c r="AG495" s="1065"/>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295</v>
      </c>
      <c r="K498" s="364"/>
      <c r="L498" s="364"/>
      <c r="M498" s="364"/>
      <c r="N498" s="364"/>
      <c r="O498" s="364"/>
      <c r="P498" s="247" t="s">
        <v>27</v>
      </c>
      <c r="Q498" s="247"/>
      <c r="R498" s="247"/>
      <c r="S498" s="247"/>
      <c r="T498" s="247"/>
      <c r="U498" s="247"/>
      <c r="V498" s="247"/>
      <c r="W498" s="247"/>
      <c r="X498" s="247"/>
      <c r="Y498" s="365" t="s">
        <v>347</v>
      </c>
      <c r="Z498" s="366"/>
      <c r="AA498" s="366"/>
      <c r="AB498" s="366"/>
      <c r="AC498" s="152" t="s">
        <v>332</v>
      </c>
      <c r="AD498" s="152"/>
      <c r="AE498" s="152"/>
      <c r="AF498" s="152"/>
      <c r="AG498" s="152"/>
      <c r="AH498" s="365" t="s">
        <v>257</v>
      </c>
      <c r="AI498" s="363"/>
      <c r="AJ498" s="363"/>
      <c r="AK498" s="363"/>
      <c r="AL498" s="363" t="s">
        <v>21</v>
      </c>
      <c r="AM498" s="363"/>
      <c r="AN498" s="363"/>
      <c r="AO498" s="367"/>
      <c r="AP498" s="368" t="s">
        <v>296</v>
      </c>
      <c r="AQ498" s="368"/>
      <c r="AR498" s="368"/>
      <c r="AS498" s="368"/>
      <c r="AT498" s="368"/>
      <c r="AU498" s="368"/>
      <c r="AV498" s="368"/>
      <c r="AW498" s="368"/>
      <c r="AX498" s="368"/>
      <c r="AY498" s="34">
        <f t="shared" ref="AY498:AY499" si="12">$AY$496</f>
        <v>0</v>
      </c>
    </row>
    <row r="499" spans="1:51"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5"/>
      <c r="AD499" s="1065"/>
      <c r="AE499" s="1065"/>
      <c r="AF499" s="1065"/>
      <c r="AG499" s="1065"/>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5"/>
      <c r="AD500" s="1065"/>
      <c r="AE500" s="1065"/>
      <c r="AF500" s="1065"/>
      <c r="AG500" s="1065"/>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5"/>
      <c r="AD501" s="1065"/>
      <c r="AE501" s="1065"/>
      <c r="AF501" s="1065"/>
      <c r="AG501" s="1065"/>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5"/>
      <c r="AD502" s="1065"/>
      <c r="AE502" s="1065"/>
      <c r="AF502" s="1065"/>
      <c r="AG502" s="1065"/>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5"/>
      <c r="AD503" s="1065"/>
      <c r="AE503" s="1065"/>
      <c r="AF503" s="1065"/>
      <c r="AG503" s="1065"/>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5"/>
      <c r="AD504" s="1065"/>
      <c r="AE504" s="1065"/>
      <c r="AF504" s="1065"/>
      <c r="AG504" s="1065"/>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5"/>
      <c r="AD505" s="1065"/>
      <c r="AE505" s="1065"/>
      <c r="AF505" s="1065"/>
      <c r="AG505" s="1065"/>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5"/>
      <c r="AD506" s="1065"/>
      <c r="AE506" s="1065"/>
      <c r="AF506" s="1065"/>
      <c r="AG506" s="1065"/>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5"/>
      <c r="AD507" s="1065"/>
      <c r="AE507" s="1065"/>
      <c r="AF507" s="1065"/>
      <c r="AG507" s="1065"/>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5"/>
      <c r="AD508" s="1065"/>
      <c r="AE508" s="1065"/>
      <c r="AF508" s="1065"/>
      <c r="AG508" s="1065"/>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5"/>
      <c r="AD509" s="1065"/>
      <c r="AE509" s="1065"/>
      <c r="AF509" s="1065"/>
      <c r="AG509" s="1065"/>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5"/>
      <c r="AD510" s="1065"/>
      <c r="AE510" s="1065"/>
      <c r="AF510" s="1065"/>
      <c r="AG510" s="1065"/>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5"/>
      <c r="AD511" s="1065"/>
      <c r="AE511" s="1065"/>
      <c r="AF511" s="1065"/>
      <c r="AG511" s="1065"/>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5"/>
      <c r="AD512" s="1065"/>
      <c r="AE512" s="1065"/>
      <c r="AF512" s="1065"/>
      <c r="AG512" s="1065"/>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5"/>
      <c r="AD513" s="1065"/>
      <c r="AE513" s="1065"/>
      <c r="AF513" s="1065"/>
      <c r="AG513" s="1065"/>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5"/>
      <c r="AD514" s="1065"/>
      <c r="AE514" s="1065"/>
      <c r="AF514" s="1065"/>
      <c r="AG514" s="1065"/>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5"/>
      <c r="AD515" s="1065"/>
      <c r="AE515" s="1065"/>
      <c r="AF515" s="1065"/>
      <c r="AG515" s="1065"/>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5"/>
      <c r="AD516" s="1065"/>
      <c r="AE516" s="1065"/>
      <c r="AF516" s="1065"/>
      <c r="AG516" s="1065"/>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5"/>
      <c r="AD517" s="1065"/>
      <c r="AE517" s="1065"/>
      <c r="AF517" s="1065"/>
      <c r="AG517" s="1065"/>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5"/>
      <c r="AD518" s="1065"/>
      <c r="AE518" s="1065"/>
      <c r="AF518" s="1065"/>
      <c r="AG518" s="1065"/>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5"/>
      <c r="AD519" s="1065"/>
      <c r="AE519" s="1065"/>
      <c r="AF519" s="1065"/>
      <c r="AG519" s="1065"/>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5"/>
      <c r="AD520" s="1065"/>
      <c r="AE520" s="1065"/>
      <c r="AF520" s="1065"/>
      <c r="AG520" s="1065"/>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5"/>
      <c r="AD521" s="1065"/>
      <c r="AE521" s="1065"/>
      <c r="AF521" s="1065"/>
      <c r="AG521" s="1065"/>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5"/>
      <c r="AD522" s="1065"/>
      <c r="AE522" s="1065"/>
      <c r="AF522" s="1065"/>
      <c r="AG522" s="1065"/>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5"/>
      <c r="AD523" s="1065"/>
      <c r="AE523" s="1065"/>
      <c r="AF523" s="1065"/>
      <c r="AG523" s="1065"/>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5"/>
      <c r="AD524" s="1065"/>
      <c r="AE524" s="1065"/>
      <c r="AF524" s="1065"/>
      <c r="AG524" s="1065"/>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5"/>
      <c r="AD525" s="1065"/>
      <c r="AE525" s="1065"/>
      <c r="AF525" s="1065"/>
      <c r="AG525" s="1065"/>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5"/>
      <c r="AD526" s="1065"/>
      <c r="AE526" s="1065"/>
      <c r="AF526" s="1065"/>
      <c r="AG526" s="1065"/>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5"/>
      <c r="AD527" s="1065"/>
      <c r="AE527" s="1065"/>
      <c r="AF527" s="1065"/>
      <c r="AG527" s="1065"/>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5"/>
      <c r="AD528" s="1065"/>
      <c r="AE528" s="1065"/>
      <c r="AF528" s="1065"/>
      <c r="AG528" s="1065"/>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295</v>
      </c>
      <c r="K531" s="364"/>
      <c r="L531" s="364"/>
      <c r="M531" s="364"/>
      <c r="N531" s="364"/>
      <c r="O531" s="364"/>
      <c r="P531" s="247" t="s">
        <v>27</v>
      </c>
      <c r="Q531" s="247"/>
      <c r="R531" s="247"/>
      <c r="S531" s="247"/>
      <c r="T531" s="247"/>
      <c r="U531" s="247"/>
      <c r="V531" s="247"/>
      <c r="W531" s="247"/>
      <c r="X531" s="247"/>
      <c r="Y531" s="365" t="s">
        <v>347</v>
      </c>
      <c r="Z531" s="366"/>
      <c r="AA531" s="366"/>
      <c r="AB531" s="366"/>
      <c r="AC531" s="152" t="s">
        <v>332</v>
      </c>
      <c r="AD531" s="152"/>
      <c r="AE531" s="152"/>
      <c r="AF531" s="152"/>
      <c r="AG531" s="152"/>
      <c r="AH531" s="365" t="s">
        <v>257</v>
      </c>
      <c r="AI531" s="363"/>
      <c r="AJ531" s="363"/>
      <c r="AK531" s="363"/>
      <c r="AL531" s="363" t="s">
        <v>21</v>
      </c>
      <c r="AM531" s="363"/>
      <c r="AN531" s="363"/>
      <c r="AO531" s="367"/>
      <c r="AP531" s="368" t="s">
        <v>296</v>
      </c>
      <c r="AQ531" s="368"/>
      <c r="AR531" s="368"/>
      <c r="AS531" s="368"/>
      <c r="AT531" s="368"/>
      <c r="AU531" s="368"/>
      <c r="AV531" s="368"/>
      <c r="AW531" s="368"/>
      <c r="AX531" s="368"/>
      <c r="AY531" s="34">
        <f t="shared" ref="AY531:AY532" si="13">$AY$529</f>
        <v>0</v>
      </c>
    </row>
    <row r="532" spans="1:51"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5"/>
      <c r="AD532" s="1065"/>
      <c r="AE532" s="1065"/>
      <c r="AF532" s="1065"/>
      <c r="AG532" s="1065"/>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5"/>
      <c r="AD533" s="1065"/>
      <c r="AE533" s="1065"/>
      <c r="AF533" s="1065"/>
      <c r="AG533" s="1065"/>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5"/>
      <c r="AD534" s="1065"/>
      <c r="AE534" s="1065"/>
      <c r="AF534" s="1065"/>
      <c r="AG534" s="1065"/>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5"/>
      <c r="AD535" s="1065"/>
      <c r="AE535" s="1065"/>
      <c r="AF535" s="1065"/>
      <c r="AG535" s="1065"/>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5"/>
      <c r="AD536" s="1065"/>
      <c r="AE536" s="1065"/>
      <c r="AF536" s="1065"/>
      <c r="AG536" s="1065"/>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5"/>
      <c r="AD537" s="1065"/>
      <c r="AE537" s="1065"/>
      <c r="AF537" s="1065"/>
      <c r="AG537" s="1065"/>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5"/>
      <c r="AD538" s="1065"/>
      <c r="AE538" s="1065"/>
      <c r="AF538" s="1065"/>
      <c r="AG538" s="1065"/>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5"/>
      <c r="AD539" s="1065"/>
      <c r="AE539" s="1065"/>
      <c r="AF539" s="1065"/>
      <c r="AG539" s="1065"/>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5"/>
      <c r="AD540" s="1065"/>
      <c r="AE540" s="1065"/>
      <c r="AF540" s="1065"/>
      <c r="AG540" s="1065"/>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5"/>
      <c r="AD541" s="1065"/>
      <c r="AE541" s="1065"/>
      <c r="AF541" s="1065"/>
      <c r="AG541" s="1065"/>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5"/>
      <c r="AD542" s="1065"/>
      <c r="AE542" s="1065"/>
      <c r="AF542" s="1065"/>
      <c r="AG542" s="1065"/>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5"/>
      <c r="AD543" s="1065"/>
      <c r="AE543" s="1065"/>
      <c r="AF543" s="1065"/>
      <c r="AG543" s="1065"/>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5"/>
      <c r="AD544" s="1065"/>
      <c r="AE544" s="1065"/>
      <c r="AF544" s="1065"/>
      <c r="AG544" s="1065"/>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5"/>
      <c r="AD545" s="1065"/>
      <c r="AE545" s="1065"/>
      <c r="AF545" s="1065"/>
      <c r="AG545" s="1065"/>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5"/>
      <c r="AD546" s="1065"/>
      <c r="AE546" s="1065"/>
      <c r="AF546" s="1065"/>
      <c r="AG546" s="1065"/>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5"/>
      <c r="AD547" s="1065"/>
      <c r="AE547" s="1065"/>
      <c r="AF547" s="1065"/>
      <c r="AG547" s="1065"/>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5"/>
      <c r="AD548" s="1065"/>
      <c r="AE548" s="1065"/>
      <c r="AF548" s="1065"/>
      <c r="AG548" s="1065"/>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5"/>
      <c r="AD549" s="1065"/>
      <c r="AE549" s="1065"/>
      <c r="AF549" s="1065"/>
      <c r="AG549" s="1065"/>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5"/>
      <c r="AD550" s="1065"/>
      <c r="AE550" s="1065"/>
      <c r="AF550" s="1065"/>
      <c r="AG550" s="1065"/>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5"/>
      <c r="AD551" s="1065"/>
      <c r="AE551" s="1065"/>
      <c r="AF551" s="1065"/>
      <c r="AG551" s="1065"/>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5"/>
      <c r="AD552" s="1065"/>
      <c r="AE552" s="1065"/>
      <c r="AF552" s="1065"/>
      <c r="AG552" s="1065"/>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5"/>
      <c r="AD553" s="1065"/>
      <c r="AE553" s="1065"/>
      <c r="AF553" s="1065"/>
      <c r="AG553" s="1065"/>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5"/>
      <c r="AD554" s="1065"/>
      <c r="AE554" s="1065"/>
      <c r="AF554" s="1065"/>
      <c r="AG554" s="1065"/>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5"/>
      <c r="AD555" s="1065"/>
      <c r="AE555" s="1065"/>
      <c r="AF555" s="1065"/>
      <c r="AG555" s="1065"/>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5"/>
      <c r="AD556" s="1065"/>
      <c r="AE556" s="1065"/>
      <c r="AF556" s="1065"/>
      <c r="AG556" s="1065"/>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5"/>
      <c r="AD557" s="1065"/>
      <c r="AE557" s="1065"/>
      <c r="AF557" s="1065"/>
      <c r="AG557" s="1065"/>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5"/>
      <c r="AD558" s="1065"/>
      <c r="AE558" s="1065"/>
      <c r="AF558" s="1065"/>
      <c r="AG558" s="1065"/>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5"/>
      <c r="AD559" s="1065"/>
      <c r="AE559" s="1065"/>
      <c r="AF559" s="1065"/>
      <c r="AG559" s="1065"/>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5"/>
      <c r="AD560" s="1065"/>
      <c r="AE560" s="1065"/>
      <c r="AF560" s="1065"/>
      <c r="AG560" s="1065"/>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5"/>
      <c r="AD561" s="1065"/>
      <c r="AE561" s="1065"/>
      <c r="AF561" s="1065"/>
      <c r="AG561" s="1065"/>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295</v>
      </c>
      <c r="K564" s="364"/>
      <c r="L564" s="364"/>
      <c r="M564" s="364"/>
      <c r="N564" s="364"/>
      <c r="O564" s="364"/>
      <c r="P564" s="247" t="s">
        <v>27</v>
      </c>
      <c r="Q564" s="247"/>
      <c r="R564" s="247"/>
      <c r="S564" s="247"/>
      <c r="T564" s="247"/>
      <c r="U564" s="247"/>
      <c r="V564" s="247"/>
      <c r="W564" s="247"/>
      <c r="X564" s="247"/>
      <c r="Y564" s="365" t="s">
        <v>347</v>
      </c>
      <c r="Z564" s="366"/>
      <c r="AA564" s="366"/>
      <c r="AB564" s="366"/>
      <c r="AC564" s="152" t="s">
        <v>332</v>
      </c>
      <c r="AD564" s="152"/>
      <c r="AE564" s="152"/>
      <c r="AF564" s="152"/>
      <c r="AG564" s="152"/>
      <c r="AH564" s="365" t="s">
        <v>257</v>
      </c>
      <c r="AI564" s="363"/>
      <c r="AJ564" s="363"/>
      <c r="AK564" s="363"/>
      <c r="AL564" s="363" t="s">
        <v>21</v>
      </c>
      <c r="AM564" s="363"/>
      <c r="AN564" s="363"/>
      <c r="AO564" s="367"/>
      <c r="AP564" s="368" t="s">
        <v>296</v>
      </c>
      <c r="AQ564" s="368"/>
      <c r="AR564" s="368"/>
      <c r="AS564" s="368"/>
      <c r="AT564" s="368"/>
      <c r="AU564" s="368"/>
      <c r="AV564" s="368"/>
      <c r="AW564" s="368"/>
      <c r="AX564" s="368"/>
      <c r="AY564" s="34">
        <f t="shared" ref="AY564:AY565" si="14">$AY$562</f>
        <v>0</v>
      </c>
    </row>
    <row r="565" spans="1:51"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5"/>
      <c r="AD565" s="1065"/>
      <c r="AE565" s="1065"/>
      <c r="AF565" s="1065"/>
      <c r="AG565" s="1065"/>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5"/>
      <c r="AD566" s="1065"/>
      <c r="AE566" s="1065"/>
      <c r="AF566" s="1065"/>
      <c r="AG566" s="1065"/>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5"/>
      <c r="AD567" s="1065"/>
      <c r="AE567" s="1065"/>
      <c r="AF567" s="1065"/>
      <c r="AG567" s="1065"/>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5"/>
      <c r="AD568" s="1065"/>
      <c r="AE568" s="1065"/>
      <c r="AF568" s="1065"/>
      <c r="AG568" s="1065"/>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5"/>
      <c r="AD569" s="1065"/>
      <c r="AE569" s="1065"/>
      <c r="AF569" s="1065"/>
      <c r="AG569" s="1065"/>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5"/>
      <c r="AD570" s="1065"/>
      <c r="AE570" s="1065"/>
      <c r="AF570" s="1065"/>
      <c r="AG570" s="1065"/>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5"/>
      <c r="AD571" s="1065"/>
      <c r="AE571" s="1065"/>
      <c r="AF571" s="1065"/>
      <c r="AG571" s="1065"/>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5"/>
      <c r="AD572" s="1065"/>
      <c r="AE572" s="1065"/>
      <c r="AF572" s="1065"/>
      <c r="AG572" s="1065"/>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5"/>
      <c r="AD573" s="1065"/>
      <c r="AE573" s="1065"/>
      <c r="AF573" s="1065"/>
      <c r="AG573" s="1065"/>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5"/>
      <c r="AD574" s="1065"/>
      <c r="AE574" s="1065"/>
      <c r="AF574" s="1065"/>
      <c r="AG574" s="1065"/>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5"/>
      <c r="AD575" s="1065"/>
      <c r="AE575" s="1065"/>
      <c r="AF575" s="1065"/>
      <c r="AG575" s="1065"/>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5"/>
      <c r="AD576" s="1065"/>
      <c r="AE576" s="1065"/>
      <c r="AF576" s="1065"/>
      <c r="AG576" s="1065"/>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5"/>
      <c r="AD577" s="1065"/>
      <c r="AE577" s="1065"/>
      <c r="AF577" s="1065"/>
      <c r="AG577" s="1065"/>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5"/>
      <c r="AD578" s="1065"/>
      <c r="AE578" s="1065"/>
      <c r="AF578" s="1065"/>
      <c r="AG578" s="1065"/>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5"/>
      <c r="AD579" s="1065"/>
      <c r="AE579" s="1065"/>
      <c r="AF579" s="1065"/>
      <c r="AG579" s="1065"/>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5"/>
      <c r="AD580" s="1065"/>
      <c r="AE580" s="1065"/>
      <c r="AF580" s="1065"/>
      <c r="AG580" s="1065"/>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5"/>
      <c r="AD581" s="1065"/>
      <c r="AE581" s="1065"/>
      <c r="AF581" s="1065"/>
      <c r="AG581" s="1065"/>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5"/>
      <c r="AD582" s="1065"/>
      <c r="AE582" s="1065"/>
      <c r="AF582" s="1065"/>
      <c r="AG582" s="1065"/>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5"/>
      <c r="AD583" s="1065"/>
      <c r="AE583" s="1065"/>
      <c r="AF583" s="1065"/>
      <c r="AG583" s="1065"/>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5"/>
      <c r="AD584" s="1065"/>
      <c r="AE584" s="1065"/>
      <c r="AF584" s="1065"/>
      <c r="AG584" s="1065"/>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5"/>
      <c r="AD585" s="1065"/>
      <c r="AE585" s="1065"/>
      <c r="AF585" s="1065"/>
      <c r="AG585" s="1065"/>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5"/>
      <c r="AD586" s="1065"/>
      <c r="AE586" s="1065"/>
      <c r="AF586" s="1065"/>
      <c r="AG586" s="1065"/>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5"/>
      <c r="AD587" s="1065"/>
      <c r="AE587" s="1065"/>
      <c r="AF587" s="1065"/>
      <c r="AG587" s="1065"/>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5"/>
      <c r="AD588" s="1065"/>
      <c r="AE588" s="1065"/>
      <c r="AF588" s="1065"/>
      <c r="AG588" s="1065"/>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5"/>
      <c r="AD589" s="1065"/>
      <c r="AE589" s="1065"/>
      <c r="AF589" s="1065"/>
      <c r="AG589" s="1065"/>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5"/>
      <c r="AD590" s="1065"/>
      <c r="AE590" s="1065"/>
      <c r="AF590" s="1065"/>
      <c r="AG590" s="1065"/>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5"/>
      <c r="AD591" s="1065"/>
      <c r="AE591" s="1065"/>
      <c r="AF591" s="1065"/>
      <c r="AG591" s="1065"/>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5"/>
      <c r="AD592" s="1065"/>
      <c r="AE592" s="1065"/>
      <c r="AF592" s="1065"/>
      <c r="AG592" s="1065"/>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5"/>
      <c r="AD593" s="1065"/>
      <c r="AE593" s="1065"/>
      <c r="AF593" s="1065"/>
      <c r="AG593" s="1065"/>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5"/>
      <c r="AD594" s="1065"/>
      <c r="AE594" s="1065"/>
      <c r="AF594" s="1065"/>
      <c r="AG594" s="1065"/>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295</v>
      </c>
      <c r="K597" s="364"/>
      <c r="L597" s="364"/>
      <c r="M597" s="364"/>
      <c r="N597" s="364"/>
      <c r="O597" s="364"/>
      <c r="P597" s="247" t="s">
        <v>27</v>
      </c>
      <c r="Q597" s="247"/>
      <c r="R597" s="247"/>
      <c r="S597" s="247"/>
      <c r="T597" s="247"/>
      <c r="U597" s="247"/>
      <c r="V597" s="247"/>
      <c r="W597" s="247"/>
      <c r="X597" s="247"/>
      <c r="Y597" s="365" t="s">
        <v>347</v>
      </c>
      <c r="Z597" s="366"/>
      <c r="AA597" s="366"/>
      <c r="AB597" s="366"/>
      <c r="AC597" s="152" t="s">
        <v>332</v>
      </c>
      <c r="AD597" s="152"/>
      <c r="AE597" s="152"/>
      <c r="AF597" s="152"/>
      <c r="AG597" s="152"/>
      <c r="AH597" s="365" t="s">
        <v>257</v>
      </c>
      <c r="AI597" s="363"/>
      <c r="AJ597" s="363"/>
      <c r="AK597" s="363"/>
      <c r="AL597" s="363" t="s">
        <v>21</v>
      </c>
      <c r="AM597" s="363"/>
      <c r="AN597" s="363"/>
      <c r="AO597" s="367"/>
      <c r="AP597" s="368" t="s">
        <v>296</v>
      </c>
      <c r="AQ597" s="368"/>
      <c r="AR597" s="368"/>
      <c r="AS597" s="368"/>
      <c r="AT597" s="368"/>
      <c r="AU597" s="368"/>
      <c r="AV597" s="368"/>
      <c r="AW597" s="368"/>
      <c r="AX597" s="368"/>
      <c r="AY597" s="34">
        <f t="shared" ref="AY597:AY598" si="15">$AY$595</f>
        <v>0</v>
      </c>
    </row>
    <row r="598" spans="1:51"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5"/>
      <c r="AD598" s="1065"/>
      <c r="AE598" s="1065"/>
      <c r="AF598" s="1065"/>
      <c r="AG598" s="1065"/>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5"/>
      <c r="AD599" s="1065"/>
      <c r="AE599" s="1065"/>
      <c r="AF599" s="1065"/>
      <c r="AG599" s="1065"/>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5"/>
      <c r="AD600" s="1065"/>
      <c r="AE600" s="1065"/>
      <c r="AF600" s="1065"/>
      <c r="AG600" s="1065"/>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5"/>
      <c r="AD601" s="1065"/>
      <c r="AE601" s="1065"/>
      <c r="AF601" s="1065"/>
      <c r="AG601" s="1065"/>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5"/>
      <c r="AD602" s="1065"/>
      <c r="AE602" s="1065"/>
      <c r="AF602" s="1065"/>
      <c r="AG602" s="1065"/>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5"/>
      <c r="AD603" s="1065"/>
      <c r="AE603" s="1065"/>
      <c r="AF603" s="1065"/>
      <c r="AG603" s="1065"/>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5"/>
      <c r="AD604" s="1065"/>
      <c r="AE604" s="1065"/>
      <c r="AF604" s="1065"/>
      <c r="AG604" s="1065"/>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5"/>
      <c r="AD605" s="1065"/>
      <c r="AE605" s="1065"/>
      <c r="AF605" s="1065"/>
      <c r="AG605" s="1065"/>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5"/>
      <c r="AD606" s="1065"/>
      <c r="AE606" s="1065"/>
      <c r="AF606" s="1065"/>
      <c r="AG606" s="1065"/>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5"/>
      <c r="AD607" s="1065"/>
      <c r="AE607" s="1065"/>
      <c r="AF607" s="1065"/>
      <c r="AG607" s="1065"/>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5"/>
      <c r="AD608" s="1065"/>
      <c r="AE608" s="1065"/>
      <c r="AF608" s="1065"/>
      <c r="AG608" s="1065"/>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5"/>
      <c r="AD609" s="1065"/>
      <c r="AE609" s="1065"/>
      <c r="AF609" s="1065"/>
      <c r="AG609" s="1065"/>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5"/>
      <c r="AD610" s="1065"/>
      <c r="AE610" s="1065"/>
      <c r="AF610" s="1065"/>
      <c r="AG610" s="1065"/>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5"/>
      <c r="AD611" s="1065"/>
      <c r="AE611" s="1065"/>
      <c r="AF611" s="1065"/>
      <c r="AG611" s="1065"/>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5"/>
      <c r="AD612" s="1065"/>
      <c r="AE612" s="1065"/>
      <c r="AF612" s="1065"/>
      <c r="AG612" s="1065"/>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5"/>
      <c r="AD613" s="1065"/>
      <c r="AE613" s="1065"/>
      <c r="AF613" s="1065"/>
      <c r="AG613" s="1065"/>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5"/>
      <c r="AD614" s="1065"/>
      <c r="AE614" s="1065"/>
      <c r="AF614" s="1065"/>
      <c r="AG614" s="1065"/>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5"/>
      <c r="AD615" s="1065"/>
      <c r="AE615" s="1065"/>
      <c r="AF615" s="1065"/>
      <c r="AG615" s="1065"/>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5"/>
      <c r="AD616" s="1065"/>
      <c r="AE616" s="1065"/>
      <c r="AF616" s="1065"/>
      <c r="AG616" s="1065"/>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5"/>
      <c r="AD617" s="1065"/>
      <c r="AE617" s="1065"/>
      <c r="AF617" s="1065"/>
      <c r="AG617" s="1065"/>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5"/>
      <c r="AD618" s="1065"/>
      <c r="AE618" s="1065"/>
      <c r="AF618" s="1065"/>
      <c r="AG618" s="1065"/>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5"/>
      <c r="AD619" s="1065"/>
      <c r="AE619" s="1065"/>
      <c r="AF619" s="1065"/>
      <c r="AG619" s="1065"/>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5"/>
      <c r="AD620" s="1065"/>
      <c r="AE620" s="1065"/>
      <c r="AF620" s="1065"/>
      <c r="AG620" s="1065"/>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5"/>
      <c r="AD621" s="1065"/>
      <c r="AE621" s="1065"/>
      <c r="AF621" s="1065"/>
      <c r="AG621" s="1065"/>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5"/>
      <c r="AD622" s="1065"/>
      <c r="AE622" s="1065"/>
      <c r="AF622" s="1065"/>
      <c r="AG622" s="1065"/>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5"/>
      <c r="AD623" s="1065"/>
      <c r="AE623" s="1065"/>
      <c r="AF623" s="1065"/>
      <c r="AG623" s="1065"/>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5"/>
      <c r="AD624" s="1065"/>
      <c r="AE624" s="1065"/>
      <c r="AF624" s="1065"/>
      <c r="AG624" s="1065"/>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5"/>
      <c r="AD625" s="1065"/>
      <c r="AE625" s="1065"/>
      <c r="AF625" s="1065"/>
      <c r="AG625" s="1065"/>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5"/>
      <c r="AD626" s="1065"/>
      <c r="AE626" s="1065"/>
      <c r="AF626" s="1065"/>
      <c r="AG626" s="1065"/>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5"/>
      <c r="AD627" s="1065"/>
      <c r="AE627" s="1065"/>
      <c r="AF627" s="1065"/>
      <c r="AG627" s="1065"/>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295</v>
      </c>
      <c r="K630" s="364"/>
      <c r="L630" s="364"/>
      <c r="M630" s="364"/>
      <c r="N630" s="364"/>
      <c r="O630" s="364"/>
      <c r="P630" s="247" t="s">
        <v>27</v>
      </c>
      <c r="Q630" s="247"/>
      <c r="R630" s="247"/>
      <c r="S630" s="247"/>
      <c r="T630" s="247"/>
      <c r="U630" s="247"/>
      <c r="V630" s="247"/>
      <c r="W630" s="247"/>
      <c r="X630" s="247"/>
      <c r="Y630" s="365" t="s">
        <v>347</v>
      </c>
      <c r="Z630" s="366"/>
      <c r="AA630" s="366"/>
      <c r="AB630" s="366"/>
      <c r="AC630" s="152" t="s">
        <v>332</v>
      </c>
      <c r="AD630" s="152"/>
      <c r="AE630" s="152"/>
      <c r="AF630" s="152"/>
      <c r="AG630" s="152"/>
      <c r="AH630" s="365" t="s">
        <v>257</v>
      </c>
      <c r="AI630" s="363"/>
      <c r="AJ630" s="363"/>
      <c r="AK630" s="363"/>
      <c r="AL630" s="363" t="s">
        <v>21</v>
      </c>
      <c r="AM630" s="363"/>
      <c r="AN630" s="363"/>
      <c r="AO630" s="367"/>
      <c r="AP630" s="368" t="s">
        <v>296</v>
      </c>
      <c r="AQ630" s="368"/>
      <c r="AR630" s="368"/>
      <c r="AS630" s="368"/>
      <c r="AT630" s="368"/>
      <c r="AU630" s="368"/>
      <c r="AV630" s="368"/>
      <c r="AW630" s="368"/>
      <c r="AX630" s="368"/>
      <c r="AY630" s="34">
        <f t="shared" ref="AY630:AY631" si="16">$AY$628</f>
        <v>0</v>
      </c>
    </row>
    <row r="631" spans="1:51"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5"/>
      <c r="AD631" s="1065"/>
      <c r="AE631" s="1065"/>
      <c r="AF631" s="1065"/>
      <c r="AG631" s="1065"/>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5"/>
      <c r="AD632" s="1065"/>
      <c r="AE632" s="1065"/>
      <c r="AF632" s="1065"/>
      <c r="AG632" s="1065"/>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5"/>
      <c r="AD633" s="1065"/>
      <c r="AE633" s="1065"/>
      <c r="AF633" s="1065"/>
      <c r="AG633" s="1065"/>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5"/>
      <c r="AD634" s="1065"/>
      <c r="AE634" s="1065"/>
      <c r="AF634" s="1065"/>
      <c r="AG634" s="1065"/>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5"/>
      <c r="AD635" s="1065"/>
      <c r="AE635" s="1065"/>
      <c r="AF635" s="1065"/>
      <c r="AG635" s="1065"/>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5"/>
      <c r="AD636" s="1065"/>
      <c r="AE636" s="1065"/>
      <c r="AF636" s="1065"/>
      <c r="AG636" s="1065"/>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5"/>
      <c r="AD637" s="1065"/>
      <c r="AE637" s="1065"/>
      <c r="AF637" s="1065"/>
      <c r="AG637" s="1065"/>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5"/>
      <c r="AD638" s="1065"/>
      <c r="AE638" s="1065"/>
      <c r="AF638" s="1065"/>
      <c r="AG638" s="1065"/>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5"/>
      <c r="AD639" s="1065"/>
      <c r="AE639" s="1065"/>
      <c r="AF639" s="1065"/>
      <c r="AG639" s="1065"/>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5"/>
      <c r="AD640" s="1065"/>
      <c r="AE640" s="1065"/>
      <c r="AF640" s="1065"/>
      <c r="AG640" s="1065"/>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5"/>
      <c r="AD641" s="1065"/>
      <c r="AE641" s="1065"/>
      <c r="AF641" s="1065"/>
      <c r="AG641" s="1065"/>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5"/>
      <c r="AD642" s="1065"/>
      <c r="AE642" s="1065"/>
      <c r="AF642" s="1065"/>
      <c r="AG642" s="1065"/>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5"/>
      <c r="AD643" s="1065"/>
      <c r="AE643" s="1065"/>
      <c r="AF643" s="1065"/>
      <c r="AG643" s="1065"/>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5"/>
      <c r="AD644" s="1065"/>
      <c r="AE644" s="1065"/>
      <c r="AF644" s="1065"/>
      <c r="AG644" s="1065"/>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5"/>
      <c r="AD645" s="1065"/>
      <c r="AE645" s="1065"/>
      <c r="AF645" s="1065"/>
      <c r="AG645" s="1065"/>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5"/>
      <c r="AD646" s="1065"/>
      <c r="AE646" s="1065"/>
      <c r="AF646" s="1065"/>
      <c r="AG646" s="1065"/>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4">
        <v>17</v>
      </c>
      <c r="B647" s="1064">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5"/>
      <c r="AD647" s="1065"/>
      <c r="AE647" s="1065"/>
      <c r="AF647" s="1065"/>
      <c r="AG647" s="1065"/>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5"/>
      <c r="AD648" s="1065"/>
      <c r="AE648" s="1065"/>
      <c r="AF648" s="1065"/>
      <c r="AG648" s="1065"/>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5"/>
      <c r="AD649" s="1065"/>
      <c r="AE649" s="1065"/>
      <c r="AF649" s="1065"/>
      <c r="AG649" s="1065"/>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5"/>
      <c r="AD650" s="1065"/>
      <c r="AE650" s="1065"/>
      <c r="AF650" s="1065"/>
      <c r="AG650" s="1065"/>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5"/>
      <c r="AD651" s="1065"/>
      <c r="AE651" s="1065"/>
      <c r="AF651" s="1065"/>
      <c r="AG651" s="1065"/>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5"/>
      <c r="AD652" s="1065"/>
      <c r="AE652" s="1065"/>
      <c r="AF652" s="1065"/>
      <c r="AG652" s="1065"/>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5"/>
      <c r="AD653" s="1065"/>
      <c r="AE653" s="1065"/>
      <c r="AF653" s="1065"/>
      <c r="AG653" s="1065"/>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5"/>
      <c r="AD654" s="1065"/>
      <c r="AE654" s="1065"/>
      <c r="AF654" s="1065"/>
      <c r="AG654" s="1065"/>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5"/>
      <c r="AD655" s="1065"/>
      <c r="AE655" s="1065"/>
      <c r="AF655" s="1065"/>
      <c r="AG655" s="1065"/>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5"/>
      <c r="AD656" s="1065"/>
      <c r="AE656" s="1065"/>
      <c r="AF656" s="1065"/>
      <c r="AG656" s="1065"/>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5"/>
      <c r="AD657" s="1065"/>
      <c r="AE657" s="1065"/>
      <c r="AF657" s="1065"/>
      <c r="AG657" s="1065"/>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5"/>
      <c r="AD658" s="1065"/>
      <c r="AE658" s="1065"/>
      <c r="AF658" s="1065"/>
      <c r="AG658" s="1065"/>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5"/>
      <c r="AD659" s="1065"/>
      <c r="AE659" s="1065"/>
      <c r="AF659" s="1065"/>
      <c r="AG659" s="1065"/>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5"/>
      <c r="AD660" s="1065"/>
      <c r="AE660" s="1065"/>
      <c r="AF660" s="1065"/>
      <c r="AG660" s="1065"/>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295</v>
      </c>
      <c r="K663" s="364"/>
      <c r="L663" s="364"/>
      <c r="M663" s="364"/>
      <c r="N663" s="364"/>
      <c r="O663" s="364"/>
      <c r="P663" s="247" t="s">
        <v>27</v>
      </c>
      <c r="Q663" s="247"/>
      <c r="R663" s="247"/>
      <c r="S663" s="247"/>
      <c r="T663" s="247"/>
      <c r="U663" s="247"/>
      <c r="V663" s="247"/>
      <c r="W663" s="247"/>
      <c r="X663" s="247"/>
      <c r="Y663" s="365" t="s">
        <v>347</v>
      </c>
      <c r="Z663" s="366"/>
      <c r="AA663" s="366"/>
      <c r="AB663" s="366"/>
      <c r="AC663" s="152" t="s">
        <v>332</v>
      </c>
      <c r="AD663" s="152"/>
      <c r="AE663" s="152"/>
      <c r="AF663" s="152"/>
      <c r="AG663" s="152"/>
      <c r="AH663" s="365" t="s">
        <v>257</v>
      </c>
      <c r="AI663" s="363"/>
      <c r="AJ663" s="363"/>
      <c r="AK663" s="363"/>
      <c r="AL663" s="363" t="s">
        <v>21</v>
      </c>
      <c r="AM663" s="363"/>
      <c r="AN663" s="363"/>
      <c r="AO663" s="367"/>
      <c r="AP663" s="368" t="s">
        <v>296</v>
      </c>
      <c r="AQ663" s="368"/>
      <c r="AR663" s="368"/>
      <c r="AS663" s="368"/>
      <c r="AT663" s="368"/>
      <c r="AU663" s="368"/>
      <c r="AV663" s="368"/>
      <c r="AW663" s="368"/>
      <c r="AX663" s="368"/>
      <c r="AY663" s="34">
        <f t="shared" ref="AY663:AY664" si="17">$AY$661</f>
        <v>0</v>
      </c>
    </row>
    <row r="664" spans="1:51"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5"/>
      <c r="AD664" s="1065"/>
      <c r="AE664" s="1065"/>
      <c r="AF664" s="1065"/>
      <c r="AG664" s="1065"/>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5"/>
      <c r="AD665" s="1065"/>
      <c r="AE665" s="1065"/>
      <c r="AF665" s="1065"/>
      <c r="AG665" s="1065"/>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5"/>
      <c r="AD666" s="1065"/>
      <c r="AE666" s="1065"/>
      <c r="AF666" s="1065"/>
      <c r="AG666" s="1065"/>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5"/>
      <c r="AD667" s="1065"/>
      <c r="AE667" s="1065"/>
      <c r="AF667" s="1065"/>
      <c r="AG667" s="1065"/>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5"/>
      <c r="AD668" s="1065"/>
      <c r="AE668" s="1065"/>
      <c r="AF668" s="1065"/>
      <c r="AG668" s="1065"/>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5"/>
      <c r="AD669" s="1065"/>
      <c r="AE669" s="1065"/>
      <c r="AF669" s="1065"/>
      <c r="AG669" s="1065"/>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5"/>
      <c r="AD670" s="1065"/>
      <c r="AE670" s="1065"/>
      <c r="AF670" s="1065"/>
      <c r="AG670" s="1065"/>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5"/>
      <c r="AD671" s="1065"/>
      <c r="AE671" s="1065"/>
      <c r="AF671" s="1065"/>
      <c r="AG671" s="1065"/>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5"/>
      <c r="AD672" s="1065"/>
      <c r="AE672" s="1065"/>
      <c r="AF672" s="1065"/>
      <c r="AG672" s="1065"/>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5"/>
      <c r="AD673" s="1065"/>
      <c r="AE673" s="1065"/>
      <c r="AF673" s="1065"/>
      <c r="AG673" s="1065"/>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5"/>
      <c r="AD674" s="1065"/>
      <c r="AE674" s="1065"/>
      <c r="AF674" s="1065"/>
      <c r="AG674" s="1065"/>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5"/>
      <c r="AD675" s="1065"/>
      <c r="AE675" s="1065"/>
      <c r="AF675" s="1065"/>
      <c r="AG675" s="1065"/>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5"/>
      <c r="AD676" s="1065"/>
      <c r="AE676" s="1065"/>
      <c r="AF676" s="1065"/>
      <c r="AG676" s="1065"/>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5"/>
      <c r="AD677" s="1065"/>
      <c r="AE677" s="1065"/>
      <c r="AF677" s="1065"/>
      <c r="AG677" s="1065"/>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5"/>
      <c r="AD678" s="1065"/>
      <c r="AE678" s="1065"/>
      <c r="AF678" s="1065"/>
      <c r="AG678" s="1065"/>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5"/>
      <c r="AD679" s="1065"/>
      <c r="AE679" s="1065"/>
      <c r="AF679" s="1065"/>
      <c r="AG679" s="1065"/>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5"/>
      <c r="AD680" s="1065"/>
      <c r="AE680" s="1065"/>
      <c r="AF680" s="1065"/>
      <c r="AG680" s="1065"/>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5"/>
      <c r="AD681" s="1065"/>
      <c r="AE681" s="1065"/>
      <c r="AF681" s="1065"/>
      <c r="AG681" s="1065"/>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5"/>
      <c r="AD682" s="1065"/>
      <c r="AE682" s="1065"/>
      <c r="AF682" s="1065"/>
      <c r="AG682" s="1065"/>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5"/>
      <c r="AD683" s="1065"/>
      <c r="AE683" s="1065"/>
      <c r="AF683" s="1065"/>
      <c r="AG683" s="1065"/>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5"/>
      <c r="AD684" s="1065"/>
      <c r="AE684" s="1065"/>
      <c r="AF684" s="1065"/>
      <c r="AG684" s="1065"/>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5"/>
      <c r="AD685" s="1065"/>
      <c r="AE685" s="1065"/>
      <c r="AF685" s="1065"/>
      <c r="AG685" s="1065"/>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5"/>
      <c r="AD686" s="1065"/>
      <c r="AE686" s="1065"/>
      <c r="AF686" s="1065"/>
      <c r="AG686" s="1065"/>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5"/>
      <c r="AD687" s="1065"/>
      <c r="AE687" s="1065"/>
      <c r="AF687" s="1065"/>
      <c r="AG687" s="1065"/>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5"/>
      <c r="AD688" s="1065"/>
      <c r="AE688" s="1065"/>
      <c r="AF688" s="1065"/>
      <c r="AG688" s="1065"/>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5"/>
      <c r="AD689" s="1065"/>
      <c r="AE689" s="1065"/>
      <c r="AF689" s="1065"/>
      <c r="AG689" s="1065"/>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5"/>
      <c r="AD690" s="1065"/>
      <c r="AE690" s="1065"/>
      <c r="AF690" s="1065"/>
      <c r="AG690" s="1065"/>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5"/>
      <c r="AD691" s="1065"/>
      <c r="AE691" s="1065"/>
      <c r="AF691" s="1065"/>
      <c r="AG691" s="1065"/>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5"/>
      <c r="AD692" s="1065"/>
      <c r="AE692" s="1065"/>
      <c r="AF692" s="1065"/>
      <c r="AG692" s="1065"/>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5"/>
      <c r="AD693" s="1065"/>
      <c r="AE693" s="1065"/>
      <c r="AF693" s="1065"/>
      <c r="AG693" s="1065"/>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295</v>
      </c>
      <c r="K696" s="364"/>
      <c r="L696" s="364"/>
      <c r="M696" s="364"/>
      <c r="N696" s="364"/>
      <c r="O696" s="364"/>
      <c r="P696" s="247" t="s">
        <v>27</v>
      </c>
      <c r="Q696" s="247"/>
      <c r="R696" s="247"/>
      <c r="S696" s="247"/>
      <c r="T696" s="247"/>
      <c r="U696" s="247"/>
      <c r="V696" s="247"/>
      <c r="W696" s="247"/>
      <c r="X696" s="247"/>
      <c r="Y696" s="365" t="s">
        <v>347</v>
      </c>
      <c r="Z696" s="366"/>
      <c r="AA696" s="366"/>
      <c r="AB696" s="366"/>
      <c r="AC696" s="152" t="s">
        <v>332</v>
      </c>
      <c r="AD696" s="152"/>
      <c r="AE696" s="152"/>
      <c r="AF696" s="152"/>
      <c r="AG696" s="152"/>
      <c r="AH696" s="365" t="s">
        <v>257</v>
      </c>
      <c r="AI696" s="363"/>
      <c r="AJ696" s="363"/>
      <c r="AK696" s="363"/>
      <c r="AL696" s="363" t="s">
        <v>21</v>
      </c>
      <c r="AM696" s="363"/>
      <c r="AN696" s="363"/>
      <c r="AO696" s="367"/>
      <c r="AP696" s="368" t="s">
        <v>296</v>
      </c>
      <c r="AQ696" s="368"/>
      <c r="AR696" s="368"/>
      <c r="AS696" s="368"/>
      <c r="AT696" s="368"/>
      <c r="AU696" s="368"/>
      <c r="AV696" s="368"/>
      <c r="AW696" s="368"/>
      <c r="AX696" s="368"/>
      <c r="AY696" s="34">
        <f t="shared" ref="AY696:AY697" si="18">$AY$694</f>
        <v>0</v>
      </c>
    </row>
    <row r="697" spans="1:51"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5"/>
      <c r="AD697" s="1065"/>
      <c r="AE697" s="1065"/>
      <c r="AF697" s="1065"/>
      <c r="AG697" s="1065"/>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5"/>
      <c r="AD698" s="1065"/>
      <c r="AE698" s="1065"/>
      <c r="AF698" s="1065"/>
      <c r="AG698" s="1065"/>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5"/>
      <c r="AD699" s="1065"/>
      <c r="AE699" s="1065"/>
      <c r="AF699" s="1065"/>
      <c r="AG699" s="1065"/>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5"/>
      <c r="AD700" s="1065"/>
      <c r="AE700" s="1065"/>
      <c r="AF700" s="1065"/>
      <c r="AG700" s="1065"/>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5"/>
      <c r="AD701" s="1065"/>
      <c r="AE701" s="1065"/>
      <c r="AF701" s="1065"/>
      <c r="AG701" s="1065"/>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5"/>
      <c r="AD702" s="1065"/>
      <c r="AE702" s="1065"/>
      <c r="AF702" s="1065"/>
      <c r="AG702" s="1065"/>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5"/>
      <c r="AD703" s="1065"/>
      <c r="AE703" s="1065"/>
      <c r="AF703" s="1065"/>
      <c r="AG703" s="1065"/>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5"/>
      <c r="AD704" s="1065"/>
      <c r="AE704" s="1065"/>
      <c r="AF704" s="1065"/>
      <c r="AG704" s="1065"/>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5"/>
      <c r="AD705" s="1065"/>
      <c r="AE705" s="1065"/>
      <c r="AF705" s="1065"/>
      <c r="AG705" s="1065"/>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5"/>
      <c r="AD706" s="1065"/>
      <c r="AE706" s="1065"/>
      <c r="AF706" s="1065"/>
      <c r="AG706" s="1065"/>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5"/>
      <c r="AD707" s="1065"/>
      <c r="AE707" s="1065"/>
      <c r="AF707" s="1065"/>
      <c r="AG707" s="1065"/>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5"/>
      <c r="AD708" s="1065"/>
      <c r="AE708" s="1065"/>
      <c r="AF708" s="1065"/>
      <c r="AG708" s="1065"/>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5"/>
      <c r="AD709" s="1065"/>
      <c r="AE709" s="1065"/>
      <c r="AF709" s="1065"/>
      <c r="AG709" s="1065"/>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5"/>
      <c r="AD710" s="1065"/>
      <c r="AE710" s="1065"/>
      <c r="AF710" s="1065"/>
      <c r="AG710" s="1065"/>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5"/>
      <c r="AD711" s="1065"/>
      <c r="AE711" s="1065"/>
      <c r="AF711" s="1065"/>
      <c r="AG711" s="1065"/>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5"/>
      <c r="AD712" s="1065"/>
      <c r="AE712" s="1065"/>
      <c r="AF712" s="1065"/>
      <c r="AG712" s="1065"/>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5"/>
      <c r="AD713" s="1065"/>
      <c r="AE713" s="1065"/>
      <c r="AF713" s="1065"/>
      <c r="AG713" s="1065"/>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5"/>
      <c r="AD714" s="1065"/>
      <c r="AE714" s="1065"/>
      <c r="AF714" s="1065"/>
      <c r="AG714" s="1065"/>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5"/>
      <c r="AD715" s="1065"/>
      <c r="AE715" s="1065"/>
      <c r="AF715" s="1065"/>
      <c r="AG715" s="1065"/>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5"/>
      <c r="AD716" s="1065"/>
      <c r="AE716" s="1065"/>
      <c r="AF716" s="1065"/>
      <c r="AG716" s="1065"/>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5"/>
      <c r="AD717" s="1065"/>
      <c r="AE717" s="1065"/>
      <c r="AF717" s="1065"/>
      <c r="AG717" s="1065"/>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5"/>
      <c r="AD718" s="1065"/>
      <c r="AE718" s="1065"/>
      <c r="AF718" s="1065"/>
      <c r="AG718" s="1065"/>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5"/>
      <c r="AD719" s="1065"/>
      <c r="AE719" s="1065"/>
      <c r="AF719" s="1065"/>
      <c r="AG719" s="1065"/>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5"/>
      <c r="AD720" s="1065"/>
      <c r="AE720" s="1065"/>
      <c r="AF720" s="1065"/>
      <c r="AG720" s="1065"/>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5"/>
      <c r="AD721" s="1065"/>
      <c r="AE721" s="1065"/>
      <c r="AF721" s="1065"/>
      <c r="AG721" s="1065"/>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5"/>
      <c r="AD722" s="1065"/>
      <c r="AE722" s="1065"/>
      <c r="AF722" s="1065"/>
      <c r="AG722" s="1065"/>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5"/>
      <c r="AD723" s="1065"/>
      <c r="AE723" s="1065"/>
      <c r="AF723" s="1065"/>
      <c r="AG723" s="1065"/>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5"/>
      <c r="AD724" s="1065"/>
      <c r="AE724" s="1065"/>
      <c r="AF724" s="1065"/>
      <c r="AG724" s="1065"/>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5"/>
      <c r="AD725" s="1065"/>
      <c r="AE725" s="1065"/>
      <c r="AF725" s="1065"/>
      <c r="AG725" s="1065"/>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5"/>
      <c r="AD726" s="1065"/>
      <c r="AE726" s="1065"/>
      <c r="AF726" s="1065"/>
      <c r="AG726" s="1065"/>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295</v>
      </c>
      <c r="K729" s="364"/>
      <c r="L729" s="364"/>
      <c r="M729" s="364"/>
      <c r="N729" s="364"/>
      <c r="O729" s="364"/>
      <c r="P729" s="247" t="s">
        <v>27</v>
      </c>
      <c r="Q729" s="247"/>
      <c r="R729" s="247"/>
      <c r="S729" s="247"/>
      <c r="T729" s="247"/>
      <c r="U729" s="247"/>
      <c r="V729" s="247"/>
      <c r="W729" s="247"/>
      <c r="X729" s="247"/>
      <c r="Y729" s="365" t="s">
        <v>347</v>
      </c>
      <c r="Z729" s="366"/>
      <c r="AA729" s="366"/>
      <c r="AB729" s="366"/>
      <c r="AC729" s="152" t="s">
        <v>332</v>
      </c>
      <c r="AD729" s="152"/>
      <c r="AE729" s="152"/>
      <c r="AF729" s="152"/>
      <c r="AG729" s="152"/>
      <c r="AH729" s="365" t="s">
        <v>257</v>
      </c>
      <c r="AI729" s="363"/>
      <c r="AJ729" s="363"/>
      <c r="AK729" s="363"/>
      <c r="AL729" s="363" t="s">
        <v>21</v>
      </c>
      <c r="AM729" s="363"/>
      <c r="AN729" s="363"/>
      <c r="AO729" s="367"/>
      <c r="AP729" s="368" t="s">
        <v>296</v>
      </c>
      <c r="AQ729" s="368"/>
      <c r="AR729" s="368"/>
      <c r="AS729" s="368"/>
      <c r="AT729" s="368"/>
      <c r="AU729" s="368"/>
      <c r="AV729" s="368"/>
      <c r="AW729" s="368"/>
      <c r="AX729" s="368"/>
      <c r="AY729" s="34">
        <f t="shared" ref="AY729:AY730" si="19">$AY$727</f>
        <v>0</v>
      </c>
    </row>
    <row r="730" spans="1:51"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5"/>
      <c r="AD730" s="1065"/>
      <c r="AE730" s="1065"/>
      <c r="AF730" s="1065"/>
      <c r="AG730" s="1065"/>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5"/>
      <c r="AD731" s="1065"/>
      <c r="AE731" s="1065"/>
      <c r="AF731" s="1065"/>
      <c r="AG731" s="1065"/>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5"/>
      <c r="AD732" s="1065"/>
      <c r="AE732" s="1065"/>
      <c r="AF732" s="1065"/>
      <c r="AG732" s="1065"/>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5"/>
      <c r="AD733" s="1065"/>
      <c r="AE733" s="1065"/>
      <c r="AF733" s="1065"/>
      <c r="AG733" s="1065"/>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5"/>
      <c r="AD734" s="1065"/>
      <c r="AE734" s="1065"/>
      <c r="AF734" s="1065"/>
      <c r="AG734" s="1065"/>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5"/>
      <c r="AD735" s="1065"/>
      <c r="AE735" s="1065"/>
      <c r="AF735" s="1065"/>
      <c r="AG735" s="1065"/>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5"/>
      <c r="AD736" s="1065"/>
      <c r="AE736" s="1065"/>
      <c r="AF736" s="1065"/>
      <c r="AG736" s="1065"/>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5"/>
      <c r="AD737" s="1065"/>
      <c r="AE737" s="1065"/>
      <c r="AF737" s="1065"/>
      <c r="AG737" s="1065"/>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5"/>
      <c r="AD738" s="1065"/>
      <c r="AE738" s="1065"/>
      <c r="AF738" s="1065"/>
      <c r="AG738" s="1065"/>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5"/>
      <c r="AD739" s="1065"/>
      <c r="AE739" s="1065"/>
      <c r="AF739" s="1065"/>
      <c r="AG739" s="1065"/>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5"/>
      <c r="AD740" s="1065"/>
      <c r="AE740" s="1065"/>
      <c r="AF740" s="1065"/>
      <c r="AG740" s="1065"/>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5"/>
      <c r="AD741" s="1065"/>
      <c r="AE741" s="1065"/>
      <c r="AF741" s="1065"/>
      <c r="AG741" s="1065"/>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5"/>
      <c r="AD742" s="1065"/>
      <c r="AE742" s="1065"/>
      <c r="AF742" s="1065"/>
      <c r="AG742" s="1065"/>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5"/>
      <c r="AD743" s="1065"/>
      <c r="AE743" s="1065"/>
      <c r="AF743" s="1065"/>
      <c r="AG743" s="1065"/>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5"/>
      <c r="AD744" s="1065"/>
      <c r="AE744" s="1065"/>
      <c r="AF744" s="1065"/>
      <c r="AG744" s="1065"/>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5"/>
      <c r="AD745" s="1065"/>
      <c r="AE745" s="1065"/>
      <c r="AF745" s="1065"/>
      <c r="AG745" s="1065"/>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5"/>
      <c r="AD746" s="1065"/>
      <c r="AE746" s="1065"/>
      <c r="AF746" s="1065"/>
      <c r="AG746" s="1065"/>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5"/>
      <c r="AD747" s="1065"/>
      <c r="AE747" s="1065"/>
      <c r="AF747" s="1065"/>
      <c r="AG747" s="1065"/>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5"/>
      <c r="AD748" s="1065"/>
      <c r="AE748" s="1065"/>
      <c r="AF748" s="1065"/>
      <c r="AG748" s="1065"/>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5"/>
      <c r="AD749" s="1065"/>
      <c r="AE749" s="1065"/>
      <c r="AF749" s="1065"/>
      <c r="AG749" s="1065"/>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5"/>
      <c r="AD750" s="1065"/>
      <c r="AE750" s="1065"/>
      <c r="AF750" s="1065"/>
      <c r="AG750" s="1065"/>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5"/>
      <c r="AD751" s="1065"/>
      <c r="AE751" s="1065"/>
      <c r="AF751" s="1065"/>
      <c r="AG751" s="1065"/>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5"/>
      <c r="AD752" s="1065"/>
      <c r="AE752" s="1065"/>
      <c r="AF752" s="1065"/>
      <c r="AG752" s="1065"/>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5"/>
      <c r="AD753" s="1065"/>
      <c r="AE753" s="1065"/>
      <c r="AF753" s="1065"/>
      <c r="AG753" s="1065"/>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5"/>
      <c r="AD754" s="1065"/>
      <c r="AE754" s="1065"/>
      <c r="AF754" s="1065"/>
      <c r="AG754" s="1065"/>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5"/>
      <c r="AD755" s="1065"/>
      <c r="AE755" s="1065"/>
      <c r="AF755" s="1065"/>
      <c r="AG755" s="1065"/>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5"/>
      <c r="AD756" s="1065"/>
      <c r="AE756" s="1065"/>
      <c r="AF756" s="1065"/>
      <c r="AG756" s="1065"/>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5"/>
      <c r="AD757" s="1065"/>
      <c r="AE757" s="1065"/>
      <c r="AF757" s="1065"/>
      <c r="AG757" s="1065"/>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5"/>
      <c r="AD758" s="1065"/>
      <c r="AE758" s="1065"/>
      <c r="AF758" s="1065"/>
      <c r="AG758" s="1065"/>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5"/>
      <c r="AD759" s="1065"/>
      <c r="AE759" s="1065"/>
      <c r="AF759" s="1065"/>
      <c r="AG759" s="1065"/>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295</v>
      </c>
      <c r="K762" s="364"/>
      <c r="L762" s="364"/>
      <c r="M762" s="364"/>
      <c r="N762" s="364"/>
      <c r="O762" s="364"/>
      <c r="P762" s="247" t="s">
        <v>27</v>
      </c>
      <c r="Q762" s="247"/>
      <c r="R762" s="247"/>
      <c r="S762" s="247"/>
      <c r="T762" s="247"/>
      <c r="U762" s="247"/>
      <c r="V762" s="247"/>
      <c r="W762" s="247"/>
      <c r="X762" s="247"/>
      <c r="Y762" s="365" t="s">
        <v>347</v>
      </c>
      <c r="Z762" s="366"/>
      <c r="AA762" s="366"/>
      <c r="AB762" s="366"/>
      <c r="AC762" s="152" t="s">
        <v>332</v>
      </c>
      <c r="AD762" s="152"/>
      <c r="AE762" s="152"/>
      <c r="AF762" s="152"/>
      <c r="AG762" s="152"/>
      <c r="AH762" s="365" t="s">
        <v>257</v>
      </c>
      <c r="AI762" s="363"/>
      <c r="AJ762" s="363"/>
      <c r="AK762" s="363"/>
      <c r="AL762" s="363" t="s">
        <v>21</v>
      </c>
      <c r="AM762" s="363"/>
      <c r="AN762" s="363"/>
      <c r="AO762" s="367"/>
      <c r="AP762" s="368" t="s">
        <v>296</v>
      </c>
      <c r="AQ762" s="368"/>
      <c r="AR762" s="368"/>
      <c r="AS762" s="368"/>
      <c r="AT762" s="368"/>
      <c r="AU762" s="368"/>
      <c r="AV762" s="368"/>
      <c r="AW762" s="368"/>
      <c r="AX762" s="368"/>
      <c r="AY762" s="34">
        <f t="shared" ref="AY762:AY763" si="20">$AY$760</f>
        <v>0</v>
      </c>
    </row>
    <row r="763" spans="1:51"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5"/>
      <c r="AD763" s="1065"/>
      <c r="AE763" s="1065"/>
      <c r="AF763" s="1065"/>
      <c r="AG763" s="1065"/>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5"/>
      <c r="AD764" s="1065"/>
      <c r="AE764" s="1065"/>
      <c r="AF764" s="1065"/>
      <c r="AG764" s="1065"/>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5"/>
      <c r="AD765" s="1065"/>
      <c r="AE765" s="1065"/>
      <c r="AF765" s="1065"/>
      <c r="AG765" s="1065"/>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5"/>
      <c r="AD766" s="1065"/>
      <c r="AE766" s="1065"/>
      <c r="AF766" s="1065"/>
      <c r="AG766" s="1065"/>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5"/>
      <c r="AD767" s="1065"/>
      <c r="AE767" s="1065"/>
      <c r="AF767" s="1065"/>
      <c r="AG767" s="1065"/>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5"/>
      <c r="AD768" s="1065"/>
      <c r="AE768" s="1065"/>
      <c r="AF768" s="1065"/>
      <c r="AG768" s="1065"/>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5"/>
      <c r="AD769" s="1065"/>
      <c r="AE769" s="1065"/>
      <c r="AF769" s="1065"/>
      <c r="AG769" s="1065"/>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5"/>
      <c r="AD770" s="1065"/>
      <c r="AE770" s="1065"/>
      <c r="AF770" s="1065"/>
      <c r="AG770" s="1065"/>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5"/>
      <c r="AD771" s="1065"/>
      <c r="AE771" s="1065"/>
      <c r="AF771" s="1065"/>
      <c r="AG771" s="1065"/>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5"/>
      <c r="AD772" s="1065"/>
      <c r="AE772" s="1065"/>
      <c r="AF772" s="1065"/>
      <c r="AG772" s="1065"/>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5"/>
      <c r="AD773" s="1065"/>
      <c r="AE773" s="1065"/>
      <c r="AF773" s="1065"/>
      <c r="AG773" s="1065"/>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5"/>
      <c r="AD774" s="1065"/>
      <c r="AE774" s="1065"/>
      <c r="AF774" s="1065"/>
      <c r="AG774" s="1065"/>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5"/>
      <c r="AD775" s="1065"/>
      <c r="AE775" s="1065"/>
      <c r="AF775" s="1065"/>
      <c r="AG775" s="1065"/>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5"/>
      <c r="AD776" s="1065"/>
      <c r="AE776" s="1065"/>
      <c r="AF776" s="1065"/>
      <c r="AG776" s="1065"/>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5"/>
      <c r="AD777" s="1065"/>
      <c r="AE777" s="1065"/>
      <c r="AF777" s="1065"/>
      <c r="AG777" s="1065"/>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5"/>
      <c r="AD778" s="1065"/>
      <c r="AE778" s="1065"/>
      <c r="AF778" s="1065"/>
      <c r="AG778" s="1065"/>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5"/>
      <c r="AD779" s="1065"/>
      <c r="AE779" s="1065"/>
      <c r="AF779" s="1065"/>
      <c r="AG779" s="1065"/>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5"/>
      <c r="AD780" s="1065"/>
      <c r="AE780" s="1065"/>
      <c r="AF780" s="1065"/>
      <c r="AG780" s="1065"/>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5"/>
      <c r="AD781" s="1065"/>
      <c r="AE781" s="1065"/>
      <c r="AF781" s="1065"/>
      <c r="AG781" s="1065"/>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5"/>
      <c r="AD782" s="1065"/>
      <c r="AE782" s="1065"/>
      <c r="AF782" s="1065"/>
      <c r="AG782" s="1065"/>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5"/>
      <c r="AD783" s="1065"/>
      <c r="AE783" s="1065"/>
      <c r="AF783" s="1065"/>
      <c r="AG783" s="1065"/>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5"/>
      <c r="AD784" s="1065"/>
      <c r="AE784" s="1065"/>
      <c r="AF784" s="1065"/>
      <c r="AG784" s="1065"/>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5"/>
      <c r="AD785" s="1065"/>
      <c r="AE785" s="1065"/>
      <c r="AF785" s="1065"/>
      <c r="AG785" s="1065"/>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5"/>
      <c r="AD786" s="1065"/>
      <c r="AE786" s="1065"/>
      <c r="AF786" s="1065"/>
      <c r="AG786" s="1065"/>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5"/>
      <c r="AD787" s="1065"/>
      <c r="AE787" s="1065"/>
      <c r="AF787" s="1065"/>
      <c r="AG787" s="1065"/>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5"/>
      <c r="AD788" s="1065"/>
      <c r="AE788" s="1065"/>
      <c r="AF788" s="1065"/>
      <c r="AG788" s="1065"/>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5"/>
      <c r="AD789" s="1065"/>
      <c r="AE789" s="1065"/>
      <c r="AF789" s="1065"/>
      <c r="AG789" s="1065"/>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5"/>
      <c r="AD790" s="1065"/>
      <c r="AE790" s="1065"/>
      <c r="AF790" s="1065"/>
      <c r="AG790" s="1065"/>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5"/>
      <c r="AD791" s="1065"/>
      <c r="AE791" s="1065"/>
      <c r="AF791" s="1065"/>
      <c r="AG791" s="1065"/>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5"/>
      <c r="AD792" s="1065"/>
      <c r="AE792" s="1065"/>
      <c r="AF792" s="1065"/>
      <c r="AG792" s="1065"/>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295</v>
      </c>
      <c r="K795" s="364"/>
      <c r="L795" s="364"/>
      <c r="M795" s="364"/>
      <c r="N795" s="364"/>
      <c r="O795" s="364"/>
      <c r="P795" s="247" t="s">
        <v>27</v>
      </c>
      <c r="Q795" s="247"/>
      <c r="R795" s="247"/>
      <c r="S795" s="247"/>
      <c r="T795" s="247"/>
      <c r="U795" s="247"/>
      <c r="V795" s="247"/>
      <c r="W795" s="247"/>
      <c r="X795" s="247"/>
      <c r="Y795" s="365" t="s">
        <v>347</v>
      </c>
      <c r="Z795" s="366"/>
      <c r="AA795" s="366"/>
      <c r="AB795" s="366"/>
      <c r="AC795" s="152" t="s">
        <v>332</v>
      </c>
      <c r="AD795" s="152"/>
      <c r="AE795" s="152"/>
      <c r="AF795" s="152"/>
      <c r="AG795" s="152"/>
      <c r="AH795" s="365" t="s">
        <v>257</v>
      </c>
      <c r="AI795" s="363"/>
      <c r="AJ795" s="363"/>
      <c r="AK795" s="363"/>
      <c r="AL795" s="363" t="s">
        <v>21</v>
      </c>
      <c r="AM795" s="363"/>
      <c r="AN795" s="363"/>
      <c r="AO795" s="367"/>
      <c r="AP795" s="368" t="s">
        <v>296</v>
      </c>
      <c r="AQ795" s="368"/>
      <c r="AR795" s="368"/>
      <c r="AS795" s="368"/>
      <c r="AT795" s="368"/>
      <c r="AU795" s="368"/>
      <c r="AV795" s="368"/>
      <c r="AW795" s="368"/>
      <c r="AX795" s="368"/>
      <c r="AY795" s="34">
        <f t="shared" ref="AY795:AY796" si="21">$AY$793</f>
        <v>0</v>
      </c>
    </row>
    <row r="796" spans="1:51"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5"/>
      <c r="AD796" s="1065"/>
      <c r="AE796" s="1065"/>
      <c r="AF796" s="1065"/>
      <c r="AG796" s="1065"/>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5"/>
      <c r="AD797" s="1065"/>
      <c r="AE797" s="1065"/>
      <c r="AF797" s="1065"/>
      <c r="AG797" s="1065"/>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5"/>
      <c r="AD798" s="1065"/>
      <c r="AE798" s="1065"/>
      <c r="AF798" s="1065"/>
      <c r="AG798" s="1065"/>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5"/>
      <c r="AD799" s="1065"/>
      <c r="AE799" s="1065"/>
      <c r="AF799" s="1065"/>
      <c r="AG799" s="1065"/>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5"/>
      <c r="AD800" s="1065"/>
      <c r="AE800" s="1065"/>
      <c r="AF800" s="1065"/>
      <c r="AG800" s="1065"/>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5"/>
      <c r="AD801" s="1065"/>
      <c r="AE801" s="1065"/>
      <c r="AF801" s="1065"/>
      <c r="AG801" s="1065"/>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5"/>
      <c r="AD802" s="1065"/>
      <c r="AE802" s="1065"/>
      <c r="AF802" s="1065"/>
      <c r="AG802" s="1065"/>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5"/>
      <c r="AD803" s="1065"/>
      <c r="AE803" s="1065"/>
      <c r="AF803" s="1065"/>
      <c r="AG803" s="1065"/>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5"/>
      <c r="AD804" s="1065"/>
      <c r="AE804" s="1065"/>
      <c r="AF804" s="1065"/>
      <c r="AG804" s="1065"/>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5"/>
      <c r="AD805" s="1065"/>
      <c r="AE805" s="1065"/>
      <c r="AF805" s="1065"/>
      <c r="AG805" s="1065"/>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5"/>
      <c r="AD806" s="1065"/>
      <c r="AE806" s="1065"/>
      <c r="AF806" s="1065"/>
      <c r="AG806" s="1065"/>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5"/>
      <c r="AD807" s="1065"/>
      <c r="AE807" s="1065"/>
      <c r="AF807" s="1065"/>
      <c r="AG807" s="1065"/>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5"/>
      <c r="AD808" s="1065"/>
      <c r="AE808" s="1065"/>
      <c r="AF808" s="1065"/>
      <c r="AG808" s="1065"/>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5"/>
      <c r="AD809" s="1065"/>
      <c r="AE809" s="1065"/>
      <c r="AF809" s="1065"/>
      <c r="AG809" s="1065"/>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5"/>
      <c r="AD810" s="1065"/>
      <c r="AE810" s="1065"/>
      <c r="AF810" s="1065"/>
      <c r="AG810" s="1065"/>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5"/>
      <c r="AD811" s="1065"/>
      <c r="AE811" s="1065"/>
      <c r="AF811" s="1065"/>
      <c r="AG811" s="1065"/>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5"/>
      <c r="AD812" s="1065"/>
      <c r="AE812" s="1065"/>
      <c r="AF812" s="1065"/>
      <c r="AG812" s="1065"/>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5"/>
      <c r="AD813" s="1065"/>
      <c r="AE813" s="1065"/>
      <c r="AF813" s="1065"/>
      <c r="AG813" s="1065"/>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5"/>
      <c r="AD814" s="1065"/>
      <c r="AE814" s="1065"/>
      <c r="AF814" s="1065"/>
      <c r="AG814" s="1065"/>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5"/>
      <c r="AD815" s="1065"/>
      <c r="AE815" s="1065"/>
      <c r="AF815" s="1065"/>
      <c r="AG815" s="1065"/>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5"/>
      <c r="AD816" s="1065"/>
      <c r="AE816" s="1065"/>
      <c r="AF816" s="1065"/>
      <c r="AG816" s="1065"/>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5"/>
      <c r="AD817" s="1065"/>
      <c r="AE817" s="1065"/>
      <c r="AF817" s="1065"/>
      <c r="AG817" s="1065"/>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5"/>
      <c r="AD818" s="1065"/>
      <c r="AE818" s="1065"/>
      <c r="AF818" s="1065"/>
      <c r="AG818" s="1065"/>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5"/>
      <c r="AD819" s="1065"/>
      <c r="AE819" s="1065"/>
      <c r="AF819" s="1065"/>
      <c r="AG819" s="1065"/>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5"/>
      <c r="AD820" s="1065"/>
      <c r="AE820" s="1065"/>
      <c r="AF820" s="1065"/>
      <c r="AG820" s="1065"/>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5"/>
      <c r="AD821" s="1065"/>
      <c r="AE821" s="1065"/>
      <c r="AF821" s="1065"/>
      <c r="AG821" s="1065"/>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5"/>
      <c r="AD822" s="1065"/>
      <c r="AE822" s="1065"/>
      <c r="AF822" s="1065"/>
      <c r="AG822" s="1065"/>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5"/>
      <c r="AD823" s="1065"/>
      <c r="AE823" s="1065"/>
      <c r="AF823" s="1065"/>
      <c r="AG823" s="1065"/>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5"/>
      <c r="AD824" s="1065"/>
      <c r="AE824" s="1065"/>
      <c r="AF824" s="1065"/>
      <c r="AG824" s="1065"/>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5"/>
      <c r="AD825" s="1065"/>
      <c r="AE825" s="1065"/>
      <c r="AF825" s="1065"/>
      <c r="AG825" s="1065"/>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295</v>
      </c>
      <c r="K828" s="364"/>
      <c r="L828" s="364"/>
      <c r="M828" s="364"/>
      <c r="N828" s="364"/>
      <c r="O828" s="364"/>
      <c r="P828" s="247" t="s">
        <v>27</v>
      </c>
      <c r="Q828" s="247"/>
      <c r="R828" s="247"/>
      <c r="S828" s="247"/>
      <c r="T828" s="247"/>
      <c r="U828" s="247"/>
      <c r="V828" s="247"/>
      <c r="W828" s="247"/>
      <c r="X828" s="247"/>
      <c r="Y828" s="365" t="s">
        <v>347</v>
      </c>
      <c r="Z828" s="366"/>
      <c r="AA828" s="366"/>
      <c r="AB828" s="366"/>
      <c r="AC828" s="152" t="s">
        <v>332</v>
      </c>
      <c r="AD828" s="152"/>
      <c r="AE828" s="152"/>
      <c r="AF828" s="152"/>
      <c r="AG828" s="152"/>
      <c r="AH828" s="365" t="s">
        <v>257</v>
      </c>
      <c r="AI828" s="363"/>
      <c r="AJ828" s="363"/>
      <c r="AK828" s="363"/>
      <c r="AL828" s="363" t="s">
        <v>21</v>
      </c>
      <c r="AM828" s="363"/>
      <c r="AN828" s="363"/>
      <c r="AO828" s="367"/>
      <c r="AP828" s="368" t="s">
        <v>296</v>
      </c>
      <c r="AQ828" s="368"/>
      <c r="AR828" s="368"/>
      <c r="AS828" s="368"/>
      <c r="AT828" s="368"/>
      <c r="AU828" s="368"/>
      <c r="AV828" s="368"/>
      <c r="AW828" s="368"/>
      <c r="AX828" s="368"/>
      <c r="AY828" s="34">
        <f t="shared" ref="AY828:AY829" si="22">$AY$826</f>
        <v>0</v>
      </c>
    </row>
    <row r="829" spans="1:51"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5"/>
      <c r="AD829" s="1065"/>
      <c r="AE829" s="1065"/>
      <c r="AF829" s="1065"/>
      <c r="AG829" s="1065"/>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5"/>
      <c r="AD830" s="1065"/>
      <c r="AE830" s="1065"/>
      <c r="AF830" s="1065"/>
      <c r="AG830" s="1065"/>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5"/>
      <c r="AD831" s="1065"/>
      <c r="AE831" s="1065"/>
      <c r="AF831" s="1065"/>
      <c r="AG831" s="1065"/>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5"/>
      <c r="AD832" s="1065"/>
      <c r="AE832" s="1065"/>
      <c r="AF832" s="1065"/>
      <c r="AG832" s="1065"/>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5"/>
      <c r="AD833" s="1065"/>
      <c r="AE833" s="1065"/>
      <c r="AF833" s="1065"/>
      <c r="AG833" s="1065"/>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5"/>
      <c r="AD834" s="1065"/>
      <c r="AE834" s="1065"/>
      <c r="AF834" s="1065"/>
      <c r="AG834" s="1065"/>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5"/>
      <c r="AD835" s="1065"/>
      <c r="AE835" s="1065"/>
      <c r="AF835" s="1065"/>
      <c r="AG835" s="1065"/>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5"/>
      <c r="AD836" s="1065"/>
      <c r="AE836" s="1065"/>
      <c r="AF836" s="1065"/>
      <c r="AG836" s="1065"/>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5"/>
      <c r="AD837" s="1065"/>
      <c r="AE837" s="1065"/>
      <c r="AF837" s="1065"/>
      <c r="AG837" s="1065"/>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5"/>
      <c r="AD838" s="1065"/>
      <c r="AE838" s="1065"/>
      <c r="AF838" s="1065"/>
      <c r="AG838" s="1065"/>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5"/>
      <c r="AD839" s="1065"/>
      <c r="AE839" s="1065"/>
      <c r="AF839" s="1065"/>
      <c r="AG839" s="1065"/>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5"/>
      <c r="AD840" s="1065"/>
      <c r="AE840" s="1065"/>
      <c r="AF840" s="1065"/>
      <c r="AG840" s="1065"/>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5"/>
      <c r="AD841" s="1065"/>
      <c r="AE841" s="1065"/>
      <c r="AF841" s="1065"/>
      <c r="AG841" s="1065"/>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5"/>
      <c r="AD842" s="1065"/>
      <c r="AE842" s="1065"/>
      <c r="AF842" s="1065"/>
      <c r="AG842" s="1065"/>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5"/>
      <c r="AD843" s="1065"/>
      <c r="AE843" s="1065"/>
      <c r="AF843" s="1065"/>
      <c r="AG843" s="1065"/>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5"/>
      <c r="AD844" s="1065"/>
      <c r="AE844" s="1065"/>
      <c r="AF844" s="1065"/>
      <c r="AG844" s="1065"/>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5"/>
      <c r="AD845" s="1065"/>
      <c r="AE845" s="1065"/>
      <c r="AF845" s="1065"/>
      <c r="AG845" s="1065"/>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5"/>
      <c r="AD846" s="1065"/>
      <c r="AE846" s="1065"/>
      <c r="AF846" s="1065"/>
      <c r="AG846" s="1065"/>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5"/>
      <c r="AD847" s="1065"/>
      <c r="AE847" s="1065"/>
      <c r="AF847" s="1065"/>
      <c r="AG847" s="1065"/>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5"/>
      <c r="AD848" s="1065"/>
      <c r="AE848" s="1065"/>
      <c r="AF848" s="1065"/>
      <c r="AG848" s="1065"/>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5"/>
      <c r="AD849" s="1065"/>
      <c r="AE849" s="1065"/>
      <c r="AF849" s="1065"/>
      <c r="AG849" s="1065"/>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5"/>
      <c r="AD850" s="1065"/>
      <c r="AE850" s="1065"/>
      <c r="AF850" s="1065"/>
      <c r="AG850" s="1065"/>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5"/>
      <c r="AD851" s="1065"/>
      <c r="AE851" s="1065"/>
      <c r="AF851" s="1065"/>
      <c r="AG851" s="1065"/>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5"/>
      <c r="AD852" s="1065"/>
      <c r="AE852" s="1065"/>
      <c r="AF852" s="1065"/>
      <c r="AG852" s="1065"/>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5"/>
      <c r="AD853" s="1065"/>
      <c r="AE853" s="1065"/>
      <c r="AF853" s="1065"/>
      <c r="AG853" s="1065"/>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5"/>
      <c r="AD854" s="1065"/>
      <c r="AE854" s="1065"/>
      <c r="AF854" s="1065"/>
      <c r="AG854" s="1065"/>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5"/>
      <c r="AD855" s="1065"/>
      <c r="AE855" s="1065"/>
      <c r="AF855" s="1065"/>
      <c r="AG855" s="1065"/>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5"/>
      <c r="AD856" s="1065"/>
      <c r="AE856" s="1065"/>
      <c r="AF856" s="1065"/>
      <c r="AG856" s="1065"/>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5"/>
      <c r="AD857" s="1065"/>
      <c r="AE857" s="1065"/>
      <c r="AF857" s="1065"/>
      <c r="AG857" s="1065"/>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5"/>
      <c r="AD858" s="1065"/>
      <c r="AE858" s="1065"/>
      <c r="AF858" s="1065"/>
      <c r="AG858" s="1065"/>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295</v>
      </c>
      <c r="K861" s="364"/>
      <c r="L861" s="364"/>
      <c r="M861" s="364"/>
      <c r="N861" s="364"/>
      <c r="O861" s="364"/>
      <c r="P861" s="247" t="s">
        <v>27</v>
      </c>
      <c r="Q861" s="247"/>
      <c r="R861" s="247"/>
      <c r="S861" s="247"/>
      <c r="T861" s="247"/>
      <c r="U861" s="247"/>
      <c r="V861" s="247"/>
      <c r="W861" s="247"/>
      <c r="X861" s="247"/>
      <c r="Y861" s="365" t="s">
        <v>347</v>
      </c>
      <c r="Z861" s="366"/>
      <c r="AA861" s="366"/>
      <c r="AB861" s="366"/>
      <c r="AC861" s="152" t="s">
        <v>332</v>
      </c>
      <c r="AD861" s="152"/>
      <c r="AE861" s="152"/>
      <c r="AF861" s="152"/>
      <c r="AG861" s="152"/>
      <c r="AH861" s="365" t="s">
        <v>257</v>
      </c>
      <c r="AI861" s="363"/>
      <c r="AJ861" s="363"/>
      <c r="AK861" s="363"/>
      <c r="AL861" s="363" t="s">
        <v>21</v>
      </c>
      <c r="AM861" s="363"/>
      <c r="AN861" s="363"/>
      <c r="AO861" s="367"/>
      <c r="AP861" s="368" t="s">
        <v>296</v>
      </c>
      <c r="AQ861" s="368"/>
      <c r="AR861" s="368"/>
      <c r="AS861" s="368"/>
      <c r="AT861" s="368"/>
      <c r="AU861" s="368"/>
      <c r="AV861" s="368"/>
      <c r="AW861" s="368"/>
      <c r="AX861" s="368"/>
      <c r="AY861" s="34">
        <f t="shared" ref="AY861:AY862" si="23">$AY$859</f>
        <v>0</v>
      </c>
    </row>
    <row r="862" spans="1:51"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5"/>
      <c r="AD862" s="1065"/>
      <c r="AE862" s="1065"/>
      <c r="AF862" s="1065"/>
      <c r="AG862" s="1065"/>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5"/>
      <c r="AD863" s="1065"/>
      <c r="AE863" s="1065"/>
      <c r="AF863" s="1065"/>
      <c r="AG863" s="1065"/>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5"/>
      <c r="AD864" s="1065"/>
      <c r="AE864" s="1065"/>
      <c r="AF864" s="1065"/>
      <c r="AG864" s="1065"/>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5"/>
      <c r="AD865" s="1065"/>
      <c r="AE865" s="1065"/>
      <c r="AF865" s="1065"/>
      <c r="AG865" s="1065"/>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5"/>
      <c r="AD866" s="1065"/>
      <c r="AE866" s="1065"/>
      <c r="AF866" s="1065"/>
      <c r="AG866" s="1065"/>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5"/>
      <c r="AD867" s="1065"/>
      <c r="AE867" s="1065"/>
      <c r="AF867" s="1065"/>
      <c r="AG867" s="1065"/>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5"/>
      <c r="AD868" s="1065"/>
      <c r="AE868" s="1065"/>
      <c r="AF868" s="1065"/>
      <c r="AG868" s="1065"/>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5"/>
      <c r="AD869" s="1065"/>
      <c r="AE869" s="1065"/>
      <c r="AF869" s="1065"/>
      <c r="AG869" s="1065"/>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5"/>
      <c r="AD870" s="1065"/>
      <c r="AE870" s="1065"/>
      <c r="AF870" s="1065"/>
      <c r="AG870" s="1065"/>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5"/>
      <c r="AD871" s="1065"/>
      <c r="AE871" s="1065"/>
      <c r="AF871" s="1065"/>
      <c r="AG871" s="1065"/>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5"/>
      <c r="AD872" s="1065"/>
      <c r="AE872" s="1065"/>
      <c r="AF872" s="1065"/>
      <c r="AG872" s="1065"/>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5"/>
      <c r="AD873" s="1065"/>
      <c r="AE873" s="1065"/>
      <c r="AF873" s="1065"/>
      <c r="AG873" s="1065"/>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5"/>
      <c r="AD874" s="1065"/>
      <c r="AE874" s="1065"/>
      <c r="AF874" s="1065"/>
      <c r="AG874" s="1065"/>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5"/>
      <c r="AD875" s="1065"/>
      <c r="AE875" s="1065"/>
      <c r="AF875" s="1065"/>
      <c r="AG875" s="1065"/>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5"/>
      <c r="AD876" s="1065"/>
      <c r="AE876" s="1065"/>
      <c r="AF876" s="1065"/>
      <c r="AG876" s="1065"/>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5"/>
      <c r="AD877" s="1065"/>
      <c r="AE877" s="1065"/>
      <c r="AF877" s="1065"/>
      <c r="AG877" s="1065"/>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5"/>
      <c r="AD878" s="1065"/>
      <c r="AE878" s="1065"/>
      <c r="AF878" s="1065"/>
      <c r="AG878" s="1065"/>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5"/>
      <c r="AD879" s="1065"/>
      <c r="AE879" s="1065"/>
      <c r="AF879" s="1065"/>
      <c r="AG879" s="1065"/>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5"/>
      <c r="AD880" s="1065"/>
      <c r="AE880" s="1065"/>
      <c r="AF880" s="1065"/>
      <c r="AG880" s="1065"/>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5"/>
      <c r="AD881" s="1065"/>
      <c r="AE881" s="1065"/>
      <c r="AF881" s="1065"/>
      <c r="AG881" s="1065"/>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5"/>
      <c r="AD882" s="1065"/>
      <c r="AE882" s="1065"/>
      <c r="AF882" s="1065"/>
      <c r="AG882" s="1065"/>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5"/>
      <c r="AD883" s="1065"/>
      <c r="AE883" s="1065"/>
      <c r="AF883" s="1065"/>
      <c r="AG883" s="1065"/>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5"/>
      <c r="AD884" s="1065"/>
      <c r="AE884" s="1065"/>
      <c r="AF884" s="1065"/>
      <c r="AG884" s="1065"/>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5"/>
      <c r="AD885" s="1065"/>
      <c r="AE885" s="1065"/>
      <c r="AF885" s="1065"/>
      <c r="AG885" s="1065"/>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5"/>
      <c r="AD886" s="1065"/>
      <c r="AE886" s="1065"/>
      <c r="AF886" s="1065"/>
      <c r="AG886" s="1065"/>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5"/>
      <c r="AD887" s="1065"/>
      <c r="AE887" s="1065"/>
      <c r="AF887" s="1065"/>
      <c r="AG887" s="1065"/>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5"/>
      <c r="AD888" s="1065"/>
      <c r="AE888" s="1065"/>
      <c r="AF888" s="1065"/>
      <c r="AG888" s="1065"/>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5"/>
      <c r="AD889" s="1065"/>
      <c r="AE889" s="1065"/>
      <c r="AF889" s="1065"/>
      <c r="AG889" s="1065"/>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5"/>
      <c r="AD890" s="1065"/>
      <c r="AE890" s="1065"/>
      <c r="AF890" s="1065"/>
      <c r="AG890" s="1065"/>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5"/>
      <c r="AD891" s="1065"/>
      <c r="AE891" s="1065"/>
      <c r="AF891" s="1065"/>
      <c r="AG891" s="1065"/>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295</v>
      </c>
      <c r="K894" s="364"/>
      <c r="L894" s="364"/>
      <c r="M894" s="364"/>
      <c r="N894" s="364"/>
      <c r="O894" s="364"/>
      <c r="P894" s="247" t="s">
        <v>27</v>
      </c>
      <c r="Q894" s="247"/>
      <c r="R894" s="247"/>
      <c r="S894" s="247"/>
      <c r="T894" s="247"/>
      <c r="U894" s="247"/>
      <c r="V894" s="247"/>
      <c r="W894" s="247"/>
      <c r="X894" s="247"/>
      <c r="Y894" s="365" t="s">
        <v>347</v>
      </c>
      <c r="Z894" s="366"/>
      <c r="AA894" s="366"/>
      <c r="AB894" s="366"/>
      <c r="AC894" s="152" t="s">
        <v>332</v>
      </c>
      <c r="AD894" s="152"/>
      <c r="AE894" s="152"/>
      <c r="AF894" s="152"/>
      <c r="AG894" s="152"/>
      <c r="AH894" s="365" t="s">
        <v>257</v>
      </c>
      <c r="AI894" s="363"/>
      <c r="AJ894" s="363"/>
      <c r="AK894" s="363"/>
      <c r="AL894" s="363" t="s">
        <v>21</v>
      </c>
      <c r="AM894" s="363"/>
      <c r="AN894" s="363"/>
      <c r="AO894" s="367"/>
      <c r="AP894" s="368" t="s">
        <v>296</v>
      </c>
      <c r="AQ894" s="368"/>
      <c r="AR894" s="368"/>
      <c r="AS894" s="368"/>
      <c r="AT894" s="368"/>
      <c r="AU894" s="368"/>
      <c r="AV894" s="368"/>
      <c r="AW894" s="368"/>
      <c r="AX894" s="368"/>
      <c r="AY894" s="34">
        <f t="shared" ref="AY894:AY895" si="24">$AY$892</f>
        <v>0</v>
      </c>
    </row>
    <row r="895" spans="1:51"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5"/>
      <c r="AD895" s="1065"/>
      <c r="AE895" s="1065"/>
      <c r="AF895" s="1065"/>
      <c r="AG895" s="1065"/>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5"/>
      <c r="AD896" s="1065"/>
      <c r="AE896" s="1065"/>
      <c r="AF896" s="1065"/>
      <c r="AG896" s="1065"/>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5"/>
      <c r="AD897" s="1065"/>
      <c r="AE897" s="1065"/>
      <c r="AF897" s="1065"/>
      <c r="AG897" s="1065"/>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5"/>
      <c r="AD898" s="1065"/>
      <c r="AE898" s="1065"/>
      <c r="AF898" s="1065"/>
      <c r="AG898" s="1065"/>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5"/>
      <c r="AD899" s="1065"/>
      <c r="AE899" s="1065"/>
      <c r="AF899" s="1065"/>
      <c r="AG899" s="1065"/>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5"/>
      <c r="AD900" s="1065"/>
      <c r="AE900" s="1065"/>
      <c r="AF900" s="1065"/>
      <c r="AG900" s="1065"/>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5"/>
      <c r="AD901" s="1065"/>
      <c r="AE901" s="1065"/>
      <c r="AF901" s="1065"/>
      <c r="AG901" s="1065"/>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5"/>
      <c r="AD902" s="1065"/>
      <c r="AE902" s="1065"/>
      <c r="AF902" s="1065"/>
      <c r="AG902" s="1065"/>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5"/>
      <c r="AD903" s="1065"/>
      <c r="AE903" s="1065"/>
      <c r="AF903" s="1065"/>
      <c r="AG903" s="1065"/>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5"/>
      <c r="AD904" s="1065"/>
      <c r="AE904" s="1065"/>
      <c r="AF904" s="1065"/>
      <c r="AG904" s="1065"/>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5"/>
      <c r="AD905" s="1065"/>
      <c r="AE905" s="1065"/>
      <c r="AF905" s="1065"/>
      <c r="AG905" s="1065"/>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5"/>
      <c r="AD906" s="1065"/>
      <c r="AE906" s="1065"/>
      <c r="AF906" s="1065"/>
      <c r="AG906" s="1065"/>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5"/>
      <c r="AD907" s="1065"/>
      <c r="AE907" s="1065"/>
      <c r="AF907" s="1065"/>
      <c r="AG907" s="1065"/>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5"/>
      <c r="AD908" s="1065"/>
      <c r="AE908" s="1065"/>
      <c r="AF908" s="1065"/>
      <c r="AG908" s="1065"/>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5"/>
      <c r="AD909" s="1065"/>
      <c r="AE909" s="1065"/>
      <c r="AF909" s="1065"/>
      <c r="AG909" s="1065"/>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5"/>
      <c r="AD910" s="1065"/>
      <c r="AE910" s="1065"/>
      <c r="AF910" s="1065"/>
      <c r="AG910" s="1065"/>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5"/>
      <c r="AD911" s="1065"/>
      <c r="AE911" s="1065"/>
      <c r="AF911" s="1065"/>
      <c r="AG911" s="1065"/>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5"/>
      <c r="AD912" s="1065"/>
      <c r="AE912" s="1065"/>
      <c r="AF912" s="1065"/>
      <c r="AG912" s="1065"/>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5"/>
      <c r="AD913" s="1065"/>
      <c r="AE913" s="1065"/>
      <c r="AF913" s="1065"/>
      <c r="AG913" s="1065"/>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5"/>
      <c r="AD914" s="1065"/>
      <c r="AE914" s="1065"/>
      <c r="AF914" s="1065"/>
      <c r="AG914" s="1065"/>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5"/>
      <c r="AD915" s="1065"/>
      <c r="AE915" s="1065"/>
      <c r="AF915" s="1065"/>
      <c r="AG915" s="1065"/>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5"/>
      <c r="AD916" s="1065"/>
      <c r="AE916" s="1065"/>
      <c r="AF916" s="1065"/>
      <c r="AG916" s="1065"/>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5"/>
      <c r="AD917" s="1065"/>
      <c r="AE917" s="1065"/>
      <c r="AF917" s="1065"/>
      <c r="AG917" s="1065"/>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5"/>
      <c r="AD918" s="1065"/>
      <c r="AE918" s="1065"/>
      <c r="AF918" s="1065"/>
      <c r="AG918" s="1065"/>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5"/>
      <c r="AD919" s="1065"/>
      <c r="AE919" s="1065"/>
      <c r="AF919" s="1065"/>
      <c r="AG919" s="1065"/>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5"/>
      <c r="AD920" s="1065"/>
      <c r="AE920" s="1065"/>
      <c r="AF920" s="1065"/>
      <c r="AG920" s="1065"/>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5"/>
      <c r="AD921" s="1065"/>
      <c r="AE921" s="1065"/>
      <c r="AF921" s="1065"/>
      <c r="AG921" s="1065"/>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5"/>
      <c r="AD922" s="1065"/>
      <c r="AE922" s="1065"/>
      <c r="AF922" s="1065"/>
      <c r="AG922" s="1065"/>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5"/>
      <c r="AD923" s="1065"/>
      <c r="AE923" s="1065"/>
      <c r="AF923" s="1065"/>
      <c r="AG923" s="1065"/>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5"/>
      <c r="AD924" s="1065"/>
      <c r="AE924" s="1065"/>
      <c r="AF924" s="1065"/>
      <c r="AG924" s="1065"/>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295</v>
      </c>
      <c r="K927" s="364"/>
      <c r="L927" s="364"/>
      <c r="M927" s="364"/>
      <c r="N927" s="364"/>
      <c r="O927" s="364"/>
      <c r="P927" s="247" t="s">
        <v>27</v>
      </c>
      <c r="Q927" s="247"/>
      <c r="R927" s="247"/>
      <c r="S927" s="247"/>
      <c r="T927" s="247"/>
      <c r="U927" s="247"/>
      <c r="V927" s="247"/>
      <c r="W927" s="247"/>
      <c r="X927" s="247"/>
      <c r="Y927" s="365" t="s">
        <v>347</v>
      </c>
      <c r="Z927" s="366"/>
      <c r="AA927" s="366"/>
      <c r="AB927" s="366"/>
      <c r="AC927" s="152" t="s">
        <v>332</v>
      </c>
      <c r="AD927" s="152"/>
      <c r="AE927" s="152"/>
      <c r="AF927" s="152"/>
      <c r="AG927" s="152"/>
      <c r="AH927" s="365" t="s">
        <v>257</v>
      </c>
      <c r="AI927" s="363"/>
      <c r="AJ927" s="363"/>
      <c r="AK927" s="363"/>
      <c r="AL927" s="363" t="s">
        <v>21</v>
      </c>
      <c r="AM927" s="363"/>
      <c r="AN927" s="363"/>
      <c r="AO927" s="367"/>
      <c r="AP927" s="368" t="s">
        <v>296</v>
      </c>
      <c r="AQ927" s="368"/>
      <c r="AR927" s="368"/>
      <c r="AS927" s="368"/>
      <c r="AT927" s="368"/>
      <c r="AU927" s="368"/>
      <c r="AV927" s="368"/>
      <c r="AW927" s="368"/>
      <c r="AX927" s="368"/>
      <c r="AY927" s="34">
        <f t="shared" ref="AY927:AY928" si="25">$AY$925</f>
        <v>0</v>
      </c>
    </row>
    <row r="928" spans="1:51" ht="26.25" customHeight="1" x14ac:dyDescent="0.15">
      <c r="A928" s="1064">
        <v>1</v>
      </c>
      <c r="B928" s="1064">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5"/>
      <c r="AD928" s="1065"/>
      <c r="AE928" s="1065"/>
      <c r="AF928" s="1065"/>
      <c r="AG928" s="1065"/>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5"/>
      <c r="AD929" s="1065"/>
      <c r="AE929" s="1065"/>
      <c r="AF929" s="1065"/>
      <c r="AG929" s="1065"/>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5"/>
      <c r="AD930" s="1065"/>
      <c r="AE930" s="1065"/>
      <c r="AF930" s="1065"/>
      <c r="AG930" s="1065"/>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5"/>
      <c r="AD931" s="1065"/>
      <c r="AE931" s="1065"/>
      <c r="AF931" s="1065"/>
      <c r="AG931" s="1065"/>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5"/>
      <c r="AD932" s="1065"/>
      <c r="AE932" s="1065"/>
      <c r="AF932" s="1065"/>
      <c r="AG932" s="1065"/>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5"/>
      <c r="AD933" s="1065"/>
      <c r="AE933" s="1065"/>
      <c r="AF933" s="1065"/>
      <c r="AG933" s="1065"/>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5"/>
      <c r="AD934" s="1065"/>
      <c r="AE934" s="1065"/>
      <c r="AF934" s="1065"/>
      <c r="AG934" s="1065"/>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5"/>
      <c r="AD935" s="1065"/>
      <c r="AE935" s="1065"/>
      <c r="AF935" s="1065"/>
      <c r="AG935" s="1065"/>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5"/>
      <c r="AD936" s="1065"/>
      <c r="AE936" s="1065"/>
      <c r="AF936" s="1065"/>
      <c r="AG936" s="1065"/>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5"/>
      <c r="AD937" s="1065"/>
      <c r="AE937" s="1065"/>
      <c r="AF937" s="1065"/>
      <c r="AG937" s="1065"/>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5"/>
      <c r="AD938" s="1065"/>
      <c r="AE938" s="1065"/>
      <c r="AF938" s="1065"/>
      <c r="AG938" s="1065"/>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5"/>
      <c r="AD939" s="1065"/>
      <c r="AE939" s="1065"/>
      <c r="AF939" s="1065"/>
      <c r="AG939" s="1065"/>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5"/>
      <c r="AD940" s="1065"/>
      <c r="AE940" s="1065"/>
      <c r="AF940" s="1065"/>
      <c r="AG940" s="1065"/>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5"/>
      <c r="AD941" s="1065"/>
      <c r="AE941" s="1065"/>
      <c r="AF941" s="1065"/>
      <c r="AG941" s="1065"/>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5"/>
      <c r="AD942" s="1065"/>
      <c r="AE942" s="1065"/>
      <c r="AF942" s="1065"/>
      <c r="AG942" s="1065"/>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5"/>
      <c r="AD943" s="1065"/>
      <c r="AE943" s="1065"/>
      <c r="AF943" s="1065"/>
      <c r="AG943" s="1065"/>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5"/>
      <c r="AD944" s="1065"/>
      <c r="AE944" s="1065"/>
      <c r="AF944" s="1065"/>
      <c r="AG944" s="1065"/>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5"/>
      <c r="AD945" s="1065"/>
      <c r="AE945" s="1065"/>
      <c r="AF945" s="1065"/>
      <c r="AG945" s="1065"/>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5"/>
      <c r="AD946" s="1065"/>
      <c r="AE946" s="1065"/>
      <c r="AF946" s="1065"/>
      <c r="AG946" s="1065"/>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5"/>
      <c r="AD947" s="1065"/>
      <c r="AE947" s="1065"/>
      <c r="AF947" s="1065"/>
      <c r="AG947" s="1065"/>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5"/>
      <c r="AD948" s="1065"/>
      <c r="AE948" s="1065"/>
      <c r="AF948" s="1065"/>
      <c r="AG948" s="1065"/>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5"/>
      <c r="AD949" s="1065"/>
      <c r="AE949" s="1065"/>
      <c r="AF949" s="1065"/>
      <c r="AG949" s="1065"/>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5"/>
      <c r="AD950" s="1065"/>
      <c r="AE950" s="1065"/>
      <c r="AF950" s="1065"/>
      <c r="AG950" s="1065"/>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5"/>
      <c r="AD951" s="1065"/>
      <c r="AE951" s="1065"/>
      <c r="AF951" s="1065"/>
      <c r="AG951" s="1065"/>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5"/>
      <c r="AD952" s="1065"/>
      <c r="AE952" s="1065"/>
      <c r="AF952" s="1065"/>
      <c r="AG952" s="1065"/>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5"/>
      <c r="AD953" s="1065"/>
      <c r="AE953" s="1065"/>
      <c r="AF953" s="1065"/>
      <c r="AG953" s="1065"/>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5"/>
      <c r="AD954" s="1065"/>
      <c r="AE954" s="1065"/>
      <c r="AF954" s="1065"/>
      <c r="AG954" s="1065"/>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5"/>
      <c r="AD955" s="1065"/>
      <c r="AE955" s="1065"/>
      <c r="AF955" s="1065"/>
      <c r="AG955" s="1065"/>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5"/>
      <c r="AD956" s="1065"/>
      <c r="AE956" s="1065"/>
      <c r="AF956" s="1065"/>
      <c r="AG956" s="1065"/>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5"/>
      <c r="AD957" s="1065"/>
      <c r="AE957" s="1065"/>
      <c r="AF957" s="1065"/>
      <c r="AG957" s="1065"/>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295</v>
      </c>
      <c r="K960" s="364"/>
      <c r="L960" s="364"/>
      <c r="M960" s="364"/>
      <c r="N960" s="364"/>
      <c r="O960" s="364"/>
      <c r="P960" s="247" t="s">
        <v>27</v>
      </c>
      <c r="Q960" s="247"/>
      <c r="R960" s="247"/>
      <c r="S960" s="247"/>
      <c r="T960" s="247"/>
      <c r="U960" s="247"/>
      <c r="V960" s="247"/>
      <c r="W960" s="247"/>
      <c r="X960" s="247"/>
      <c r="Y960" s="365" t="s">
        <v>347</v>
      </c>
      <c r="Z960" s="366"/>
      <c r="AA960" s="366"/>
      <c r="AB960" s="366"/>
      <c r="AC960" s="152" t="s">
        <v>332</v>
      </c>
      <c r="AD960" s="152"/>
      <c r="AE960" s="152"/>
      <c r="AF960" s="152"/>
      <c r="AG960" s="152"/>
      <c r="AH960" s="365" t="s">
        <v>257</v>
      </c>
      <c r="AI960" s="363"/>
      <c r="AJ960" s="363"/>
      <c r="AK960" s="363"/>
      <c r="AL960" s="363" t="s">
        <v>21</v>
      </c>
      <c r="AM960" s="363"/>
      <c r="AN960" s="363"/>
      <c r="AO960" s="367"/>
      <c r="AP960" s="368" t="s">
        <v>296</v>
      </c>
      <c r="AQ960" s="368"/>
      <c r="AR960" s="368"/>
      <c r="AS960" s="368"/>
      <c r="AT960" s="368"/>
      <c r="AU960" s="368"/>
      <c r="AV960" s="368"/>
      <c r="AW960" s="368"/>
      <c r="AX960" s="368"/>
      <c r="AY960" s="34">
        <f t="shared" ref="AY960:AY961" si="26">$AY$958</f>
        <v>0</v>
      </c>
    </row>
    <row r="961" spans="1:51"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5"/>
      <c r="AD961" s="1065"/>
      <c r="AE961" s="1065"/>
      <c r="AF961" s="1065"/>
      <c r="AG961" s="1065"/>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5"/>
      <c r="AD962" s="1065"/>
      <c r="AE962" s="1065"/>
      <c r="AF962" s="1065"/>
      <c r="AG962" s="1065"/>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5"/>
      <c r="AD963" s="1065"/>
      <c r="AE963" s="1065"/>
      <c r="AF963" s="1065"/>
      <c r="AG963" s="1065"/>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5"/>
      <c r="AD964" s="1065"/>
      <c r="AE964" s="1065"/>
      <c r="AF964" s="1065"/>
      <c r="AG964" s="1065"/>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5"/>
      <c r="AD965" s="1065"/>
      <c r="AE965" s="1065"/>
      <c r="AF965" s="1065"/>
      <c r="AG965" s="1065"/>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5"/>
      <c r="AD966" s="1065"/>
      <c r="AE966" s="1065"/>
      <c r="AF966" s="1065"/>
      <c r="AG966" s="1065"/>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5"/>
      <c r="AD967" s="1065"/>
      <c r="AE967" s="1065"/>
      <c r="AF967" s="1065"/>
      <c r="AG967" s="1065"/>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5"/>
      <c r="AD968" s="1065"/>
      <c r="AE968" s="1065"/>
      <c r="AF968" s="1065"/>
      <c r="AG968" s="1065"/>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5"/>
      <c r="AD969" s="1065"/>
      <c r="AE969" s="1065"/>
      <c r="AF969" s="1065"/>
      <c r="AG969" s="1065"/>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5"/>
      <c r="AD970" s="1065"/>
      <c r="AE970" s="1065"/>
      <c r="AF970" s="1065"/>
      <c r="AG970" s="1065"/>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5"/>
      <c r="AD971" s="1065"/>
      <c r="AE971" s="1065"/>
      <c r="AF971" s="1065"/>
      <c r="AG971" s="1065"/>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5"/>
      <c r="AD972" s="1065"/>
      <c r="AE972" s="1065"/>
      <c r="AF972" s="1065"/>
      <c r="AG972" s="1065"/>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5"/>
      <c r="AD973" s="1065"/>
      <c r="AE973" s="1065"/>
      <c r="AF973" s="1065"/>
      <c r="AG973" s="1065"/>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5"/>
      <c r="AD974" s="1065"/>
      <c r="AE974" s="1065"/>
      <c r="AF974" s="1065"/>
      <c r="AG974" s="1065"/>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5"/>
      <c r="AD975" s="1065"/>
      <c r="AE975" s="1065"/>
      <c r="AF975" s="1065"/>
      <c r="AG975" s="1065"/>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5"/>
      <c r="AD976" s="1065"/>
      <c r="AE976" s="1065"/>
      <c r="AF976" s="1065"/>
      <c r="AG976" s="1065"/>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5"/>
      <c r="AD977" s="1065"/>
      <c r="AE977" s="1065"/>
      <c r="AF977" s="1065"/>
      <c r="AG977" s="1065"/>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5"/>
      <c r="AD978" s="1065"/>
      <c r="AE978" s="1065"/>
      <c r="AF978" s="1065"/>
      <c r="AG978" s="1065"/>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5"/>
      <c r="AD979" s="1065"/>
      <c r="AE979" s="1065"/>
      <c r="AF979" s="1065"/>
      <c r="AG979" s="1065"/>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5"/>
      <c r="AD980" s="1065"/>
      <c r="AE980" s="1065"/>
      <c r="AF980" s="1065"/>
      <c r="AG980" s="1065"/>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5"/>
      <c r="AD981" s="1065"/>
      <c r="AE981" s="1065"/>
      <c r="AF981" s="1065"/>
      <c r="AG981" s="1065"/>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5"/>
      <c r="AD982" s="1065"/>
      <c r="AE982" s="1065"/>
      <c r="AF982" s="1065"/>
      <c r="AG982" s="1065"/>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5"/>
      <c r="AD983" s="1065"/>
      <c r="AE983" s="1065"/>
      <c r="AF983" s="1065"/>
      <c r="AG983" s="1065"/>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5"/>
      <c r="AD984" s="1065"/>
      <c r="AE984" s="1065"/>
      <c r="AF984" s="1065"/>
      <c r="AG984" s="1065"/>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5"/>
      <c r="AD985" s="1065"/>
      <c r="AE985" s="1065"/>
      <c r="AF985" s="1065"/>
      <c r="AG985" s="1065"/>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5"/>
      <c r="AD986" s="1065"/>
      <c r="AE986" s="1065"/>
      <c r="AF986" s="1065"/>
      <c r="AG986" s="1065"/>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5"/>
      <c r="AD987" s="1065"/>
      <c r="AE987" s="1065"/>
      <c r="AF987" s="1065"/>
      <c r="AG987" s="1065"/>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5"/>
      <c r="AD988" s="1065"/>
      <c r="AE988" s="1065"/>
      <c r="AF988" s="1065"/>
      <c r="AG988" s="1065"/>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5"/>
      <c r="AD989" s="1065"/>
      <c r="AE989" s="1065"/>
      <c r="AF989" s="1065"/>
      <c r="AG989" s="1065"/>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5"/>
      <c r="AD990" s="1065"/>
      <c r="AE990" s="1065"/>
      <c r="AF990" s="1065"/>
      <c r="AG990" s="1065"/>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295</v>
      </c>
      <c r="K993" s="364"/>
      <c r="L993" s="364"/>
      <c r="M993" s="364"/>
      <c r="N993" s="364"/>
      <c r="O993" s="364"/>
      <c r="P993" s="247" t="s">
        <v>27</v>
      </c>
      <c r="Q993" s="247"/>
      <c r="R993" s="247"/>
      <c r="S993" s="247"/>
      <c r="T993" s="247"/>
      <c r="U993" s="247"/>
      <c r="V993" s="247"/>
      <c r="W993" s="247"/>
      <c r="X993" s="247"/>
      <c r="Y993" s="365" t="s">
        <v>347</v>
      </c>
      <c r="Z993" s="366"/>
      <c r="AA993" s="366"/>
      <c r="AB993" s="366"/>
      <c r="AC993" s="152" t="s">
        <v>332</v>
      </c>
      <c r="AD993" s="152"/>
      <c r="AE993" s="152"/>
      <c r="AF993" s="152"/>
      <c r="AG993" s="152"/>
      <c r="AH993" s="365" t="s">
        <v>257</v>
      </c>
      <c r="AI993" s="363"/>
      <c r="AJ993" s="363"/>
      <c r="AK993" s="363"/>
      <c r="AL993" s="363" t="s">
        <v>21</v>
      </c>
      <c r="AM993" s="363"/>
      <c r="AN993" s="363"/>
      <c r="AO993" s="367"/>
      <c r="AP993" s="368" t="s">
        <v>296</v>
      </c>
      <c r="AQ993" s="368"/>
      <c r="AR993" s="368"/>
      <c r="AS993" s="368"/>
      <c r="AT993" s="368"/>
      <c r="AU993" s="368"/>
      <c r="AV993" s="368"/>
      <c r="AW993" s="368"/>
      <c r="AX993" s="368"/>
      <c r="AY993" s="34">
        <f t="shared" ref="AY993:AY994" si="27">$AY$991</f>
        <v>0</v>
      </c>
    </row>
    <row r="994" spans="1:51"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5"/>
      <c r="AD994" s="1065"/>
      <c r="AE994" s="1065"/>
      <c r="AF994" s="1065"/>
      <c r="AG994" s="1065"/>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5"/>
      <c r="AD995" s="1065"/>
      <c r="AE995" s="1065"/>
      <c r="AF995" s="1065"/>
      <c r="AG995" s="1065"/>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5"/>
      <c r="AD996" s="1065"/>
      <c r="AE996" s="1065"/>
      <c r="AF996" s="1065"/>
      <c r="AG996" s="1065"/>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5"/>
      <c r="AD997" s="1065"/>
      <c r="AE997" s="1065"/>
      <c r="AF997" s="1065"/>
      <c r="AG997" s="1065"/>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5"/>
      <c r="AD998" s="1065"/>
      <c r="AE998" s="1065"/>
      <c r="AF998" s="1065"/>
      <c r="AG998" s="1065"/>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5"/>
      <c r="AD999" s="1065"/>
      <c r="AE999" s="1065"/>
      <c r="AF999" s="1065"/>
      <c r="AG999" s="1065"/>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5"/>
      <c r="AD1000" s="1065"/>
      <c r="AE1000" s="1065"/>
      <c r="AF1000" s="1065"/>
      <c r="AG1000" s="1065"/>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5"/>
      <c r="AD1001" s="1065"/>
      <c r="AE1001" s="1065"/>
      <c r="AF1001" s="1065"/>
      <c r="AG1001" s="1065"/>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5"/>
      <c r="AD1002" s="1065"/>
      <c r="AE1002" s="1065"/>
      <c r="AF1002" s="1065"/>
      <c r="AG1002" s="1065"/>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5"/>
      <c r="AD1003" s="1065"/>
      <c r="AE1003" s="1065"/>
      <c r="AF1003" s="1065"/>
      <c r="AG1003" s="1065"/>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5"/>
      <c r="AD1004" s="1065"/>
      <c r="AE1004" s="1065"/>
      <c r="AF1004" s="1065"/>
      <c r="AG1004" s="1065"/>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5"/>
      <c r="AD1005" s="1065"/>
      <c r="AE1005" s="1065"/>
      <c r="AF1005" s="1065"/>
      <c r="AG1005" s="1065"/>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5"/>
      <c r="AD1006" s="1065"/>
      <c r="AE1006" s="1065"/>
      <c r="AF1006" s="1065"/>
      <c r="AG1006" s="1065"/>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5"/>
      <c r="AD1007" s="1065"/>
      <c r="AE1007" s="1065"/>
      <c r="AF1007" s="1065"/>
      <c r="AG1007" s="1065"/>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5"/>
      <c r="AD1008" s="1065"/>
      <c r="AE1008" s="1065"/>
      <c r="AF1008" s="1065"/>
      <c r="AG1008" s="1065"/>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5"/>
      <c r="AD1009" s="1065"/>
      <c r="AE1009" s="1065"/>
      <c r="AF1009" s="1065"/>
      <c r="AG1009" s="1065"/>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5"/>
      <c r="AD1010" s="1065"/>
      <c r="AE1010" s="1065"/>
      <c r="AF1010" s="1065"/>
      <c r="AG1010" s="1065"/>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5"/>
      <c r="AD1011" s="1065"/>
      <c r="AE1011" s="1065"/>
      <c r="AF1011" s="1065"/>
      <c r="AG1011" s="1065"/>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5"/>
      <c r="AD1012" s="1065"/>
      <c r="AE1012" s="1065"/>
      <c r="AF1012" s="1065"/>
      <c r="AG1012" s="1065"/>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5"/>
      <c r="AD1013" s="1065"/>
      <c r="AE1013" s="1065"/>
      <c r="AF1013" s="1065"/>
      <c r="AG1013" s="1065"/>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5"/>
      <c r="AD1014" s="1065"/>
      <c r="AE1014" s="1065"/>
      <c r="AF1014" s="1065"/>
      <c r="AG1014" s="1065"/>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5"/>
      <c r="AD1015" s="1065"/>
      <c r="AE1015" s="1065"/>
      <c r="AF1015" s="1065"/>
      <c r="AG1015" s="1065"/>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5"/>
      <c r="AD1016" s="1065"/>
      <c r="AE1016" s="1065"/>
      <c r="AF1016" s="1065"/>
      <c r="AG1016" s="1065"/>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5"/>
      <c r="AD1017" s="1065"/>
      <c r="AE1017" s="1065"/>
      <c r="AF1017" s="1065"/>
      <c r="AG1017" s="1065"/>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5"/>
      <c r="AD1018" s="1065"/>
      <c r="AE1018" s="1065"/>
      <c r="AF1018" s="1065"/>
      <c r="AG1018" s="1065"/>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5"/>
      <c r="AD1019" s="1065"/>
      <c r="AE1019" s="1065"/>
      <c r="AF1019" s="1065"/>
      <c r="AG1019" s="1065"/>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5"/>
      <c r="AD1020" s="1065"/>
      <c r="AE1020" s="1065"/>
      <c r="AF1020" s="1065"/>
      <c r="AG1020" s="1065"/>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5"/>
      <c r="AD1021" s="1065"/>
      <c r="AE1021" s="1065"/>
      <c r="AF1021" s="1065"/>
      <c r="AG1021" s="1065"/>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5"/>
      <c r="AD1022" s="1065"/>
      <c r="AE1022" s="1065"/>
      <c r="AF1022" s="1065"/>
      <c r="AG1022" s="1065"/>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5"/>
      <c r="AD1023" s="1065"/>
      <c r="AE1023" s="1065"/>
      <c r="AF1023" s="1065"/>
      <c r="AG1023" s="1065"/>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295</v>
      </c>
      <c r="K1026" s="364"/>
      <c r="L1026" s="364"/>
      <c r="M1026" s="364"/>
      <c r="N1026" s="364"/>
      <c r="O1026" s="364"/>
      <c r="P1026" s="247" t="s">
        <v>27</v>
      </c>
      <c r="Q1026" s="247"/>
      <c r="R1026" s="247"/>
      <c r="S1026" s="247"/>
      <c r="T1026" s="247"/>
      <c r="U1026" s="247"/>
      <c r="V1026" s="247"/>
      <c r="W1026" s="247"/>
      <c r="X1026" s="247"/>
      <c r="Y1026" s="365" t="s">
        <v>347</v>
      </c>
      <c r="Z1026" s="366"/>
      <c r="AA1026" s="366"/>
      <c r="AB1026" s="366"/>
      <c r="AC1026" s="152" t="s">
        <v>332</v>
      </c>
      <c r="AD1026" s="152"/>
      <c r="AE1026" s="152"/>
      <c r="AF1026" s="152"/>
      <c r="AG1026" s="152"/>
      <c r="AH1026" s="365" t="s">
        <v>257</v>
      </c>
      <c r="AI1026" s="363"/>
      <c r="AJ1026" s="363"/>
      <c r="AK1026" s="363"/>
      <c r="AL1026" s="363" t="s">
        <v>21</v>
      </c>
      <c r="AM1026" s="363"/>
      <c r="AN1026" s="363"/>
      <c r="AO1026" s="367"/>
      <c r="AP1026" s="368" t="s">
        <v>296</v>
      </c>
      <c r="AQ1026" s="368"/>
      <c r="AR1026" s="368"/>
      <c r="AS1026" s="368"/>
      <c r="AT1026" s="368"/>
      <c r="AU1026" s="368"/>
      <c r="AV1026" s="368"/>
      <c r="AW1026" s="368"/>
      <c r="AX1026" s="368"/>
      <c r="AY1026" s="34">
        <f t="shared" ref="AY1026:AY1027" si="28">$AY$1024</f>
        <v>0</v>
      </c>
    </row>
    <row r="1027" spans="1:51"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5"/>
      <c r="AD1027" s="1065"/>
      <c r="AE1027" s="1065"/>
      <c r="AF1027" s="1065"/>
      <c r="AG1027" s="1065"/>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5"/>
      <c r="AD1028" s="1065"/>
      <c r="AE1028" s="1065"/>
      <c r="AF1028" s="1065"/>
      <c r="AG1028" s="1065"/>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5"/>
      <c r="AD1029" s="1065"/>
      <c r="AE1029" s="1065"/>
      <c r="AF1029" s="1065"/>
      <c r="AG1029" s="1065"/>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5"/>
      <c r="AD1030" s="1065"/>
      <c r="AE1030" s="1065"/>
      <c r="AF1030" s="1065"/>
      <c r="AG1030" s="1065"/>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5"/>
      <c r="AD1031" s="1065"/>
      <c r="AE1031" s="1065"/>
      <c r="AF1031" s="1065"/>
      <c r="AG1031" s="1065"/>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5"/>
      <c r="AD1032" s="1065"/>
      <c r="AE1032" s="1065"/>
      <c r="AF1032" s="1065"/>
      <c r="AG1032" s="1065"/>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5"/>
      <c r="AD1033" s="1065"/>
      <c r="AE1033" s="1065"/>
      <c r="AF1033" s="1065"/>
      <c r="AG1033" s="1065"/>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5"/>
      <c r="AD1034" s="1065"/>
      <c r="AE1034" s="1065"/>
      <c r="AF1034" s="1065"/>
      <c r="AG1034" s="1065"/>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5"/>
      <c r="AD1035" s="1065"/>
      <c r="AE1035" s="1065"/>
      <c r="AF1035" s="1065"/>
      <c r="AG1035" s="1065"/>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5"/>
      <c r="AD1036" s="1065"/>
      <c r="AE1036" s="1065"/>
      <c r="AF1036" s="1065"/>
      <c r="AG1036" s="1065"/>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5"/>
      <c r="AD1037" s="1065"/>
      <c r="AE1037" s="1065"/>
      <c r="AF1037" s="1065"/>
      <c r="AG1037" s="1065"/>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5"/>
      <c r="AD1038" s="1065"/>
      <c r="AE1038" s="1065"/>
      <c r="AF1038" s="1065"/>
      <c r="AG1038" s="1065"/>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5"/>
      <c r="AD1039" s="1065"/>
      <c r="AE1039" s="1065"/>
      <c r="AF1039" s="1065"/>
      <c r="AG1039" s="1065"/>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5"/>
      <c r="AD1040" s="1065"/>
      <c r="AE1040" s="1065"/>
      <c r="AF1040" s="1065"/>
      <c r="AG1040" s="1065"/>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5"/>
      <c r="AD1041" s="1065"/>
      <c r="AE1041" s="1065"/>
      <c r="AF1041" s="1065"/>
      <c r="AG1041" s="1065"/>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5"/>
      <c r="AD1042" s="1065"/>
      <c r="AE1042" s="1065"/>
      <c r="AF1042" s="1065"/>
      <c r="AG1042" s="1065"/>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5"/>
      <c r="AD1043" s="1065"/>
      <c r="AE1043" s="1065"/>
      <c r="AF1043" s="1065"/>
      <c r="AG1043" s="1065"/>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5"/>
      <c r="AD1044" s="1065"/>
      <c r="AE1044" s="1065"/>
      <c r="AF1044" s="1065"/>
      <c r="AG1044" s="1065"/>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5"/>
      <c r="AD1045" s="1065"/>
      <c r="AE1045" s="1065"/>
      <c r="AF1045" s="1065"/>
      <c r="AG1045" s="1065"/>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5"/>
      <c r="AD1046" s="1065"/>
      <c r="AE1046" s="1065"/>
      <c r="AF1046" s="1065"/>
      <c r="AG1046" s="1065"/>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5"/>
      <c r="AD1047" s="1065"/>
      <c r="AE1047" s="1065"/>
      <c r="AF1047" s="1065"/>
      <c r="AG1047" s="1065"/>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5"/>
      <c r="AD1048" s="1065"/>
      <c r="AE1048" s="1065"/>
      <c r="AF1048" s="1065"/>
      <c r="AG1048" s="1065"/>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5"/>
      <c r="AD1049" s="1065"/>
      <c r="AE1049" s="1065"/>
      <c r="AF1049" s="1065"/>
      <c r="AG1049" s="1065"/>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5"/>
      <c r="AD1050" s="1065"/>
      <c r="AE1050" s="1065"/>
      <c r="AF1050" s="1065"/>
      <c r="AG1050" s="1065"/>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5"/>
      <c r="AD1051" s="1065"/>
      <c r="AE1051" s="1065"/>
      <c r="AF1051" s="1065"/>
      <c r="AG1051" s="1065"/>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5"/>
      <c r="AD1052" s="1065"/>
      <c r="AE1052" s="1065"/>
      <c r="AF1052" s="1065"/>
      <c r="AG1052" s="1065"/>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5"/>
      <c r="AD1053" s="1065"/>
      <c r="AE1053" s="1065"/>
      <c r="AF1053" s="1065"/>
      <c r="AG1053" s="1065"/>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5"/>
      <c r="AD1054" s="1065"/>
      <c r="AE1054" s="1065"/>
      <c r="AF1054" s="1065"/>
      <c r="AG1054" s="1065"/>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5"/>
      <c r="AD1055" s="1065"/>
      <c r="AE1055" s="1065"/>
      <c r="AF1055" s="1065"/>
      <c r="AG1055" s="1065"/>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5"/>
      <c r="AD1056" s="1065"/>
      <c r="AE1056" s="1065"/>
      <c r="AF1056" s="1065"/>
      <c r="AG1056" s="1065"/>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295</v>
      </c>
      <c r="K1059" s="364"/>
      <c r="L1059" s="364"/>
      <c r="M1059" s="364"/>
      <c r="N1059" s="364"/>
      <c r="O1059" s="364"/>
      <c r="P1059" s="247" t="s">
        <v>27</v>
      </c>
      <c r="Q1059" s="247"/>
      <c r="R1059" s="247"/>
      <c r="S1059" s="247"/>
      <c r="T1059" s="247"/>
      <c r="U1059" s="247"/>
      <c r="V1059" s="247"/>
      <c r="W1059" s="247"/>
      <c r="X1059" s="247"/>
      <c r="Y1059" s="365" t="s">
        <v>347</v>
      </c>
      <c r="Z1059" s="366"/>
      <c r="AA1059" s="366"/>
      <c r="AB1059" s="366"/>
      <c r="AC1059" s="152" t="s">
        <v>332</v>
      </c>
      <c r="AD1059" s="152"/>
      <c r="AE1059" s="152"/>
      <c r="AF1059" s="152"/>
      <c r="AG1059" s="152"/>
      <c r="AH1059" s="365" t="s">
        <v>257</v>
      </c>
      <c r="AI1059" s="363"/>
      <c r="AJ1059" s="363"/>
      <c r="AK1059" s="363"/>
      <c r="AL1059" s="363" t="s">
        <v>21</v>
      </c>
      <c r="AM1059" s="363"/>
      <c r="AN1059" s="363"/>
      <c r="AO1059" s="367"/>
      <c r="AP1059" s="368" t="s">
        <v>296</v>
      </c>
      <c r="AQ1059" s="368"/>
      <c r="AR1059" s="368"/>
      <c r="AS1059" s="368"/>
      <c r="AT1059" s="368"/>
      <c r="AU1059" s="368"/>
      <c r="AV1059" s="368"/>
      <c r="AW1059" s="368"/>
      <c r="AX1059" s="368"/>
      <c r="AY1059" s="34">
        <f t="shared" ref="AY1059:AY1060" si="29">$AY$1057</f>
        <v>0</v>
      </c>
    </row>
    <row r="1060" spans="1:51"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5"/>
      <c r="AD1060" s="1065"/>
      <c r="AE1060" s="1065"/>
      <c r="AF1060" s="1065"/>
      <c r="AG1060" s="1065"/>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5"/>
      <c r="AD1061" s="1065"/>
      <c r="AE1061" s="1065"/>
      <c r="AF1061" s="1065"/>
      <c r="AG1061" s="1065"/>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5"/>
      <c r="AD1062" s="1065"/>
      <c r="AE1062" s="1065"/>
      <c r="AF1062" s="1065"/>
      <c r="AG1062" s="1065"/>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5"/>
      <c r="AD1063" s="1065"/>
      <c r="AE1063" s="1065"/>
      <c r="AF1063" s="1065"/>
      <c r="AG1063" s="1065"/>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5"/>
      <c r="AD1064" s="1065"/>
      <c r="AE1064" s="1065"/>
      <c r="AF1064" s="1065"/>
      <c r="AG1064" s="1065"/>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5"/>
      <c r="AD1065" s="1065"/>
      <c r="AE1065" s="1065"/>
      <c r="AF1065" s="1065"/>
      <c r="AG1065" s="1065"/>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5"/>
      <c r="AD1066" s="1065"/>
      <c r="AE1066" s="1065"/>
      <c r="AF1066" s="1065"/>
      <c r="AG1066" s="1065"/>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5"/>
      <c r="AD1067" s="1065"/>
      <c r="AE1067" s="1065"/>
      <c r="AF1067" s="1065"/>
      <c r="AG1067" s="1065"/>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5"/>
      <c r="AD1068" s="1065"/>
      <c r="AE1068" s="1065"/>
      <c r="AF1068" s="1065"/>
      <c r="AG1068" s="1065"/>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5"/>
      <c r="AD1069" s="1065"/>
      <c r="AE1069" s="1065"/>
      <c r="AF1069" s="1065"/>
      <c r="AG1069" s="1065"/>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5"/>
      <c r="AD1070" s="1065"/>
      <c r="AE1070" s="1065"/>
      <c r="AF1070" s="1065"/>
      <c r="AG1070" s="1065"/>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5"/>
      <c r="AD1071" s="1065"/>
      <c r="AE1071" s="1065"/>
      <c r="AF1071" s="1065"/>
      <c r="AG1071" s="1065"/>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5"/>
      <c r="AD1072" s="1065"/>
      <c r="AE1072" s="1065"/>
      <c r="AF1072" s="1065"/>
      <c r="AG1072" s="1065"/>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5"/>
      <c r="AD1073" s="1065"/>
      <c r="AE1073" s="1065"/>
      <c r="AF1073" s="1065"/>
      <c r="AG1073" s="1065"/>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5"/>
      <c r="AD1074" s="1065"/>
      <c r="AE1074" s="1065"/>
      <c r="AF1074" s="1065"/>
      <c r="AG1074" s="1065"/>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5"/>
      <c r="AD1075" s="1065"/>
      <c r="AE1075" s="1065"/>
      <c r="AF1075" s="1065"/>
      <c r="AG1075" s="1065"/>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5"/>
      <c r="AD1076" s="1065"/>
      <c r="AE1076" s="1065"/>
      <c r="AF1076" s="1065"/>
      <c r="AG1076" s="1065"/>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5"/>
      <c r="AD1077" s="1065"/>
      <c r="AE1077" s="1065"/>
      <c r="AF1077" s="1065"/>
      <c r="AG1077" s="1065"/>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5"/>
      <c r="AD1078" s="1065"/>
      <c r="AE1078" s="1065"/>
      <c r="AF1078" s="1065"/>
      <c r="AG1078" s="1065"/>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5"/>
      <c r="AD1079" s="1065"/>
      <c r="AE1079" s="1065"/>
      <c r="AF1079" s="1065"/>
      <c r="AG1079" s="1065"/>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5"/>
      <c r="AD1080" s="1065"/>
      <c r="AE1080" s="1065"/>
      <c r="AF1080" s="1065"/>
      <c r="AG1080" s="1065"/>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5"/>
      <c r="AD1081" s="1065"/>
      <c r="AE1081" s="1065"/>
      <c r="AF1081" s="1065"/>
      <c r="AG1081" s="1065"/>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5"/>
      <c r="AD1082" s="1065"/>
      <c r="AE1082" s="1065"/>
      <c r="AF1082" s="1065"/>
      <c r="AG1082" s="1065"/>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5"/>
      <c r="AD1083" s="1065"/>
      <c r="AE1083" s="1065"/>
      <c r="AF1083" s="1065"/>
      <c r="AG1083" s="1065"/>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5"/>
      <c r="AD1084" s="1065"/>
      <c r="AE1084" s="1065"/>
      <c r="AF1084" s="1065"/>
      <c r="AG1084" s="1065"/>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5"/>
      <c r="AD1085" s="1065"/>
      <c r="AE1085" s="1065"/>
      <c r="AF1085" s="1065"/>
      <c r="AG1085" s="1065"/>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5"/>
      <c r="AD1086" s="1065"/>
      <c r="AE1086" s="1065"/>
      <c r="AF1086" s="1065"/>
      <c r="AG1086" s="1065"/>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5"/>
      <c r="AD1087" s="1065"/>
      <c r="AE1087" s="1065"/>
      <c r="AF1087" s="1065"/>
      <c r="AG1087" s="1065"/>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5"/>
      <c r="AD1088" s="1065"/>
      <c r="AE1088" s="1065"/>
      <c r="AF1088" s="1065"/>
      <c r="AG1088" s="1065"/>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5"/>
      <c r="AD1089" s="1065"/>
      <c r="AE1089" s="1065"/>
      <c r="AF1089" s="1065"/>
      <c r="AG1089" s="1065"/>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295</v>
      </c>
      <c r="K1092" s="364"/>
      <c r="L1092" s="364"/>
      <c r="M1092" s="364"/>
      <c r="N1092" s="364"/>
      <c r="O1092" s="364"/>
      <c r="P1092" s="247" t="s">
        <v>27</v>
      </c>
      <c r="Q1092" s="247"/>
      <c r="R1092" s="247"/>
      <c r="S1092" s="247"/>
      <c r="T1092" s="247"/>
      <c r="U1092" s="247"/>
      <c r="V1092" s="247"/>
      <c r="W1092" s="247"/>
      <c r="X1092" s="247"/>
      <c r="Y1092" s="365" t="s">
        <v>347</v>
      </c>
      <c r="Z1092" s="366"/>
      <c r="AA1092" s="366"/>
      <c r="AB1092" s="366"/>
      <c r="AC1092" s="152" t="s">
        <v>332</v>
      </c>
      <c r="AD1092" s="152"/>
      <c r="AE1092" s="152"/>
      <c r="AF1092" s="152"/>
      <c r="AG1092" s="152"/>
      <c r="AH1092" s="365" t="s">
        <v>257</v>
      </c>
      <c r="AI1092" s="363"/>
      <c r="AJ1092" s="363"/>
      <c r="AK1092" s="363"/>
      <c r="AL1092" s="363" t="s">
        <v>21</v>
      </c>
      <c r="AM1092" s="363"/>
      <c r="AN1092" s="363"/>
      <c r="AO1092" s="367"/>
      <c r="AP1092" s="368" t="s">
        <v>296</v>
      </c>
      <c r="AQ1092" s="368"/>
      <c r="AR1092" s="368"/>
      <c r="AS1092" s="368"/>
      <c r="AT1092" s="368"/>
      <c r="AU1092" s="368"/>
      <c r="AV1092" s="368"/>
      <c r="AW1092" s="368"/>
      <c r="AX1092" s="368"/>
      <c r="AY1092">
        <f t="shared" ref="AY1092:AY1093" si="30">$AY$1090</f>
        <v>0</v>
      </c>
    </row>
    <row r="1093" spans="1:51"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5"/>
      <c r="AD1093" s="1065"/>
      <c r="AE1093" s="1065"/>
      <c r="AF1093" s="1065"/>
      <c r="AG1093" s="1065"/>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5"/>
      <c r="AD1094" s="1065"/>
      <c r="AE1094" s="1065"/>
      <c r="AF1094" s="1065"/>
      <c r="AG1094" s="1065"/>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5"/>
      <c r="AD1095" s="1065"/>
      <c r="AE1095" s="1065"/>
      <c r="AF1095" s="1065"/>
      <c r="AG1095" s="1065"/>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5"/>
      <c r="AD1096" s="1065"/>
      <c r="AE1096" s="1065"/>
      <c r="AF1096" s="1065"/>
      <c r="AG1096" s="1065"/>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5"/>
      <c r="AD1097" s="1065"/>
      <c r="AE1097" s="1065"/>
      <c r="AF1097" s="1065"/>
      <c r="AG1097" s="1065"/>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5"/>
      <c r="AD1098" s="1065"/>
      <c r="AE1098" s="1065"/>
      <c r="AF1098" s="1065"/>
      <c r="AG1098" s="1065"/>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5"/>
      <c r="AD1099" s="1065"/>
      <c r="AE1099" s="1065"/>
      <c r="AF1099" s="1065"/>
      <c r="AG1099" s="1065"/>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5"/>
      <c r="AD1100" s="1065"/>
      <c r="AE1100" s="1065"/>
      <c r="AF1100" s="1065"/>
      <c r="AG1100" s="1065"/>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5"/>
      <c r="AD1101" s="1065"/>
      <c r="AE1101" s="1065"/>
      <c r="AF1101" s="1065"/>
      <c r="AG1101" s="1065"/>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5"/>
      <c r="AD1102" s="1065"/>
      <c r="AE1102" s="1065"/>
      <c r="AF1102" s="1065"/>
      <c r="AG1102" s="1065"/>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5"/>
      <c r="AD1103" s="1065"/>
      <c r="AE1103" s="1065"/>
      <c r="AF1103" s="1065"/>
      <c r="AG1103" s="1065"/>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5"/>
      <c r="AD1104" s="1065"/>
      <c r="AE1104" s="1065"/>
      <c r="AF1104" s="1065"/>
      <c r="AG1104" s="1065"/>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5"/>
      <c r="AD1105" s="1065"/>
      <c r="AE1105" s="1065"/>
      <c r="AF1105" s="1065"/>
      <c r="AG1105" s="1065"/>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5"/>
      <c r="AD1106" s="1065"/>
      <c r="AE1106" s="1065"/>
      <c r="AF1106" s="1065"/>
      <c r="AG1106" s="1065"/>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5"/>
      <c r="AD1107" s="1065"/>
      <c r="AE1107" s="1065"/>
      <c r="AF1107" s="1065"/>
      <c r="AG1107" s="1065"/>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5"/>
      <c r="AD1108" s="1065"/>
      <c r="AE1108" s="1065"/>
      <c r="AF1108" s="1065"/>
      <c r="AG1108" s="1065"/>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5"/>
      <c r="AD1109" s="1065"/>
      <c r="AE1109" s="1065"/>
      <c r="AF1109" s="1065"/>
      <c r="AG1109" s="1065"/>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5"/>
      <c r="AD1110" s="1065"/>
      <c r="AE1110" s="1065"/>
      <c r="AF1110" s="1065"/>
      <c r="AG1110" s="1065"/>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5"/>
      <c r="AD1111" s="1065"/>
      <c r="AE1111" s="1065"/>
      <c r="AF1111" s="1065"/>
      <c r="AG1111" s="1065"/>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5"/>
      <c r="AD1112" s="1065"/>
      <c r="AE1112" s="1065"/>
      <c r="AF1112" s="1065"/>
      <c r="AG1112" s="1065"/>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5"/>
      <c r="AD1113" s="1065"/>
      <c r="AE1113" s="1065"/>
      <c r="AF1113" s="1065"/>
      <c r="AG1113" s="1065"/>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5"/>
      <c r="AD1114" s="1065"/>
      <c r="AE1114" s="1065"/>
      <c r="AF1114" s="1065"/>
      <c r="AG1114" s="1065"/>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5"/>
      <c r="AD1115" s="1065"/>
      <c r="AE1115" s="1065"/>
      <c r="AF1115" s="1065"/>
      <c r="AG1115" s="1065"/>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5"/>
      <c r="AD1116" s="1065"/>
      <c r="AE1116" s="1065"/>
      <c r="AF1116" s="1065"/>
      <c r="AG1116" s="1065"/>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5"/>
      <c r="AD1117" s="1065"/>
      <c r="AE1117" s="1065"/>
      <c r="AF1117" s="1065"/>
      <c r="AG1117" s="1065"/>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5"/>
      <c r="AD1118" s="1065"/>
      <c r="AE1118" s="1065"/>
      <c r="AF1118" s="1065"/>
      <c r="AG1118" s="1065"/>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5"/>
      <c r="AD1119" s="1065"/>
      <c r="AE1119" s="1065"/>
      <c r="AF1119" s="1065"/>
      <c r="AG1119" s="1065"/>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5"/>
      <c r="AD1120" s="1065"/>
      <c r="AE1120" s="1065"/>
      <c r="AF1120" s="1065"/>
      <c r="AG1120" s="1065"/>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5"/>
      <c r="AD1121" s="1065"/>
      <c r="AE1121" s="1065"/>
      <c r="AF1121" s="1065"/>
      <c r="AG1121" s="1065"/>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5"/>
      <c r="AD1122" s="1065"/>
      <c r="AE1122" s="1065"/>
      <c r="AF1122" s="1065"/>
      <c r="AG1122" s="1065"/>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295</v>
      </c>
      <c r="K1125" s="364"/>
      <c r="L1125" s="364"/>
      <c r="M1125" s="364"/>
      <c r="N1125" s="364"/>
      <c r="O1125" s="364"/>
      <c r="P1125" s="247" t="s">
        <v>27</v>
      </c>
      <c r="Q1125" s="247"/>
      <c r="R1125" s="247"/>
      <c r="S1125" s="247"/>
      <c r="T1125" s="247"/>
      <c r="U1125" s="247"/>
      <c r="V1125" s="247"/>
      <c r="W1125" s="247"/>
      <c r="X1125" s="247"/>
      <c r="Y1125" s="365" t="s">
        <v>347</v>
      </c>
      <c r="Z1125" s="366"/>
      <c r="AA1125" s="366"/>
      <c r="AB1125" s="366"/>
      <c r="AC1125" s="152" t="s">
        <v>332</v>
      </c>
      <c r="AD1125" s="152"/>
      <c r="AE1125" s="152"/>
      <c r="AF1125" s="152"/>
      <c r="AG1125" s="152"/>
      <c r="AH1125" s="365" t="s">
        <v>257</v>
      </c>
      <c r="AI1125" s="363"/>
      <c r="AJ1125" s="363"/>
      <c r="AK1125" s="363"/>
      <c r="AL1125" s="363" t="s">
        <v>21</v>
      </c>
      <c r="AM1125" s="363"/>
      <c r="AN1125" s="363"/>
      <c r="AO1125" s="367"/>
      <c r="AP1125" s="368" t="s">
        <v>296</v>
      </c>
      <c r="AQ1125" s="368"/>
      <c r="AR1125" s="368"/>
      <c r="AS1125" s="368"/>
      <c r="AT1125" s="368"/>
      <c r="AU1125" s="368"/>
      <c r="AV1125" s="368"/>
      <c r="AW1125" s="368"/>
      <c r="AX1125" s="368"/>
      <c r="AY1125">
        <f t="shared" ref="AY1125:AY1126" si="31">$AY$1123</f>
        <v>0</v>
      </c>
    </row>
    <row r="1126" spans="1:51"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5"/>
      <c r="AD1126" s="1065"/>
      <c r="AE1126" s="1065"/>
      <c r="AF1126" s="1065"/>
      <c r="AG1126" s="1065"/>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5"/>
      <c r="AD1127" s="1065"/>
      <c r="AE1127" s="1065"/>
      <c r="AF1127" s="1065"/>
      <c r="AG1127" s="1065"/>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5"/>
      <c r="AD1128" s="1065"/>
      <c r="AE1128" s="1065"/>
      <c r="AF1128" s="1065"/>
      <c r="AG1128" s="1065"/>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5"/>
      <c r="AD1129" s="1065"/>
      <c r="AE1129" s="1065"/>
      <c r="AF1129" s="1065"/>
      <c r="AG1129" s="1065"/>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5"/>
      <c r="AD1130" s="1065"/>
      <c r="AE1130" s="1065"/>
      <c r="AF1130" s="1065"/>
      <c r="AG1130" s="1065"/>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5"/>
      <c r="AD1131" s="1065"/>
      <c r="AE1131" s="1065"/>
      <c r="AF1131" s="1065"/>
      <c r="AG1131" s="1065"/>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5"/>
      <c r="AD1132" s="1065"/>
      <c r="AE1132" s="1065"/>
      <c r="AF1132" s="1065"/>
      <c r="AG1132" s="1065"/>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5"/>
      <c r="AD1133" s="1065"/>
      <c r="AE1133" s="1065"/>
      <c r="AF1133" s="1065"/>
      <c r="AG1133" s="1065"/>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5"/>
      <c r="AD1134" s="1065"/>
      <c r="AE1134" s="1065"/>
      <c r="AF1134" s="1065"/>
      <c r="AG1134" s="1065"/>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5"/>
      <c r="AD1135" s="1065"/>
      <c r="AE1135" s="1065"/>
      <c r="AF1135" s="1065"/>
      <c r="AG1135" s="1065"/>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5"/>
      <c r="AD1136" s="1065"/>
      <c r="AE1136" s="1065"/>
      <c r="AF1136" s="1065"/>
      <c r="AG1136" s="1065"/>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5"/>
      <c r="AD1137" s="1065"/>
      <c r="AE1137" s="1065"/>
      <c r="AF1137" s="1065"/>
      <c r="AG1137" s="1065"/>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5"/>
      <c r="AD1138" s="1065"/>
      <c r="AE1138" s="1065"/>
      <c r="AF1138" s="1065"/>
      <c r="AG1138" s="1065"/>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5"/>
      <c r="AD1139" s="1065"/>
      <c r="AE1139" s="1065"/>
      <c r="AF1139" s="1065"/>
      <c r="AG1139" s="1065"/>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5"/>
      <c r="AD1140" s="1065"/>
      <c r="AE1140" s="1065"/>
      <c r="AF1140" s="1065"/>
      <c r="AG1140" s="1065"/>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5"/>
      <c r="AD1141" s="1065"/>
      <c r="AE1141" s="1065"/>
      <c r="AF1141" s="1065"/>
      <c r="AG1141" s="1065"/>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5"/>
      <c r="AD1142" s="1065"/>
      <c r="AE1142" s="1065"/>
      <c r="AF1142" s="1065"/>
      <c r="AG1142" s="1065"/>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5"/>
      <c r="AD1143" s="1065"/>
      <c r="AE1143" s="1065"/>
      <c r="AF1143" s="1065"/>
      <c r="AG1143" s="1065"/>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5"/>
      <c r="AD1144" s="1065"/>
      <c r="AE1144" s="1065"/>
      <c r="AF1144" s="1065"/>
      <c r="AG1144" s="1065"/>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5"/>
      <c r="AD1145" s="1065"/>
      <c r="AE1145" s="1065"/>
      <c r="AF1145" s="1065"/>
      <c r="AG1145" s="1065"/>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5"/>
      <c r="AD1146" s="1065"/>
      <c r="AE1146" s="1065"/>
      <c r="AF1146" s="1065"/>
      <c r="AG1146" s="1065"/>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5"/>
      <c r="AD1147" s="1065"/>
      <c r="AE1147" s="1065"/>
      <c r="AF1147" s="1065"/>
      <c r="AG1147" s="1065"/>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5"/>
      <c r="AD1148" s="1065"/>
      <c r="AE1148" s="1065"/>
      <c r="AF1148" s="1065"/>
      <c r="AG1148" s="1065"/>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5"/>
      <c r="AD1149" s="1065"/>
      <c r="AE1149" s="1065"/>
      <c r="AF1149" s="1065"/>
      <c r="AG1149" s="1065"/>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5"/>
      <c r="AD1150" s="1065"/>
      <c r="AE1150" s="1065"/>
      <c r="AF1150" s="1065"/>
      <c r="AG1150" s="1065"/>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5"/>
      <c r="AD1151" s="1065"/>
      <c r="AE1151" s="1065"/>
      <c r="AF1151" s="1065"/>
      <c r="AG1151" s="1065"/>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5"/>
      <c r="AD1152" s="1065"/>
      <c r="AE1152" s="1065"/>
      <c r="AF1152" s="1065"/>
      <c r="AG1152" s="1065"/>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5"/>
      <c r="AD1153" s="1065"/>
      <c r="AE1153" s="1065"/>
      <c r="AF1153" s="1065"/>
      <c r="AG1153" s="1065"/>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5"/>
      <c r="AD1154" s="1065"/>
      <c r="AE1154" s="1065"/>
      <c r="AF1154" s="1065"/>
      <c r="AG1154" s="1065"/>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5"/>
      <c r="AD1155" s="1065"/>
      <c r="AE1155" s="1065"/>
      <c r="AF1155" s="1065"/>
      <c r="AG1155" s="1065"/>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295</v>
      </c>
      <c r="K1158" s="364"/>
      <c r="L1158" s="364"/>
      <c r="M1158" s="364"/>
      <c r="N1158" s="364"/>
      <c r="O1158" s="364"/>
      <c r="P1158" s="247" t="s">
        <v>27</v>
      </c>
      <c r="Q1158" s="247"/>
      <c r="R1158" s="247"/>
      <c r="S1158" s="247"/>
      <c r="T1158" s="247"/>
      <c r="U1158" s="247"/>
      <c r="V1158" s="247"/>
      <c r="W1158" s="247"/>
      <c r="X1158" s="247"/>
      <c r="Y1158" s="365" t="s">
        <v>347</v>
      </c>
      <c r="Z1158" s="366"/>
      <c r="AA1158" s="366"/>
      <c r="AB1158" s="366"/>
      <c r="AC1158" s="152" t="s">
        <v>332</v>
      </c>
      <c r="AD1158" s="152"/>
      <c r="AE1158" s="152"/>
      <c r="AF1158" s="152"/>
      <c r="AG1158" s="152"/>
      <c r="AH1158" s="365" t="s">
        <v>257</v>
      </c>
      <c r="AI1158" s="363"/>
      <c r="AJ1158" s="363"/>
      <c r="AK1158" s="363"/>
      <c r="AL1158" s="363" t="s">
        <v>21</v>
      </c>
      <c r="AM1158" s="363"/>
      <c r="AN1158" s="363"/>
      <c r="AO1158" s="367"/>
      <c r="AP1158" s="368" t="s">
        <v>296</v>
      </c>
      <c r="AQ1158" s="368"/>
      <c r="AR1158" s="368"/>
      <c r="AS1158" s="368"/>
      <c r="AT1158" s="368"/>
      <c r="AU1158" s="368"/>
      <c r="AV1158" s="368"/>
      <c r="AW1158" s="368"/>
      <c r="AX1158" s="368"/>
      <c r="AY1158">
        <f t="shared" ref="AY1158:AY1159" si="32">$AY$1156</f>
        <v>0</v>
      </c>
    </row>
    <row r="1159" spans="1:51"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5"/>
      <c r="AD1159" s="1065"/>
      <c r="AE1159" s="1065"/>
      <c r="AF1159" s="1065"/>
      <c r="AG1159" s="1065"/>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5"/>
      <c r="AD1160" s="1065"/>
      <c r="AE1160" s="1065"/>
      <c r="AF1160" s="1065"/>
      <c r="AG1160" s="1065"/>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5"/>
      <c r="AD1161" s="1065"/>
      <c r="AE1161" s="1065"/>
      <c r="AF1161" s="1065"/>
      <c r="AG1161" s="1065"/>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5"/>
      <c r="AD1162" s="1065"/>
      <c r="AE1162" s="1065"/>
      <c r="AF1162" s="1065"/>
      <c r="AG1162" s="1065"/>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5"/>
      <c r="AD1163" s="1065"/>
      <c r="AE1163" s="1065"/>
      <c r="AF1163" s="1065"/>
      <c r="AG1163" s="1065"/>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5"/>
      <c r="AD1164" s="1065"/>
      <c r="AE1164" s="1065"/>
      <c r="AF1164" s="1065"/>
      <c r="AG1164" s="1065"/>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5"/>
      <c r="AD1165" s="1065"/>
      <c r="AE1165" s="1065"/>
      <c r="AF1165" s="1065"/>
      <c r="AG1165" s="1065"/>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5"/>
      <c r="AD1166" s="1065"/>
      <c r="AE1166" s="1065"/>
      <c r="AF1166" s="1065"/>
      <c r="AG1166" s="1065"/>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5"/>
      <c r="AD1167" s="1065"/>
      <c r="AE1167" s="1065"/>
      <c r="AF1167" s="1065"/>
      <c r="AG1167" s="1065"/>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5"/>
      <c r="AD1168" s="1065"/>
      <c r="AE1168" s="1065"/>
      <c r="AF1168" s="1065"/>
      <c r="AG1168" s="1065"/>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5"/>
      <c r="AD1169" s="1065"/>
      <c r="AE1169" s="1065"/>
      <c r="AF1169" s="1065"/>
      <c r="AG1169" s="1065"/>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5"/>
      <c r="AD1170" s="1065"/>
      <c r="AE1170" s="1065"/>
      <c r="AF1170" s="1065"/>
      <c r="AG1170" s="1065"/>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5"/>
      <c r="AD1171" s="1065"/>
      <c r="AE1171" s="1065"/>
      <c r="AF1171" s="1065"/>
      <c r="AG1171" s="1065"/>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5"/>
      <c r="AD1172" s="1065"/>
      <c r="AE1172" s="1065"/>
      <c r="AF1172" s="1065"/>
      <c r="AG1172" s="1065"/>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5"/>
      <c r="AD1173" s="1065"/>
      <c r="AE1173" s="1065"/>
      <c r="AF1173" s="1065"/>
      <c r="AG1173" s="1065"/>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5"/>
      <c r="AD1174" s="1065"/>
      <c r="AE1174" s="1065"/>
      <c r="AF1174" s="1065"/>
      <c r="AG1174" s="1065"/>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5"/>
      <c r="AD1175" s="1065"/>
      <c r="AE1175" s="1065"/>
      <c r="AF1175" s="1065"/>
      <c r="AG1175" s="1065"/>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5"/>
      <c r="AD1176" s="1065"/>
      <c r="AE1176" s="1065"/>
      <c r="AF1176" s="1065"/>
      <c r="AG1176" s="1065"/>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5"/>
      <c r="AD1177" s="1065"/>
      <c r="AE1177" s="1065"/>
      <c r="AF1177" s="1065"/>
      <c r="AG1177" s="1065"/>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5"/>
      <c r="AD1178" s="1065"/>
      <c r="AE1178" s="1065"/>
      <c r="AF1178" s="1065"/>
      <c r="AG1178" s="1065"/>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5"/>
      <c r="AD1179" s="1065"/>
      <c r="AE1179" s="1065"/>
      <c r="AF1179" s="1065"/>
      <c r="AG1179" s="1065"/>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5"/>
      <c r="AD1180" s="1065"/>
      <c r="AE1180" s="1065"/>
      <c r="AF1180" s="1065"/>
      <c r="AG1180" s="1065"/>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5"/>
      <c r="AD1181" s="1065"/>
      <c r="AE1181" s="1065"/>
      <c r="AF1181" s="1065"/>
      <c r="AG1181" s="1065"/>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5"/>
      <c r="AD1182" s="1065"/>
      <c r="AE1182" s="1065"/>
      <c r="AF1182" s="1065"/>
      <c r="AG1182" s="1065"/>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5"/>
      <c r="AD1183" s="1065"/>
      <c r="AE1183" s="1065"/>
      <c r="AF1183" s="1065"/>
      <c r="AG1183" s="1065"/>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5"/>
      <c r="AD1184" s="1065"/>
      <c r="AE1184" s="1065"/>
      <c r="AF1184" s="1065"/>
      <c r="AG1184" s="1065"/>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5"/>
      <c r="AD1185" s="1065"/>
      <c r="AE1185" s="1065"/>
      <c r="AF1185" s="1065"/>
      <c r="AG1185" s="1065"/>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5"/>
      <c r="AD1186" s="1065"/>
      <c r="AE1186" s="1065"/>
      <c r="AF1186" s="1065"/>
      <c r="AG1186" s="1065"/>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5"/>
      <c r="AD1187" s="1065"/>
      <c r="AE1187" s="1065"/>
      <c r="AF1187" s="1065"/>
      <c r="AG1187" s="1065"/>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5"/>
      <c r="AD1188" s="1065"/>
      <c r="AE1188" s="1065"/>
      <c r="AF1188" s="1065"/>
      <c r="AG1188" s="1065"/>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295</v>
      </c>
      <c r="K1191" s="364"/>
      <c r="L1191" s="364"/>
      <c r="M1191" s="364"/>
      <c r="N1191" s="364"/>
      <c r="O1191" s="364"/>
      <c r="P1191" s="247" t="s">
        <v>27</v>
      </c>
      <c r="Q1191" s="247"/>
      <c r="R1191" s="247"/>
      <c r="S1191" s="247"/>
      <c r="T1191" s="247"/>
      <c r="U1191" s="247"/>
      <c r="V1191" s="247"/>
      <c r="W1191" s="247"/>
      <c r="X1191" s="247"/>
      <c r="Y1191" s="365" t="s">
        <v>347</v>
      </c>
      <c r="Z1191" s="366"/>
      <c r="AA1191" s="366"/>
      <c r="AB1191" s="366"/>
      <c r="AC1191" s="152" t="s">
        <v>332</v>
      </c>
      <c r="AD1191" s="152"/>
      <c r="AE1191" s="152"/>
      <c r="AF1191" s="152"/>
      <c r="AG1191" s="152"/>
      <c r="AH1191" s="365" t="s">
        <v>257</v>
      </c>
      <c r="AI1191" s="363"/>
      <c r="AJ1191" s="363"/>
      <c r="AK1191" s="363"/>
      <c r="AL1191" s="363" t="s">
        <v>21</v>
      </c>
      <c r="AM1191" s="363"/>
      <c r="AN1191" s="363"/>
      <c r="AO1191" s="367"/>
      <c r="AP1191" s="368" t="s">
        <v>296</v>
      </c>
      <c r="AQ1191" s="368"/>
      <c r="AR1191" s="368"/>
      <c r="AS1191" s="368"/>
      <c r="AT1191" s="368"/>
      <c r="AU1191" s="368"/>
      <c r="AV1191" s="368"/>
      <c r="AW1191" s="368"/>
      <c r="AX1191" s="368"/>
      <c r="AY1191">
        <f t="shared" ref="AY1191:AY1192" si="33">$AY$1189</f>
        <v>0</v>
      </c>
    </row>
    <row r="1192" spans="1:51"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5"/>
      <c r="AD1192" s="1065"/>
      <c r="AE1192" s="1065"/>
      <c r="AF1192" s="1065"/>
      <c r="AG1192" s="1065"/>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5"/>
      <c r="AD1193" s="1065"/>
      <c r="AE1193" s="1065"/>
      <c r="AF1193" s="1065"/>
      <c r="AG1193" s="1065"/>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5"/>
      <c r="AD1194" s="1065"/>
      <c r="AE1194" s="1065"/>
      <c r="AF1194" s="1065"/>
      <c r="AG1194" s="1065"/>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5"/>
      <c r="AD1195" s="1065"/>
      <c r="AE1195" s="1065"/>
      <c r="AF1195" s="1065"/>
      <c r="AG1195" s="1065"/>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5"/>
      <c r="AD1196" s="1065"/>
      <c r="AE1196" s="1065"/>
      <c r="AF1196" s="1065"/>
      <c r="AG1196" s="1065"/>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5"/>
      <c r="AD1197" s="1065"/>
      <c r="AE1197" s="1065"/>
      <c r="AF1197" s="1065"/>
      <c r="AG1197" s="1065"/>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5"/>
      <c r="AD1198" s="1065"/>
      <c r="AE1198" s="1065"/>
      <c r="AF1198" s="1065"/>
      <c r="AG1198" s="1065"/>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5"/>
      <c r="AD1199" s="1065"/>
      <c r="AE1199" s="1065"/>
      <c r="AF1199" s="1065"/>
      <c r="AG1199" s="1065"/>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5"/>
      <c r="AD1200" s="1065"/>
      <c r="AE1200" s="1065"/>
      <c r="AF1200" s="1065"/>
      <c r="AG1200" s="1065"/>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5"/>
      <c r="AD1201" s="1065"/>
      <c r="AE1201" s="1065"/>
      <c r="AF1201" s="1065"/>
      <c r="AG1201" s="1065"/>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5"/>
      <c r="AD1202" s="1065"/>
      <c r="AE1202" s="1065"/>
      <c r="AF1202" s="1065"/>
      <c r="AG1202" s="1065"/>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5"/>
      <c r="AD1203" s="1065"/>
      <c r="AE1203" s="1065"/>
      <c r="AF1203" s="1065"/>
      <c r="AG1203" s="1065"/>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5"/>
      <c r="AD1204" s="1065"/>
      <c r="AE1204" s="1065"/>
      <c r="AF1204" s="1065"/>
      <c r="AG1204" s="1065"/>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5"/>
      <c r="AD1205" s="1065"/>
      <c r="AE1205" s="1065"/>
      <c r="AF1205" s="1065"/>
      <c r="AG1205" s="1065"/>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5"/>
      <c r="AD1206" s="1065"/>
      <c r="AE1206" s="1065"/>
      <c r="AF1206" s="1065"/>
      <c r="AG1206" s="1065"/>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5"/>
      <c r="AD1207" s="1065"/>
      <c r="AE1207" s="1065"/>
      <c r="AF1207" s="1065"/>
      <c r="AG1207" s="1065"/>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5"/>
      <c r="AD1208" s="1065"/>
      <c r="AE1208" s="1065"/>
      <c r="AF1208" s="1065"/>
      <c r="AG1208" s="1065"/>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5"/>
      <c r="AD1209" s="1065"/>
      <c r="AE1209" s="1065"/>
      <c r="AF1209" s="1065"/>
      <c r="AG1209" s="1065"/>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5"/>
      <c r="AD1210" s="1065"/>
      <c r="AE1210" s="1065"/>
      <c r="AF1210" s="1065"/>
      <c r="AG1210" s="1065"/>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5"/>
      <c r="AD1211" s="1065"/>
      <c r="AE1211" s="1065"/>
      <c r="AF1211" s="1065"/>
      <c r="AG1211" s="1065"/>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5"/>
      <c r="AD1212" s="1065"/>
      <c r="AE1212" s="1065"/>
      <c r="AF1212" s="1065"/>
      <c r="AG1212" s="1065"/>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5"/>
      <c r="AD1213" s="1065"/>
      <c r="AE1213" s="1065"/>
      <c r="AF1213" s="1065"/>
      <c r="AG1213" s="1065"/>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5"/>
      <c r="AD1214" s="1065"/>
      <c r="AE1214" s="1065"/>
      <c r="AF1214" s="1065"/>
      <c r="AG1214" s="1065"/>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5"/>
      <c r="AD1215" s="1065"/>
      <c r="AE1215" s="1065"/>
      <c r="AF1215" s="1065"/>
      <c r="AG1215" s="1065"/>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5"/>
      <c r="AD1216" s="1065"/>
      <c r="AE1216" s="1065"/>
      <c r="AF1216" s="1065"/>
      <c r="AG1216" s="1065"/>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5"/>
      <c r="AD1217" s="1065"/>
      <c r="AE1217" s="1065"/>
      <c r="AF1217" s="1065"/>
      <c r="AG1217" s="1065"/>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5"/>
      <c r="AD1218" s="1065"/>
      <c r="AE1218" s="1065"/>
      <c r="AF1218" s="1065"/>
      <c r="AG1218" s="1065"/>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5"/>
      <c r="AD1219" s="1065"/>
      <c r="AE1219" s="1065"/>
      <c r="AF1219" s="1065"/>
      <c r="AG1219" s="1065"/>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5"/>
      <c r="AD1220" s="1065"/>
      <c r="AE1220" s="1065"/>
      <c r="AF1220" s="1065"/>
      <c r="AG1220" s="1065"/>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5"/>
      <c r="AD1221" s="1065"/>
      <c r="AE1221" s="1065"/>
      <c r="AF1221" s="1065"/>
      <c r="AG1221" s="1065"/>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295</v>
      </c>
      <c r="K1224" s="364"/>
      <c r="L1224" s="364"/>
      <c r="M1224" s="364"/>
      <c r="N1224" s="364"/>
      <c r="O1224" s="364"/>
      <c r="P1224" s="247" t="s">
        <v>27</v>
      </c>
      <c r="Q1224" s="247"/>
      <c r="R1224" s="247"/>
      <c r="S1224" s="247"/>
      <c r="T1224" s="247"/>
      <c r="U1224" s="247"/>
      <c r="V1224" s="247"/>
      <c r="W1224" s="247"/>
      <c r="X1224" s="247"/>
      <c r="Y1224" s="365" t="s">
        <v>347</v>
      </c>
      <c r="Z1224" s="366"/>
      <c r="AA1224" s="366"/>
      <c r="AB1224" s="366"/>
      <c r="AC1224" s="152" t="s">
        <v>332</v>
      </c>
      <c r="AD1224" s="152"/>
      <c r="AE1224" s="152"/>
      <c r="AF1224" s="152"/>
      <c r="AG1224" s="152"/>
      <c r="AH1224" s="365" t="s">
        <v>257</v>
      </c>
      <c r="AI1224" s="363"/>
      <c r="AJ1224" s="363"/>
      <c r="AK1224" s="363"/>
      <c r="AL1224" s="363" t="s">
        <v>21</v>
      </c>
      <c r="AM1224" s="363"/>
      <c r="AN1224" s="363"/>
      <c r="AO1224" s="367"/>
      <c r="AP1224" s="368" t="s">
        <v>296</v>
      </c>
      <c r="AQ1224" s="368"/>
      <c r="AR1224" s="368"/>
      <c r="AS1224" s="368"/>
      <c r="AT1224" s="368"/>
      <c r="AU1224" s="368"/>
      <c r="AV1224" s="368"/>
      <c r="AW1224" s="368"/>
      <c r="AX1224" s="368"/>
      <c r="AY1224">
        <f t="shared" ref="AY1224:AY1225" si="34">$AY$1222</f>
        <v>0</v>
      </c>
    </row>
    <row r="1225" spans="1:51"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5"/>
      <c r="AD1225" s="1065"/>
      <c r="AE1225" s="1065"/>
      <c r="AF1225" s="1065"/>
      <c r="AG1225" s="1065"/>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5"/>
      <c r="AD1226" s="1065"/>
      <c r="AE1226" s="1065"/>
      <c r="AF1226" s="1065"/>
      <c r="AG1226" s="1065"/>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5"/>
      <c r="AD1227" s="1065"/>
      <c r="AE1227" s="1065"/>
      <c r="AF1227" s="1065"/>
      <c r="AG1227" s="1065"/>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5"/>
      <c r="AD1228" s="1065"/>
      <c r="AE1228" s="1065"/>
      <c r="AF1228" s="1065"/>
      <c r="AG1228" s="1065"/>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5"/>
      <c r="AD1229" s="1065"/>
      <c r="AE1229" s="1065"/>
      <c r="AF1229" s="1065"/>
      <c r="AG1229" s="1065"/>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5"/>
      <c r="AD1230" s="1065"/>
      <c r="AE1230" s="1065"/>
      <c r="AF1230" s="1065"/>
      <c r="AG1230" s="1065"/>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5"/>
      <c r="AD1231" s="1065"/>
      <c r="AE1231" s="1065"/>
      <c r="AF1231" s="1065"/>
      <c r="AG1231" s="1065"/>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5"/>
      <c r="AD1232" s="1065"/>
      <c r="AE1232" s="1065"/>
      <c r="AF1232" s="1065"/>
      <c r="AG1232" s="1065"/>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5"/>
      <c r="AD1233" s="1065"/>
      <c r="AE1233" s="1065"/>
      <c r="AF1233" s="1065"/>
      <c r="AG1233" s="1065"/>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5"/>
      <c r="AD1234" s="1065"/>
      <c r="AE1234" s="1065"/>
      <c r="AF1234" s="1065"/>
      <c r="AG1234" s="1065"/>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5"/>
      <c r="AD1235" s="1065"/>
      <c r="AE1235" s="1065"/>
      <c r="AF1235" s="1065"/>
      <c r="AG1235" s="1065"/>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5"/>
      <c r="AD1236" s="1065"/>
      <c r="AE1236" s="1065"/>
      <c r="AF1236" s="1065"/>
      <c r="AG1236" s="1065"/>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5"/>
      <c r="AD1237" s="1065"/>
      <c r="AE1237" s="1065"/>
      <c r="AF1237" s="1065"/>
      <c r="AG1237" s="1065"/>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5"/>
      <c r="AD1238" s="1065"/>
      <c r="AE1238" s="1065"/>
      <c r="AF1238" s="1065"/>
      <c r="AG1238" s="1065"/>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5"/>
      <c r="AD1239" s="1065"/>
      <c r="AE1239" s="1065"/>
      <c r="AF1239" s="1065"/>
      <c r="AG1239" s="1065"/>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5"/>
      <c r="AD1240" s="1065"/>
      <c r="AE1240" s="1065"/>
      <c r="AF1240" s="1065"/>
      <c r="AG1240" s="1065"/>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5"/>
      <c r="AD1241" s="1065"/>
      <c r="AE1241" s="1065"/>
      <c r="AF1241" s="1065"/>
      <c r="AG1241" s="1065"/>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5"/>
      <c r="AD1242" s="1065"/>
      <c r="AE1242" s="1065"/>
      <c r="AF1242" s="1065"/>
      <c r="AG1242" s="1065"/>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5"/>
      <c r="AD1243" s="1065"/>
      <c r="AE1243" s="1065"/>
      <c r="AF1243" s="1065"/>
      <c r="AG1243" s="1065"/>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5"/>
      <c r="AD1244" s="1065"/>
      <c r="AE1244" s="1065"/>
      <c r="AF1244" s="1065"/>
      <c r="AG1244" s="1065"/>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5"/>
      <c r="AD1245" s="1065"/>
      <c r="AE1245" s="1065"/>
      <c r="AF1245" s="1065"/>
      <c r="AG1245" s="1065"/>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5"/>
      <c r="AD1246" s="1065"/>
      <c r="AE1246" s="1065"/>
      <c r="AF1246" s="1065"/>
      <c r="AG1246" s="1065"/>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5"/>
      <c r="AD1247" s="1065"/>
      <c r="AE1247" s="1065"/>
      <c r="AF1247" s="1065"/>
      <c r="AG1247" s="1065"/>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5"/>
      <c r="AD1248" s="1065"/>
      <c r="AE1248" s="1065"/>
      <c r="AF1248" s="1065"/>
      <c r="AG1248" s="1065"/>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5"/>
      <c r="AD1249" s="1065"/>
      <c r="AE1249" s="1065"/>
      <c r="AF1249" s="1065"/>
      <c r="AG1249" s="1065"/>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5"/>
      <c r="AD1250" s="1065"/>
      <c r="AE1250" s="1065"/>
      <c r="AF1250" s="1065"/>
      <c r="AG1250" s="1065"/>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5"/>
      <c r="AD1251" s="1065"/>
      <c r="AE1251" s="1065"/>
      <c r="AF1251" s="1065"/>
      <c r="AG1251" s="1065"/>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5"/>
      <c r="AD1252" s="1065"/>
      <c r="AE1252" s="1065"/>
      <c r="AF1252" s="1065"/>
      <c r="AG1252" s="1065"/>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5"/>
      <c r="AD1253" s="1065"/>
      <c r="AE1253" s="1065"/>
      <c r="AF1253" s="1065"/>
      <c r="AG1253" s="1065"/>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5"/>
      <c r="AD1254" s="1065"/>
      <c r="AE1254" s="1065"/>
      <c r="AF1254" s="1065"/>
      <c r="AG1254" s="1065"/>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295</v>
      </c>
      <c r="K1257" s="364"/>
      <c r="L1257" s="364"/>
      <c r="M1257" s="364"/>
      <c r="N1257" s="364"/>
      <c r="O1257" s="364"/>
      <c r="P1257" s="247" t="s">
        <v>27</v>
      </c>
      <c r="Q1257" s="247"/>
      <c r="R1257" s="247"/>
      <c r="S1257" s="247"/>
      <c r="T1257" s="247"/>
      <c r="U1257" s="247"/>
      <c r="V1257" s="247"/>
      <c r="W1257" s="247"/>
      <c r="X1257" s="247"/>
      <c r="Y1257" s="365" t="s">
        <v>347</v>
      </c>
      <c r="Z1257" s="366"/>
      <c r="AA1257" s="366"/>
      <c r="AB1257" s="366"/>
      <c r="AC1257" s="152" t="s">
        <v>332</v>
      </c>
      <c r="AD1257" s="152"/>
      <c r="AE1257" s="152"/>
      <c r="AF1257" s="152"/>
      <c r="AG1257" s="152"/>
      <c r="AH1257" s="365" t="s">
        <v>257</v>
      </c>
      <c r="AI1257" s="363"/>
      <c r="AJ1257" s="363"/>
      <c r="AK1257" s="363"/>
      <c r="AL1257" s="363" t="s">
        <v>21</v>
      </c>
      <c r="AM1257" s="363"/>
      <c r="AN1257" s="363"/>
      <c r="AO1257" s="367"/>
      <c r="AP1257" s="368" t="s">
        <v>296</v>
      </c>
      <c r="AQ1257" s="368"/>
      <c r="AR1257" s="368"/>
      <c r="AS1257" s="368"/>
      <c r="AT1257" s="368"/>
      <c r="AU1257" s="368"/>
      <c r="AV1257" s="368"/>
      <c r="AW1257" s="368"/>
      <c r="AX1257" s="368"/>
      <c r="AY1257">
        <f t="shared" ref="AY1257:AY1258" si="35">$AY$1255</f>
        <v>0</v>
      </c>
    </row>
    <row r="1258" spans="1:51"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5"/>
      <c r="AD1258" s="1065"/>
      <c r="AE1258" s="1065"/>
      <c r="AF1258" s="1065"/>
      <c r="AG1258" s="1065"/>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5"/>
      <c r="AD1259" s="1065"/>
      <c r="AE1259" s="1065"/>
      <c r="AF1259" s="1065"/>
      <c r="AG1259" s="1065"/>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5"/>
      <c r="AD1260" s="1065"/>
      <c r="AE1260" s="1065"/>
      <c r="AF1260" s="1065"/>
      <c r="AG1260" s="1065"/>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5"/>
      <c r="AD1261" s="1065"/>
      <c r="AE1261" s="1065"/>
      <c r="AF1261" s="1065"/>
      <c r="AG1261" s="1065"/>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5"/>
      <c r="AD1262" s="1065"/>
      <c r="AE1262" s="1065"/>
      <c r="AF1262" s="1065"/>
      <c r="AG1262" s="1065"/>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5"/>
      <c r="AD1263" s="1065"/>
      <c r="AE1263" s="1065"/>
      <c r="AF1263" s="1065"/>
      <c r="AG1263" s="1065"/>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5"/>
      <c r="AD1264" s="1065"/>
      <c r="AE1264" s="1065"/>
      <c r="AF1264" s="1065"/>
      <c r="AG1264" s="1065"/>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5"/>
      <c r="AD1265" s="1065"/>
      <c r="AE1265" s="1065"/>
      <c r="AF1265" s="1065"/>
      <c r="AG1265" s="1065"/>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5"/>
      <c r="AD1266" s="1065"/>
      <c r="AE1266" s="1065"/>
      <c r="AF1266" s="1065"/>
      <c r="AG1266" s="1065"/>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5"/>
      <c r="AD1267" s="1065"/>
      <c r="AE1267" s="1065"/>
      <c r="AF1267" s="1065"/>
      <c r="AG1267" s="1065"/>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5"/>
      <c r="AD1268" s="1065"/>
      <c r="AE1268" s="1065"/>
      <c r="AF1268" s="1065"/>
      <c r="AG1268" s="1065"/>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5"/>
      <c r="AD1269" s="1065"/>
      <c r="AE1269" s="1065"/>
      <c r="AF1269" s="1065"/>
      <c r="AG1269" s="1065"/>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5"/>
      <c r="AD1270" s="1065"/>
      <c r="AE1270" s="1065"/>
      <c r="AF1270" s="1065"/>
      <c r="AG1270" s="1065"/>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5"/>
      <c r="AD1271" s="1065"/>
      <c r="AE1271" s="1065"/>
      <c r="AF1271" s="1065"/>
      <c r="AG1271" s="1065"/>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5"/>
      <c r="AD1272" s="1065"/>
      <c r="AE1272" s="1065"/>
      <c r="AF1272" s="1065"/>
      <c r="AG1272" s="1065"/>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5"/>
      <c r="AD1273" s="1065"/>
      <c r="AE1273" s="1065"/>
      <c r="AF1273" s="1065"/>
      <c r="AG1273" s="1065"/>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5"/>
      <c r="AD1274" s="1065"/>
      <c r="AE1274" s="1065"/>
      <c r="AF1274" s="1065"/>
      <c r="AG1274" s="1065"/>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5"/>
      <c r="AD1275" s="1065"/>
      <c r="AE1275" s="1065"/>
      <c r="AF1275" s="1065"/>
      <c r="AG1275" s="1065"/>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5"/>
      <c r="AD1276" s="1065"/>
      <c r="AE1276" s="1065"/>
      <c r="AF1276" s="1065"/>
      <c r="AG1276" s="1065"/>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5"/>
      <c r="AD1277" s="1065"/>
      <c r="AE1277" s="1065"/>
      <c r="AF1277" s="1065"/>
      <c r="AG1277" s="1065"/>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5"/>
      <c r="AD1278" s="1065"/>
      <c r="AE1278" s="1065"/>
      <c r="AF1278" s="1065"/>
      <c r="AG1278" s="1065"/>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5"/>
      <c r="AD1279" s="1065"/>
      <c r="AE1279" s="1065"/>
      <c r="AF1279" s="1065"/>
      <c r="AG1279" s="1065"/>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5"/>
      <c r="AD1280" s="1065"/>
      <c r="AE1280" s="1065"/>
      <c r="AF1280" s="1065"/>
      <c r="AG1280" s="1065"/>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5"/>
      <c r="AD1281" s="1065"/>
      <c r="AE1281" s="1065"/>
      <c r="AF1281" s="1065"/>
      <c r="AG1281" s="1065"/>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5"/>
      <c r="AD1282" s="1065"/>
      <c r="AE1282" s="1065"/>
      <c r="AF1282" s="1065"/>
      <c r="AG1282" s="1065"/>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5"/>
      <c r="AD1283" s="1065"/>
      <c r="AE1283" s="1065"/>
      <c r="AF1283" s="1065"/>
      <c r="AG1283" s="1065"/>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5"/>
      <c r="AD1284" s="1065"/>
      <c r="AE1284" s="1065"/>
      <c r="AF1284" s="1065"/>
      <c r="AG1284" s="1065"/>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5"/>
      <c r="AD1285" s="1065"/>
      <c r="AE1285" s="1065"/>
      <c r="AF1285" s="1065"/>
      <c r="AG1285" s="1065"/>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5"/>
      <c r="AD1286" s="1065"/>
      <c r="AE1286" s="1065"/>
      <c r="AF1286" s="1065"/>
      <c r="AG1286" s="1065"/>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5"/>
      <c r="AD1287" s="1065"/>
      <c r="AE1287" s="1065"/>
      <c r="AF1287" s="1065"/>
      <c r="AG1287" s="1065"/>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295</v>
      </c>
      <c r="K1290" s="364"/>
      <c r="L1290" s="364"/>
      <c r="M1290" s="364"/>
      <c r="N1290" s="364"/>
      <c r="O1290" s="364"/>
      <c r="P1290" s="247" t="s">
        <v>27</v>
      </c>
      <c r="Q1290" s="247"/>
      <c r="R1290" s="247"/>
      <c r="S1290" s="247"/>
      <c r="T1290" s="247"/>
      <c r="U1290" s="247"/>
      <c r="V1290" s="247"/>
      <c r="W1290" s="247"/>
      <c r="X1290" s="247"/>
      <c r="Y1290" s="365" t="s">
        <v>347</v>
      </c>
      <c r="Z1290" s="366"/>
      <c r="AA1290" s="366"/>
      <c r="AB1290" s="366"/>
      <c r="AC1290" s="152" t="s">
        <v>332</v>
      </c>
      <c r="AD1290" s="152"/>
      <c r="AE1290" s="152"/>
      <c r="AF1290" s="152"/>
      <c r="AG1290" s="152"/>
      <c r="AH1290" s="365" t="s">
        <v>257</v>
      </c>
      <c r="AI1290" s="363"/>
      <c r="AJ1290" s="363"/>
      <c r="AK1290" s="363"/>
      <c r="AL1290" s="363" t="s">
        <v>21</v>
      </c>
      <c r="AM1290" s="363"/>
      <c r="AN1290" s="363"/>
      <c r="AO1290" s="367"/>
      <c r="AP1290" s="368" t="s">
        <v>296</v>
      </c>
      <c r="AQ1290" s="368"/>
      <c r="AR1290" s="368"/>
      <c r="AS1290" s="368"/>
      <c r="AT1290" s="368"/>
      <c r="AU1290" s="368"/>
      <c r="AV1290" s="368"/>
      <c r="AW1290" s="368"/>
      <c r="AX1290" s="368"/>
      <c r="AY1290">
        <f t="shared" ref="AY1290:AY1291" si="36">$AY$1288</f>
        <v>0</v>
      </c>
    </row>
    <row r="1291" spans="1:51"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5"/>
      <c r="AD1291" s="1065"/>
      <c r="AE1291" s="1065"/>
      <c r="AF1291" s="1065"/>
      <c r="AG1291" s="1065"/>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5"/>
      <c r="AD1292" s="1065"/>
      <c r="AE1292" s="1065"/>
      <c r="AF1292" s="1065"/>
      <c r="AG1292" s="1065"/>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5"/>
      <c r="AD1293" s="1065"/>
      <c r="AE1293" s="1065"/>
      <c r="AF1293" s="1065"/>
      <c r="AG1293" s="1065"/>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5"/>
      <c r="AD1294" s="1065"/>
      <c r="AE1294" s="1065"/>
      <c r="AF1294" s="1065"/>
      <c r="AG1294" s="1065"/>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5"/>
      <c r="AD1295" s="1065"/>
      <c r="AE1295" s="1065"/>
      <c r="AF1295" s="1065"/>
      <c r="AG1295" s="1065"/>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5"/>
      <c r="AD1296" s="1065"/>
      <c r="AE1296" s="1065"/>
      <c r="AF1296" s="1065"/>
      <c r="AG1296" s="1065"/>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5"/>
      <c r="AD1297" s="1065"/>
      <c r="AE1297" s="1065"/>
      <c r="AF1297" s="1065"/>
      <c r="AG1297" s="1065"/>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5"/>
      <c r="AD1298" s="1065"/>
      <c r="AE1298" s="1065"/>
      <c r="AF1298" s="1065"/>
      <c r="AG1298" s="1065"/>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5"/>
      <c r="AD1299" s="1065"/>
      <c r="AE1299" s="1065"/>
      <c r="AF1299" s="1065"/>
      <c r="AG1299" s="1065"/>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5"/>
      <c r="AD1300" s="1065"/>
      <c r="AE1300" s="1065"/>
      <c r="AF1300" s="1065"/>
      <c r="AG1300" s="1065"/>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5"/>
      <c r="AD1301" s="1065"/>
      <c r="AE1301" s="1065"/>
      <c r="AF1301" s="1065"/>
      <c r="AG1301" s="1065"/>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5"/>
      <c r="AD1302" s="1065"/>
      <c r="AE1302" s="1065"/>
      <c r="AF1302" s="1065"/>
      <c r="AG1302" s="1065"/>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5"/>
      <c r="AD1303" s="1065"/>
      <c r="AE1303" s="1065"/>
      <c r="AF1303" s="1065"/>
      <c r="AG1303" s="1065"/>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5"/>
      <c r="AD1304" s="1065"/>
      <c r="AE1304" s="1065"/>
      <c r="AF1304" s="1065"/>
      <c r="AG1304" s="1065"/>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5"/>
      <c r="AD1305" s="1065"/>
      <c r="AE1305" s="1065"/>
      <c r="AF1305" s="1065"/>
      <c r="AG1305" s="1065"/>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5"/>
      <c r="AD1306" s="1065"/>
      <c r="AE1306" s="1065"/>
      <c r="AF1306" s="1065"/>
      <c r="AG1306" s="1065"/>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5"/>
      <c r="AD1307" s="1065"/>
      <c r="AE1307" s="1065"/>
      <c r="AF1307" s="1065"/>
      <c r="AG1307" s="1065"/>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5"/>
      <c r="AD1308" s="1065"/>
      <c r="AE1308" s="1065"/>
      <c r="AF1308" s="1065"/>
      <c r="AG1308" s="1065"/>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5"/>
      <c r="AD1309" s="1065"/>
      <c r="AE1309" s="1065"/>
      <c r="AF1309" s="1065"/>
      <c r="AG1309" s="1065"/>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5"/>
      <c r="AD1310" s="1065"/>
      <c r="AE1310" s="1065"/>
      <c r="AF1310" s="1065"/>
      <c r="AG1310" s="1065"/>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5"/>
      <c r="AD1311" s="1065"/>
      <c r="AE1311" s="1065"/>
      <c r="AF1311" s="1065"/>
      <c r="AG1311" s="1065"/>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5"/>
      <c r="AD1312" s="1065"/>
      <c r="AE1312" s="1065"/>
      <c r="AF1312" s="1065"/>
      <c r="AG1312" s="1065"/>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5"/>
      <c r="AD1313" s="1065"/>
      <c r="AE1313" s="1065"/>
      <c r="AF1313" s="1065"/>
      <c r="AG1313" s="1065"/>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5"/>
      <c r="AD1314" s="1065"/>
      <c r="AE1314" s="1065"/>
      <c r="AF1314" s="1065"/>
      <c r="AG1314" s="1065"/>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5"/>
      <c r="AD1315" s="1065"/>
      <c r="AE1315" s="1065"/>
      <c r="AF1315" s="1065"/>
      <c r="AG1315" s="1065"/>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5"/>
      <c r="AD1316" s="1065"/>
      <c r="AE1316" s="1065"/>
      <c r="AF1316" s="1065"/>
      <c r="AG1316" s="1065"/>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5"/>
      <c r="AD1317" s="1065"/>
      <c r="AE1317" s="1065"/>
      <c r="AF1317" s="1065"/>
      <c r="AG1317" s="1065"/>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5"/>
      <c r="AD1318" s="1065"/>
      <c r="AE1318" s="1065"/>
      <c r="AF1318" s="1065"/>
      <c r="AG1318" s="1065"/>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5"/>
      <c r="AD1319" s="1065"/>
      <c r="AE1319" s="1065"/>
      <c r="AF1319" s="1065"/>
      <c r="AG1319" s="1065"/>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5"/>
      <c r="AD1320" s="1065"/>
      <c r="AE1320" s="1065"/>
      <c r="AF1320" s="1065"/>
      <c r="AG1320" s="1065"/>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mbsmx1035</dc:creator>
  <cp:lastPrinted>2021-06-11T07:45:35Z</cp:lastPrinted>
  <dcterms:created xsi:type="dcterms:W3CDTF">2012-03-13T00:50:25Z</dcterms:created>
  <dcterms:modified xsi:type="dcterms:W3CDTF">2021-09-03T08:55:57Z</dcterms:modified>
</cp:coreProperties>
</file>