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98"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<sst xmlns="http://schemas.openxmlformats.org/spreadsheetml/2006/main" count="3167" uniqueCount="835">
  <si>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</si>
  <si>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</si>
  <si>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</si>
  <si>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</si>
  <si>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</si>
  <si>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</si>
  <si>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</si>
  <si>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</si>
  <si>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</si>
  <si>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</si>
  <si>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</si>
  <si>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</si>
  <si>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</si>
  <si>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</si>
  <si>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</si>
  <si>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</si>
  <si>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</si>
  <si>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</si>
  <si>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</si>
  <si>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</si>
  <si>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</si>
  <si>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</si>
  <si>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</si>
  <si>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</si>
  <si>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</si>
  <si>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</si>
  <si>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</si>
  <si>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</si>
  <si>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</si>
  <si>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</si>
  <si>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</si>
  <si>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</si>
  <si>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</si>
  <si>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</si>
  <si>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</si>
  <si>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</si>
  <si>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</si>
  <si>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</si>
  <si>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</si>
  <si>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</si>
  <si>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</si>
  <si>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</si>
  <si>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</si>
  <si>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</si>
  <si>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</si>
  <si>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</si>
  <si>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</si>
  <si>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</si>
  <si>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</si>
  <si>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</si>
  <si>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</si>
  <si>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</si>
  <si>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</si>
  <si>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</si>
  <si>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</si>
  <si>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</si>
  <si>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</si>
  <si>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</si>
  <si>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</si>
  <si>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</si>
  <si>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</si>
  <si>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</si>
  <si>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</si>
  <si>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</si>
  <si>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</si>
  <si>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</si>
  <si>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</si>
  <si>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</si>
  <si>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</si>
  <si>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</si>
  <si>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</si>
  <si>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</si>
  <si>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</si>
  <si>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</si>
  <si>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</si>
  <si>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</si>
  <si>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</si>
  <si>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</si>
  <si>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</si>
  <si>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</si>
  <si>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</si>
  <si>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</si>
  <si>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</si>
  <si>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</si>
  <si>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</si>
  <si>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</si>
  <si>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</si>
  <si>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</si>
  <si>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</si>
  <si>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</si>
  <si>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</si>
  <si>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</si>
  <si>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</si>
  <si>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</si>
  <si>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</si>
  <si>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</si>
  <si>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</si>
  <si>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</si>
  <si>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</si>
  <si>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</si>
  <si>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</si>
  <si>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</si>
  <si>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</si>
  <si>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</si>
  <si>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</si>
  <si>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</si>
  <si>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</si>
  <si>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</si>
  <si>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</si>
  <si>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</si>
  <si>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</si>
  <si>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</si>
  <si>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</si>
  <si>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</si>
  <si>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</si>
  <si>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</si>
  <si>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</si>
  <si>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</si>
  <si>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</si>
  <si>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</si>
  <si>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</si>
  <si>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</si>
  <si>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</si>
  <si>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</si>
  <si>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</si>
  <si>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</si>
  <si>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</si>
  <si>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</si>
  <si>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</si>
  <si>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</si>
  <si>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</si>
  <si>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</si>
  <si>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</si>
  <si>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</si>
  <si>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</si>
  <si>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</si>
  <si>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</si>
  <si>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</si>
  <si>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</si>
  <si>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</si>
  <si>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</si>
  <si>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</si>
  <si>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</si>
  <si>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</si>
  <si>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</si>
  <si>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</si>
  <si>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</si>
  <si>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</si>
  <si>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</si>
  <si>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</si>
  <si>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</si>
  <si>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</si>
  <si>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</si>
  <si>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</si>
  <si>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</si>
  <si>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</si>
  <si>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</si>
  <si>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</si>
  <si>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</si>
  <si>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</si>
  <si>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</si>
  <si>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</si>
  <si>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</si>
  <si>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</si>
  <si>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</si>
  <si>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</si>
  <si>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</si>
  <si>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</si>
  <si>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</si>
  <si>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</si>
  <si>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</si>
  <si>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</si>
  <si>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</si>
  <si>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</si>
  <si>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</si>
  <si>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</si>
  <si>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</si>
  <si>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</si>
  <si>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</si>
  <si>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</si>
  <si>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</si>
  <si>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</si>
  <si>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</si>
  <si>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</si>
  <si>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</si>
  <si>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</si>
  <si>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</si>
  <si>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</si>
  <si>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</si>
  <si>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</si>
  <si>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</si>
  <si>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</si>
  <si>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</si>
  <si>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</si>
  <si>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</si>
  <si>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</si>
  <si>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</si>
  <si>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</si>
  <si>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</si>
  <si>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</si>
  <si>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</si>
  <si>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</si>
  <si>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</si>
  <si>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</si>
  <si>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</si>
  <si>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</si>
  <si>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</si>
  <si>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</si>
  <si>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</si>
  <si>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</si>
  <si>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</si>
  <si>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</si>
  <si>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</si>
  <si>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</si>
  <si>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</si>
  <si>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</si>
  <si>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</si>
  <si>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</si>
  <si>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</si>
  <si>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</si>
  <si>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</si>
  <si>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</si>
  <si>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</si>
  <si>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</si>
  <si>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</si>
  <si>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</si>
  <si>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</si>
  <si>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</si>
  <si>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</si>
  <si>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</si>
  <si>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</si>
  <si>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</si>
  <si>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</si>
  <si>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</si>
  <si>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</si>
  <si>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</si>
  <si>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</si>
  <si>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</si>
  <si>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</si>
  <si>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</si>
  <si>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</si>
  <si>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</si>
  <si>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</si>
  <si>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</si>
  <si>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</si>
  <si>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</si>
  <si>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</si>
  <si>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</si>
  <si>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</si>
  <si>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</si>
  <si>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</si>
  <si>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</si>
  <si>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</si>
  <si>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</si>
  <si>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</si>
  <si>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</si>
  <si>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</si>
  <si>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</si>
  <si>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</si>
  <si>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</si>
  <si>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</si>
  <si>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</si>
  <si>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</si>
  <si>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</si>
  <si>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</si>
  <si>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</si>
  <si>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</si>
  <si>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</si>
  <si>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</si>
  <si>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</si>
  <si>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</si>
  <si>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</si>
  <si>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</si>
  <si>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</si>
  <si>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</si>
  <si>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</si>
  <si>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</si>
  <si>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</si>
  <si>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</si>
  <si>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</si>
  <si>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</si>
  <si>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</si>
  <si>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</si>
  <si>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</si>
  <si>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</si>
  <si>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</si>
  <si>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</si>
  <si>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</si>
  <si>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</si>
  <si>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</si>
  <si>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</si>
  <si>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</si>
  <si>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</si>
  <si>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</si>
  <si>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</si>
  <si>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</si>
  <si>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</si>
  <si>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</si>
  <si>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</si>
  <si>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</si>
  <si>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</si>
  <si>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</si>
  <si>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</si>
  <si>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</si>
  <si>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</si>
  <si>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</si>
  <si>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</si>
  <si>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</si>
  <si>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</si>
  <si>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</si>
  <si>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</si>
  <si>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</si>
  <si>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</si>
  <si>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</si>
  <si>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</si>
  <si>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</si>
  <si>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</si>
  <si>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</si>
  <si>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</si>
  <si>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</si>
  <si>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</si>
  <si>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</si>
  <si>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</si>
  <si>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</si>
  <si>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</si>
  <si>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</si>
  <si>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</si>
  <si>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</si>
  <si>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</si>
  <si>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</si>
  <si>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</si>
  <si>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</si>
  <si>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</si>
  <si>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</si>
  <si>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</si>
  <si>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</si>
  <si>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</si>
  <si>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</si>
  <si>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</si>
  <si>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</si>
  <si>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</si>
  <si>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</si>
  <si>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</si>
  <si>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</si>
  <si>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</si>
  <si>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</si>
  <si>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</si>
  <si>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</si>
  <si>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</si>
  <si>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</si>
  <si>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</si>
  <si>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</si>
  <si>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</si>
  <si>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</si>
  <si>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</si>
  <si>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</si>
  <si>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</si>
  <si>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</si>
  <si>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</si>
  <si>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</si>
  <si>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</si>
  <si>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</si>
  <si>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</si>
  <si>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</si>
  <si>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</si>
  <si>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</si>
  <si>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</si>
  <si>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</si>
  <si>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</si>
  <si>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</si>
  <si>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</si>
  <si>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</si>
  <si>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</si>
  <si>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</si>
  <si>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</si>
  <si>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</si>
  <si>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</si>
  <si>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</si>
  <si>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</si>
  <si>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</si>
  <si>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</si>
  <si>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</si>
  <si>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</si>
  <si>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</si>
  <si>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</si>
  <si>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</si>
  <si>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</si>
  <si>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</si>
  <si>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</si>
  <si>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</si>
  <si>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</si>
  <si>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</si>
  <si>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</si>
  <si>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</si>
  <si>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</si>
  <si>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</si>
  <si>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</si>
  <si>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</si>
  <si>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</si>
  <si>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</si>
  <si>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</si>
  <si>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</si>
  <si>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</si>
  <si>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</si>
  <si>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</si>
  <si>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</si>
  <si>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</si>
  <si>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</si>
  <si>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</si>
  <si>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</si>
  <si>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</si>
  <si>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</si>
  <si>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</si>
  <si>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</si>
  <si>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</si>
  <si>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</si>
  <si>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</si>
  <si>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</si>
  <si>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</si>
  <si>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</si>
  <si>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</si>
  <si>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</si>
  <si>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</si>
  <si>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</si>
  <si>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</si>
  <si>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</si>
  <si>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</si>
  <si>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</si>
  <si>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</si>
  <si>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</si>
  <si>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</si>
  <si>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</si>
  <si>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</si>
  <si>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</si>
  <si>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</si>
  <si>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</si>
  <si>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</si>
  <si>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</si>
  <si>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</si>
  <si>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</si>
  <si>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</si>
  <si>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</si>
  <si>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</si>
  <si>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</si>
  <si>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</si>
  <si>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</si>
  <si>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</si>
  <si>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</si>
  <si>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</si>
  <si>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</si>
  <si>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</si>
  <si>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</si>
  <si>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</si>
  <si>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</si>
  <si>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</si>
  <si>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</si>
  <si>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</si>
  <si>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</si>
  <si>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</si>
  <si>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</si>
  <si>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</si>
  <si>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</si>
  <si>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</si>
  <si>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</si>
  <si>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</si>
  <si>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</si>
  <si>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</si>
  <si>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</si>
  <si>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</si>
  <si>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</si>
  <si>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</si>
  <si>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</si>
  <si>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</si>
  <si>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</si>
  <si>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</si>
  <si>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</si>
  <si>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</si>
  <si>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</si>
  <si>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</si>
  <si>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</si>
  <si>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</si>
  <si>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</si>
  <si>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</si>
  <si>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</si>
  <si>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</si>
  <si>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</si>
  <si>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</si>
  <si>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</si>
  <si>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</si>
  <si>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</si>
  <si>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</si>
  <si>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</si>
  <si>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</si>
  <si>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</si>
  <si>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</si>
  <si>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</si>
  <si>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</si>
  <si>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</si>
  <si>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</si>
  <si>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</si>
  <si>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</si>
  <si>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</si>
  <si>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</si>
  <si>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</si>
  <si>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</si>
  <si>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</si>
  <si>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</si>
  <si>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</si>
  <si>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</si>
  <si>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</si>
  <si>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</si>
  <si>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</si>
  <si>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</si>
  <si>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</si>
  <si>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</si>
  <si>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</si>
  <si>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</si>
  <si>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</si>
  <si>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</si>
  <si>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</si>
  <si>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</si>
  <si>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</si>
  <si>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</si>
  <si>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</si>
  <si>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</si>
  <si>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</si>
  <si>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</si>
  <si>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</si>
  <si>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</si>
  <si>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</si>
  <si>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</si>
  <si>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</si>
  <si>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</si>
  <si>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</si>
  <si>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</si>
  <si>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</si>
  <si>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</si>
  <si>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</si>
  <si>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</si>
  <si>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</si>
  <si>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</si>
  <si>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</si>
  <si>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</si>
  <si>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</si>
  <si>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</si>
  <si>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</si>
  <si>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</si>
  <si>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</si>
  <si>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</si>
  <si>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</si>
  <si>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</si>
  <si>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</si>
  <si>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</si>
  <si>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</si>
  <si>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</si>
  <si>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</si>
  <si>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</si>
  <si>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</si>
  <si>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</si>
  <si>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</si>
  <si>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</si>
  <si>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</si>
  <si>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</si>
  <si>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</si>
  <si>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</si>
  <si>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</si>
  <si>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</si>
  <si>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</si>
  <si>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</si>
  <si>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</si>
  <si>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</si>
  <si>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</si>
  <si>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</si>
  <si>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</si>
  <si>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</si>
  <si>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</si>
  <si>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</si>
  <si>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</si>
  <si>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</si>
  <si>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</si>
  <si>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</si>
  <si>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</si>
  <si>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</si>
  <si>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</si>
  <si>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</si>
  <si>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</si>
  <si>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</si>
  <si>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</si>
  <si>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</si>
  <si>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</si>
  <si>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</si>
  <si>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</si>
  <si>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</si>
  <si>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</si>
  <si>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</si>
  <si>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</si>
  <si>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</si>
  <si>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</si>
  <si>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</si>
  <si>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</si>
  <si>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</si>
  <si>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</si>
  <si>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</si>
  <si>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</si>
  <si>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</si>
  <si>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</si>
  <si>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</si>
  <si>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</si>
  <si>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</si>
  <si>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</si>
  <si>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</si>
  <si>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</si>
  <si>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</si>
  <si>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</si>
  <si>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</si>
  <si>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</si>
  <si>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</si>
  <si>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</si>
  <si>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</si>
  <si>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</si>
  <si>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</si>
  <si>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</si>
  <si>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</si>
  <si>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</si>
  <si>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</si>
  <si>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</si>
  <si>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</si>
  <si>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</si>
  <si>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</si>
  <si>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</si>
  <si>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</si>
  <si>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</si>
  <si>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</si>
  <si>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</si>
  <si>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</si>
  <si>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</si>
  <si>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</si>
  <si>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</si>
  <si>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</si>
  <si>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</si>
  <si>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</si>
  <si>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</si>
  <si>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</si>
  <si>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</si>
  <si>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</si>
  <si>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</si>
  <si>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</si>
  <si>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</si>
  <si>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</si>
  <si>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</si>
  <si>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</si>
  <si>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</si>
  <si>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</si>
  <si>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</si>
  <si>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</si>
  <si>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</si>
  <si>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</si>
  <si>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</si>
  <si>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</si>
  <si>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</si>
  <si>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</si>
  <si>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</si>
  <si>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</si>
  <si>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</si>
  <si>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</si>
  <si>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</si>
  <si>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</si>
  <si>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</si>
  <si>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</si>
  <si>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</si>
  <si>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</si>
  <si>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</si>
  <si>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</si>
  <si>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</si>
  <si>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</si>
  <si>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</si>
  <si>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</si>
  <si>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</si>
  <si>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</si>
  <si>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</si>
  <si>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</si>
  <si>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</si>
  <si>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</si>
  <si>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</si>
  <si>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</si>
  <si>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</si>
  <si>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</si>
  <si>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</si>
  <si>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</si>
  <si>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</si>
  <si>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</si>
  <si>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</si>
  <si>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</si>
  <si>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</si>
  <si>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</si>
  <si>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</si>
  <si>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</si>
  <si>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</si>
  <si>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</si>
  <si>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</si>
  <si>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</si>
  <si>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</si>
  <si>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</si>
  <si>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</si>
  <si>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</si>
  <si>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</si>
  <si>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</si>
  <si>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</si>
  <si>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大臣官房</t>
  </si>
  <si>
    <t>環境経済政策調査室長
岡村　幸代</t>
  </si>
  <si>
    <t>平成21年度</t>
  </si>
  <si>
    <t>終了予定なし</t>
  </si>
  <si>
    <t>環境計画課　環境経済政策調査室</t>
  </si>
  <si>
    <t>-</t>
  </si>
  <si>
    <t>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</si>
  <si>
    <t>１．環境経済の政策研究
　　環境政策の企画・立案に活用できる経済・社会分析手法等、政策ニーズを踏まえた「環境経済の政策研究」を機動的に実施する。
２．環境経済情報の整備
　　経済・社会のグリーン化を支える環境産業の動向を把握するため、
    環境産業の市場規模・雇用規模調査および企業の成功要因等の調査・分析を実施する。</t>
  </si>
  <si>
    <t>環境保全調査等委託費</t>
  </si>
  <si>
    <t>環境保全調査費</t>
  </si>
  <si>
    <t>委員等旅費</t>
  </si>
  <si>
    <t>職員旅費</t>
  </si>
  <si>
    <t>諸謝金</t>
  </si>
  <si>
    <t>「環境経済の政策研究」の全ての研究課題の最終評価において、良好な研究成果とするＢ以上を獲得する</t>
  </si>
  <si>
    <t>●●</t>
    <phoneticPr fontId="5"/>
  </si>
  <si>
    <t>各研究調査における「論文数」の合計値を示す</t>
  </si>
  <si>
    <t>件</t>
  </si>
  <si>
    <t>環境経済の政策研究事業費／研究機関論文数　　　　　　</t>
    <phoneticPr fontId="5"/>
  </si>
  <si>
    <t>百万円</t>
  </si>
  <si>
    <t>百万円/件</t>
    <phoneticPr fontId="5"/>
  </si>
  <si>
    <t>85/58</t>
  </si>
  <si>
    <t>95/56</t>
  </si>
  <si>
    <t>／　</t>
    <phoneticPr fontId="5"/>
  </si>
  <si>
    <t>　　/</t>
    <phoneticPr fontId="5"/>
  </si>
  <si>
    <t>8　環境・経済・社会の統合的向上</t>
  </si>
  <si>
    <t>環境産業の市場規模（兆円）
※目標は環境産業の市場規模の正確な把握</t>
  </si>
  <si>
    <t>兆円</t>
  </si>
  <si>
    <t>257</t>
  </si>
  <si>
    <t>264</t>
  </si>
  <si>
    <t>309</t>
  </si>
  <si>
    <t>307</t>
  </si>
  <si>
    <t>296</t>
  </si>
  <si>
    <t>277</t>
  </si>
  <si>
    <t>292</t>
  </si>
  <si>
    <t>294</t>
  </si>
  <si>
    <t>○</t>
  </si>
  <si>
    <t>「環境経済の政策研究」各研究課題の最終評価において、良好な研究成果Ｂ以上（5段階中上位3評価）を獲得した課題数／全評価対象課題数</t>
    <phoneticPr fontId="5"/>
  </si>
  <si>
    <t>有</t>
  </si>
  <si>
    <t>‐</t>
  </si>
  <si>
    <t>・環境省の委託事業として実施することで、契約時及び支出時において見積及び支出経費を精査しており、単位当たりコスト水準は妥当である。</t>
    <phoneticPr fontId="5"/>
  </si>
  <si>
    <t>・精算行為を伴う委託費として執行することで、中間段階での支出についても契約時及び支出時において見積及び支出経費を精査しており、内容は合理的である。</t>
    <phoneticPr fontId="5"/>
  </si>
  <si>
    <t>・精算行為を伴う委託費として執行し、契約時及び支出時において見積及び支出経費を精査することで、支出合理性を確保し、費目・使途を必要なものに限定している。</t>
    <phoneticPr fontId="5"/>
  </si>
  <si>
    <t>△</t>
  </si>
  <si>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</si>
  <si>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A.国立大学法人東海国立大学機構</t>
    <rPh sb="2" eb="4">
      <t>コクリツ</t>
    </rPh>
    <rPh sb="4" eb="6">
      <t>ダイガク</t>
    </rPh>
    <rPh sb="6" eb="8">
      <t>ホウジン</t>
    </rPh>
    <rPh sb="8" eb="10">
      <t>トウカイ</t>
    </rPh>
    <rPh sb="10" eb="12">
      <t>コクリツ</t>
    </rPh>
    <rPh sb="12" eb="14">
      <t>ダイガク</t>
    </rPh>
    <rPh sb="14" eb="16">
      <t>キコウ</t>
    </rPh>
    <phoneticPr fontId="5"/>
  </si>
  <si>
    <t>賃金</t>
    <phoneticPr fontId="5"/>
  </si>
  <si>
    <t>共同研究委託費</t>
    <phoneticPr fontId="5"/>
  </si>
  <si>
    <t>事務補佐員1名</t>
    <rPh sb="0" eb="2">
      <t>ジム</t>
    </rPh>
    <rPh sb="2" eb="5">
      <t>ホサイン</t>
    </rPh>
    <rPh sb="6" eb="7">
      <t>メイ</t>
    </rPh>
    <phoneticPr fontId="5"/>
  </si>
  <si>
    <t>外注費、消耗品費、諸謝金、旅費、印刷製本費</t>
    <rPh sb="0" eb="3">
      <t>ガイチュウヒ</t>
    </rPh>
    <rPh sb="4" eb="7">
      <t>ショウモウヒン</t>
    </rPh>
    <rPh sb="7" eb="8">
      <t>ヒ</t>
    </rPh>
    <phoneticPr fontId="5"/>
  </si>
  <si>
    <t>B.三菱ＵＦＪリサーチ＆コンサルティング株式会社</t>
    <phoneticPr fontId="5"/>
  </si>
  <si>
    <t>国立大学法人京都大学</t>
    <phoneticPr fontId="5"/>
  </si>
  <si>
    <t>国立研究開発法人国立環境研究所</t>
    <phoneticPr fontId="5"/>
  </si>
  <si>
    <t>国立大学法人東海国立大学機構</t>
    <phoneticPr fontId="5"/>
  </si>
  <si>
    <t>国立大学法人九州大学</t>
    <phoneticPr fontId="5"/>
  </si>
  <si>
    <t>国立大学法人九州大学</t>
    <phoneticPr fontId="5"/>
  </si>
  <si>
    <t>国立大学法人富山大学</t>
    <phoneticPr fontId="5"/>
  </si>
  <si>
    <t>学校法人明徳学園京都経済短期大学</t>
    <phoneticPr fontId="5"/>
  </si>
  <si>
    <t>学校法人慶応義塾大学</t>
    <phoneticPr fontId="5"/>
  </si>
  <si>
    <t>国立大学法人神戸大学</t>
    <phoneticPr fontId="5"/>
  </si>
  <si>
    <t>我が国における自然環境施策への効果的な資源動員に向けた研究</t>
    <phoneticPr fontId="5"/>
  </si>
  <si>
    <t>第五次環境基本計画の総体的点検のための各種指標・評価方法等の開発</t>
    <phoneticPr fontId="5"/>
  </si>
  <si>
    <t>ＥＳＧファクターと企業価値等に関する研究</t>
    <phoneticPr fontId="5"/>
  </si>
  <si>
    <t>環境・経済・社会の持続可能性の総合的な評価及び豊かさの評価に関する研究</t>
    <phoneticPr fontId="5"/>
  </si>
  <si>
    <t>今後の高齢社会に対応した産業廃棄物処理業に関する調査・研究</t>
    <phoneticPr fontId="5"/>
  </si>
  <si>
    <t>「遺伝資源の取得の機会及びその利用から生ずる利益の公正かつ衡平な配分に関する指針」（ABS 指針）</t>
    <phoneticPr fontId="5"/>
  </si>
  <si>
    <t>我が国に蓄積されているストックの質に関する調査・検討</t>
    <phoneticPr fontId="5"/>
  </si>
  <si>
    <t>国・地方公共団体における生態系勘定の導入に向けた研究</t>
    <phoneticPr fontId="5"/>
  </si>
  <si>
    <t>食品ロス削減による経済便益に関する調査・分析</t>
    <phoneticPr fontId="5"/>
  </si>
  <si>
    <t>-</t>
    <phoneticPr fontId="5"/>
  </si>
  <si>
    <t>-</t>
    <phoneticPr fontId="5"/>
  </si>
  <si>
    <t>-</t>
    <phoneticPr fontId="5"/>
  </si>
  <si>
    <t>-</t>
    <phoneticPr fontId="5"/>
  </si>
  <si>
    <t>三菱UFJリサーチ＆コンサルティング株式会社</t>
    <phoneticPr fontId="5"/>
  </si>
  <si>
    <t>国立大学法人神戸大学</t>
    <phoneticPr fontId="5"/>
  </si>
  <si>
    <t>株式会社イー・コンザル</t>
    <phoneticPr fontId="5"/>
  </si>
  <si>
    <t>国立研究開発法人　国立環境研究所</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</si>
  <si>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</si>
  <si>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</si>
  <si>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</si>
  <si>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環境経済の政策研究受託者からの再委託により、調査研究の一部を共同実施</t>
    <phoneticPr fontId="5"/>
  </si>
  <si>
    <t>-</t>
    <phoneticPr fontId="5"/>
  </si>
  <si>
    <t>-</t>
    <phoneticPr fontId="5"/>
  </si>
  <si>
    <t>-</t>
    <phoneticPr fontId="5"/>
  </si>
  <si>
    <t>株式会社インテック</t>
    <phoneticPr fontId="5"/>
  </si>
  <si>
    <t>学校法人南山学園</t>
    <rPh sb="0" eb="2">
      <t>ガッコウ</t>
    </rPh>
    <rPh sb="2" eb="4">
      <t>ホウジン</t>
    </rPh>
    <rPh sb="4" eb="6">
      <t>ナンザン</t>
    </rPh>
    <rPh sb="6" eb="8">
      <t>ガクエン</t>
    </rPh>
    <phoneticPr fontId="5"/>
  </si>
  <si>
    <t>学校法人立命館</t>
    <rPh sb="0" eb="2">
      <t>ガッコウ</t>
    </rPh>
    <rPh sb="2" eb="4">
      <t>ホウジン</t>
    </rPh>
    <rPh sb="4" eb="7">
      <t>リツメイカン</t>
    </rPh>
    <phoneticPr fontId="5"/>
  </si>
  <si>
    <t>国立大学法人東京大学</t>
    <rPh sb="0" eb="2">
      <t>コクリツ</t>
    </rPh>
    <rPh sb="2" eb="4">
      <t>ダイガク</t>
    </rPh>
    <rPh sb="4" eb="6">
      <t>ホウジン</t>
    </rPh>
    <rPh sb="6" eb="8">
      <t>トウキョウ</t>
    </rPh>
    <rPh sb="8" eb="10">
      <t>ダイガク</t>
    </rPh>
    <phoneticPr fontId="5"/>
  </si>
  <si>
    <t>令和2年度審査評価会結果</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</si>
  <si>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</si>
  <si>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・国として、環境と経済の関係への理解を深化するための基礎的な調査を実施することが必要である。</t>
    <phoneticPr fontId="5"/>
  </si>
  <si>
    <t>・効果的な政策の企画・実施を行うに当たっては、必要不可欠な事業であり、政策体系の優先度は高い。</t>
    <phoneticPr fontId="5"/>
  </si>
  <si>
    <t>・外部有識者を含めた審査・評価委員会にて「研究計画の妥当性」についても審査を行っており、適切なものと考える。</t>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</si>
  <si>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主に政策の企画立案に活用するとともに、民間企業の環境産業への参入・事業拡大を促している。)</t>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</si>
  <si>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
令和2年度の成果については、学識経験者から構成される審査・評価会を設置し、各研究課題の評価を行っている。
また、平成30年4月の第五次環境基本計画閣議決定後に開始された「第Ⅳ期環境経済の政策研究」では第Ⅲ期研究における研究成果の政策への活用及び新たな政策課題の明確化を踏まえ、単に政策推進の資する研究のみならず、今後の政策の更なる深化につながる研究を実施し、その成果を政策の企画立案に活用することに努めている。</t>
    <rPh sb="138" eb="140">
      <t>レイワ</t>
    </rPh>
    <phoneticPr fontId="5"/>
  </si>
  <si>
    <t>C.㈱野村総合研究所</t>
    <phoneticPr fontId="5"/>
  </si>
  <si>
    <t>D.㈱野村総合研究所</t>
    <phoneticPr fontId="5"/>
  </si>
  <si>
    <t>人件費他</t>
    <phoneticPr fontId="5"/>
  </si>
  <si>
    <t>＜達成手段の概要＞環境政策の企画・立案に活用できる経済・社会分析手法等、政策ニーズを踏まえた「環境経済の政策研究」を機動的に実施するともに、経済・社会のグリーン化を支える環境産業の動向を把握するため、環境産業の市場規模・雇用規模調査及び企業の成功要因等の調査・分析等を実施する。
＜達成手段の目標＞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t>
    <phoneticPr fontId="5"/>
  </si>
  <si>
    <t>(株)野村総合研究所</t>
    <phoneticPr fontId="5"/>
  </si>
  <si>
    <t>環境ビジネスの振興方策検討等委託業務</t>
    <phoneticPr fontId="5"/>
  </si>
  <si>
    <t>(株)野村総合研究所</t>
    <phoneticPr fontId="5"/>
  </si>
  <si>
    <t>環境産業の市場規模推計等委託業務</t>
    <phoneticPr fontId="5"/>
  </si>
  <si>
    <t>-</t>
    <phoneticPr fontId="5"/>
  </si>
  <si>
    <t>-</t>
    <phoneticPr fontId="5"/>
  </si>
  <si>
    <t>人件費（上級専門職２名、主任1名、副主任・専門職２名）、旅費、諸謝金</t>
    <rPh sb="12" eb="14">
      <t>シュニン</t>
    </rPh>
    <rPh sb="17" eb="20">
      <t>フクシュニン</t>
    </rPh>
    <rPh sb="21" eb="24">
      <t>センモンショク</t>
    </rPh>
    <rPh sb="28" eb="30">
      <t>リョヒ</t>
    </rPh>
    <rPh sb="31" eb="32">
      <t>ショ</t>
    </rPh>
    <rPh sb="32" eb="34">
      <t>シャキン</t>
    </rPh>
    <phoneticPr fontId="5"/>
  </si>
  <si>
    <t>人件費（上級専門職1名、専門職1名）、外注費、旅費、諸謝金</t>
    <rPh sb="19" eb="22">
      <t>ガイチュウヒ</t>
    </rPh>
    <rPh sb="23" eb="25">
      <t>リョヒ</t>
    </rPh>
    <rPh sb="26" eb="27">
      <t>ショ</t>
    </rPh>
    <rPh sb="27" eb="29">
      <t>シャキン</t>
    </rPh>
    <phoneticPr fontId="5"/>
  </si>
  <si>
    <t>・未達成。第Ⅴ期政策研究が始まる令和３年度では、研究者との打合せをより具体的に行うことで、成果目標を達成できるように努める。</t>
    <rPh sb="1" eb="2">
      <t>ミ</t>
    </rPh>
    <rPh sb="2" eb="3">
      <t>ネンド</t>
    </rPh>
    <rPh sb="5" eb="6">
      <t>ダイ</t>
    </rPh>
    <rPh sb="7" eb="8">
      <t>キ</t>
    </rPh>
    <rPh sb="8" eb="10">
      <t>セイサク</t>
    </rPh>
    <rPh sb="10" eb="12">
      <t>ケンキュウ</t>
    </rPh>
    <rPh sb="13" eb="14">
      <t>ハジ</t>
    </rPh>
    <rPh sb="24" eb="26">
      <t>ケンキュウ</t>
    </rPh>
    <rPh sb="26" eb="27">
      <t>シャ</t>
    </rPh>
    <rPh sb="29" eb="31">
      <t>ウチアワ</t>
    </rPh>
    <rPh sb="35" eb="38">
      <t>グタイテキ</t>
    </rPh>
    <rPh sb="39" eb="40">
      <t>オコナ</t>
    </rPh>
    <rPh sb="45" eb="47">
      <t>セイカ</t>
    </rPh>
    <rPh sb="47" eb="49">
      <t>モクヒョウ</t>
    </rPh>
    <rPh sb="50" eb="52">
      <t>タッセイ</t>
    </rPh>
    <rPh sb="58" eb="59">
      <t>ツト</t>
    </rPh>
    <phoneticPr fontId="5"/>
  </si>
  <si>
    <t>・活動実績として、論文発表数を把握している。活動指標は直近過去3年間の論文数の平均数を設定しており、令和元年度は未達成であったが、第Ⅳ期の最終年度となる令和2年度では達成した。</t>
    <rPh sb="65" eb="66">
      <t>ダイ</t>
    </rPh>
    <rPh sb="67" eb="68">
      <t>キ</t>
    </rPh>
    <rPh sb="69" eb="71">
      <t>サイシュウ</t>
    </rPh>
    <rPh sb="71" eb="73">
      <t>ネンド</t>
    </rPh>
    <rPh sb="76" eb="78">
      <t>レイワ</t>
    </rPh>
    <rPh sb="79" eb="81">
      <t>ネンド</t>
    </rPh>
    <rPh sb="83" eb="85">
      <t>タッセイ</t>
    </rPh>
    <phoneticPr fontId="5"/>
  </si>
  <si>
    <t>○</t>
    <phoneticPr fontId="5"/>
  </si>
  <si>
    <t>50/16</t>
    <phoneticPr fontId="5"/>
  </si>
  <si>
    <t>96/104</t>
    <phoneticPr fontId="5"/>
  </si>
  <si>
    <t>・仕様書の内容を精査し、仕様書に基づいて事業が行われているか打合せにて進捗確認をすることで過剰なコストが発生しないよう努めている。</t>
    <rPh sb="1" eb="3">
      <t>シヨウ</t>
    </rPh>
    <rPh sb="3" eb="4">
      <t>ショ</t>
    </rPh>
    <rPh sb="5" eb="7">
      <t>ナイヨウ</t>
    </rPh>
    <rPh sb="8" eb="10">
      <t>セイサ</t>
    </rPh>
    <rPh sb="12" eb="15">
      <t>シヨウショ</t>
    </rPh>
    <rPh sb="16" eb="17">
      <t>モト</t>
    </rPh>
    <rPh sb="20" eb="22">
      <t>ジギョウ</t>
    </rPh>
    <rPh sb="23" eb="24">
      <t>オコナ</t>
    </rPh>
    <rPh sb="30" eb="32">
      <t>ウチアワ</t>
    </rPh>
    <rPh sb="35" eb="37">
      <t>シンチョク</t>
    </rPh>
    <rPh sb="37" eb="39">
      <t>カクニン</t>
    </rPh>
    <rPh sb="45" eb="47">
      <t>カジョウ</t>
    </rPh>
    <rPh sb="52" eb="54">
      <t>ハッセイ</t>
    </rPh>
    <rPh sb="59" eb="60">
      <t>ツト</t>
    </rPh>
    <phoneticPr fontId="5"/>
  </si>
  <si>
    <t>・随意契約の相手方は公募の上、有識者を含めた審査委員会等で選定しており、支出先の選定は適切なものと考える。
・市場規模調査とビジネス調査においては、環境産業に関する幅広い知見とその分析力という要件を満たす必要があり、また昨今の調達への参加状況から当該委託業務に係る各事項の要件を有する者は一者のみと考えられることから、令和３年度は参加者確認公募方式を適用する。</t>
    <rPh sb="1" eb="3">
      <t>ズイイ</t>
    </rPh>
    <rPh sb="55" eb="61">
      <t>シジョウキボチョウサ</t>
    </rPh>
    <rPh sb="66" eb="68">
      <t>チョウサ</t>
    </rPh>
    <rPh sb="74" eb="76">
      <t>カンキョウ</t>
    </rPh>
    <rPh sb="76" eb="78">
      <t>サンギョウ</t>
    </rPh>
    <rPh sb="79" eb="80">
      <t>カン</t>
    </rPh>
    <rPh sb="82" eb="84">
      <t>ハバヒロ</t>
    </rPh>
    <rPh sb="85" eb="87">
      <t>チケン</t>
    </rPh>
    <rPh sb="90" eb="93">
      <t>ブンセキリョク</t>
    </rPh>
    <rPh sb="96" eb="98">
      <t>ヨウケン</t>
    </rPh>
    <rPh sb="99" eb="100">
      <t>ミ</t>
    </rPh>
    <rPh sb="102" eb="104">
      <t>ヒツヨウ</t>
    </rPh>
    <rPh sb="110" eb="112">
      <t>サッコン</t>
    </rPh>
    <rPh sb="113" eb="115">
      <t>チョウタツ</t>
    </rPh>
    <rPh sb="117" eb="119">
      <t>サンカ</t>
    </rPh>
    <rPh sb="119" eb="121">
      <t>ジョウキョウ</t>
    </rPh>
    <rPh sb="123" eb="125">
      <t>トウガイ</t>
    </rPh>
    <rPh sb="125" eb="127">
      <t>イタク</t>
    </rPh>
    <rPh sb="127" eb="129">
      <t>ギョウム</t>
    </rPh>
    <rPh sb="130" eb="131">
      <t>カカ</t>
    </rPh>
    <rPh sb="132" eb="135">
      <t>カクジコウ</t>
    </rPh>
    <rPh sb="136" eb="138">
      <t>ヨウケン</t>
    </rPh>
    <rPh sb="139" eb="140">
      <t>ユウ</t>
    </rPh>
    <rPh sb="142" eb="143">
      <t>モノ</t>
    </rPh>
    <rPh sb="144" eb="146">
      <t>イッシャ</t>
    </rPh>
    <rPh sb="149" eb="150">
      <t>カンガ</t>
    </rPh>
    <rPh sb="159" eb="161">
      <t>レイワ</t>
    </rPh>
    <rPh sb="162" eb="164">
      <t>ネンド</t>
    </rPh>
    <rPh sb="165" eb="168">
      <t>サンカシャ</t>
    </rPh>
    <rPh sb="168" eb="170">
      <t>カクニン</t>
    </rPh>
    <rPh sb="170" eb="172">
      <t>コウボ</t>
    </rPh>
    <rPh sb="172" eb="174">
      <t>ホウシキ</t>
    </rPh>
    <phoneticPr fontId="5"/>
  </si>
  <si>
    <t>-</t>
    <phoneticPr fontId="5"/>
  </si>
  <si>
    <t>-</t>
    <phoneticPr fontId="5"/>
  </si>
  <si>
    <t>-</t>
    <phoneticPr fontId="5"/>
  </si>
  <si>
    <t>人件費他</t>
    <rPh sb="0" eb="3">
      <t>ジンケンヒ</t>
    </rPh>
    <rPh sb="3" eb="4">
      <t>ホカ</t>
    </rPh>
    <phoneticPr fontId="5"/>
  </si>
  <si>
    <t>人件費(主任研究員2名)、借料及び損料、外注費</t>
    <rPh sb="0" eb="3">
      <t>ジンケンヒ</t>
    </rPh>
    <rPh sb="4" eb="6">
      <t>シュニン</t>
    </rPh>
    <rPh sb="6" eb="9">
      <t>ケンキュウイン</t>
    </rPh>
    <rPh sb="10" eb="11">
      <t>メイ</t>
    </rPh>
    <phoneticPr fontId="5"/>
  </si>
  <si>
    <t>人件費他</t>
    <rPh sb="3" eb="4">
      <t>ホカ</t>
    </rPh>
    <phoneticPr fontId="5"/>
  </si>
  <si>
    <t>東京大学、国立環境研究所、立命館</t>
    <phoneticPr fontId="5"/>
  </si>
  <si>
    <t>学校法人上智学院</t>
    <rPh sb="0" eb="2">
      <t>ガッコウ</t>
    </rPh>
    <rPh sb="2" eb="4">
      <t>ホウジン</t>
    </rPh>
    <rPh sb="4" eb="6">
      <t>ジョウチ</t>
    </rPh>
    <rPh sb="6" eb="8">
      <t>ガクイン</t>
    </rPh>
    <phoneticPr fontId="5"/>
  </si>
  <si>
    <t>事業内容の見直しによる減</t>
    <rPh sb="0" eb="2">
      <t>ジギョウ</t>
    </rPh>
    <rPh sb="2" eb="4">
      <t>ナイヨウ</t>
    </rPh>
    <rPh sb="5" eb="7">
      <t>ミナオ</t>
    </rPh>
    <rPh sb="11" eb="12">
      <t>ゲン</t>
    </rPh>
    <phoneticPr fontId="5"/>
  </si>
  <si>
    <t>外部有識者点検対象外</t>
    <phoneticPr fontId="5"/>
  </si>
  <si>
    <t>縮減</t>
  </si>
  <si>
    <t>引き続き、 環境産業の市場規模・雇用規模調査および企業の成功要因等の調査・分析等を行いながら、成果目標の達成に向けた適切な事業実施に努めること。</t>
    <phoneticPr fontId="5"/>
  </si>
  <si>
    <t>２つのコア・ミッションの実現に向けての選択と集中の観点から、令和四年度概算要求に際しては、市場規模調査及び政策研究についてのみ概算要求する。この際、事業実施に当たっては引き続き、成果目標の達成に向けた適切な事業実施に努める。</t>
    <rPh sb="30" eb="32">
      <t>レイワ</t>
    </rPh>
    <rPh sb="32" eb="33">
      <t>ヨ</t>
    </rPh>
    <rPh sb="33" eb="35">
      <t>ネンド</t>
    </rPh>
    <rPh sb="35" eb="37">
      <t>ガイサン</t>
    </rPh>
    <rPh sb="37" eb="39">
      <t>ヨウキュウ</t>
    </rPh>
    <rPh sb="40" eb="41">
      <t>サイ</t>
    </rPh>
    <rPh sb="45" eb="47">
      <t>シジョウ</t>
    </rPh>
    <rPh sb="47" eb="49">
      <t>キボ</t>
    </rPh>
    <rPh sb="49" eb="51">
      <t>チョウサ</t>
    </rPh>
    <rPh sb="51" eb="52">
      <t>オヨ</t>
    </rPh>
    <rPh sb="53" eb="55">
      <t>セイサク</t>
    </rPh>
    <rPh sb="55" eb="57">
      <t>ケンキュウ</t>
    </rPh>
    <rPh sb="63" eb="65">
      <t>ガイサン</t>
    </rPh>
    <rPh sb="65" eb="67">
      <t>ヨウキュウ</t>
    </rPh>
    <rPh sb="72" eb="73">
      <t>サイ</t>
    </rPh>
    <rPh sb="74" eb="76">
      <t>ジギョウ</t>
    </rPh>
    <rPh sb="76" eb="78">
      <t>ジッシ</t>
    </rPh>
    <rPh sb="79" eb="80">
      <t>ア</t>
    </rPh>
    <rPh sb="84" eb="85">
      <t>ヒ</t>
    </rPh>
    <rPh sb="86" eb="87">
      <t>ツヅ</t>
    </rPh>
    <phoneticPr fontId="5"/>
  </si>
  <si>
    <t>グリーン経済の実現に向けた政策研究と環境ビジネス情報整備・発信事業</t>
    <rPh sb="4" eb="6">
      <t>ケイザイ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</si>
</sst>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119530</xdr:colOff>
      <xdr:row>747</xdr:row>
      <xdr:rowOff>119529</xdr:rowOff>
    </xdr:from>
    <xdr:to>
      <xdr:col>49</xdr:col>
      <xdr:colOff>105180</xdr:colOff>
      <xdr:row>762</xdr:row>
      <xdr:rowOff>257174</xdr:rowOff>
    </xdr:to>
    <xdr:grpSp>
      <xdr:nvGrpSpPr>
        <xdr:cNvPr id="2" name="グループ化 1"/>
        <xdr:cNvGrpSpPr/>
      </xdr:nvGrpSpPr>
      <xdr:grpSpPr>
        <a:xfrm>
          <a:off x="1541930" y="44747329"/>
          <a:ext cx="8520050" cy="5471645"/>
          <a:chOff x="1365249" y="43578083"/>
          <a:chExt cx="9089763" cy="5368360"/>
        </a:xfrm>
      </xdr:grpSpPr>
      <xdr:grpSp>
        <xdr:nvGrpSpPr>
          <xdr:cNvPr id="3" name="グループ化 2"/>
          <xdr:cNvGrpSpPr/>
        </xdr:nvGrpSpPr>
        <xdr:grpSpPr>
          <a:xfrm>
            <a:off x="1365249" y="43973749"/>
            <a:ext cx="8847558" cy="4972694"/>
            <a:chOff x="1650423" y="31610877"/>
            <a:chExt cx="8222671" cy="5594101"/>
          </a:xfrm>
        </xdr:grpSpPr>
        <xdr:sp macro="" textlink="">
          <xdr:nvSpPr>
            <xdr:cNvPr id="5" name="正方形/長方形 4"/>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9</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96.1</a:t>
              </a:r>
              <a:r>
                <a:rPr kumimoji="1" lang="ja-JP" altLang="en-US" sz="1100"/>
                <a:t>百万円</a:t>
              </a:r>
            </a:p>
          </xdr:txBody>
        </xdr:sp>
        <xdr:sp macro="" textlink="">
          <xdr:nvSpPr>
            <xdr:cNvPr id="6" name="大かっこ 5"/>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8" name="正方形/長方形 7"/>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161.4</a:t>
              </a:r>
              <a:r>
                <a:rPr kumimoji="1" lang="ja-JP" altLang="en-US" sz="1100"/>
                <a:t>百万円</a:t>
              </a:r>
            </a:p>
          </xdr:txBody>
        </xdr:sp>
        <xdr:cxnSp macro="">
          <xdr:nvCxnSpPr>
            <xdr:cNvPr id="9" name="直線コネクタ 8"/>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13" name="テキスト ボックス 12"/>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14" name="直線矢印コネクタ 13"/>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231082" y="33871766"/>
              <a:ext cx="1763856" cy="1216012"/>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t>Ｃ</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ja-JP" altLang="en-US" sz="1100"/>
                <a:t>合計　</a:t>
              </a:r>
              <a:r>
                <a:rPr kumimoji="1" lang="en-US" altLang="ja-JP" sz="1100"/>
                <a:t>36</a:t>
              </a:r>
              <a:r>
                <a:rPr kumimoji="1" lang="ja-JP" altLang="en-US" sz="1100"/>
                <a:t>百万円</a:t>
              </a:r>
              <a:endParaRPr kumimoji="1" lang="en-US" altLang="ja-JP" sz="1100"/>
            </a:p>
          </xdr:txBody>
        </xdr:sp>
        <xdr:sp macro="" textlink="">
          <xdr:nvSpPr>
            <xdr:cNvPr id="18" name="大かっこ 17"/>
            <xdr:cNvSpPr/>
          </xdr:nvSpPr>
          <xdr:spPr>
            <a:xfrm>
              <a:off x="6240606" y="35177697"/>
              <a:ext cx="1763857" cy="188187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19" name="大かっこ 18"/>
            <xdr:cNvSpPr/>
          </xdr:nvSpPr>
          <xdr:spPr>
            <a:xfrm>
              <a:off x="8107006" y="35254296"/>
              <a:ext cx="1758246" cy="195068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20" name="正方形/長方形 19"/>
            <xdr:cNvSpPr/>
          </xdr:nvSpPr>
          <xdr:spPr>
            <a:xfrm>
              <a:off x="8109239" y="33871766"/>
              <a:ext cx="1763855" cy="125431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ja-JP" sz="1100">
                  <a:solidFill>
                    <a:schemeClr val="dk1"/>
                  </a:solidFill>
                  <a:effectLst/>
                  <a:latin typeface="+mn-lt"/>
                  <a:ea typeface="+mn-ea"/>
                  <a:cs typeface="+mn-cs"/>
                </a:rPr>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26</a:t>
              </a:r>
              <a:r>
                <a:rPr kumimoji="1" lang="ja-JP" altLang="en-US" sz="1100"/>
                <a:t>百万円</a:t>
              </a:r>
              <a:endParaRPr kumimoji="1" lang="en-US" altLang="ja-JP" sz="1100"/>
            </a:p>
          </xdr:txBody>
        </xdr:sp>
        <xdr:cxnSp macro="">
          <xdr:nvCxnSpPr>
            <xdr:cNvPr id="22" name="直線矢印コネクタ 21"/>
            <xdr:cNvCxnSpPr/>
          </xdr:nvCxnSpPr>
          <xdr:spPr>
            <a:xfrm>
              <a:off x="2906085" y="36315200"/>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4" name="テキスト ボックス 3"/>
          <xdr:cNvSpPr txBox="1"/>
        </xdr:nvSpPr>
        <xdr:spPr>
          <a:xfrm>
            <a:off x="8062161" y="43578083"/>
            <a:ext cx="2392851" cy="1749144"/>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a:t>
            </a:r>
            <a:endParaRPr kumimoji="1" lang="en-US" altLang="ja-JP" sz="1100"/>
          </a:p>
          <a:p>
            <a:r>
              <a:rPr kumimoji="1" lang="en-US" altLang="ja-JP" sz="1100"/>
              <a:t>3.4</a:t>
            </a:r>
            <a:r>
              <a:rPr kumimoji="1" lang="ja-JP" altLang="en-US" sz="1100"/>
              <a:t>百万円</a:t>
            </a:r>
            <a:endParaRPr kumimoji="1" lang="en-US" altLang="ja-JP" sz="1100"/>
          </a:p>
          <a:p>
            <a:r>
              <a:rPr kumimoji="1" lang="ja-JP" altLang="en-US" sz="1100"/>
              <a:t>①人件費</a:t>
            </a:r>
          </a:p>
          <a:p>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en-US" sz="1100"/>
              <a:t>万円</a:t>
            </a:r>
            <a:endParaRPr kumimoji="1" lang="en-US" altLang="ja-JP" sz="1100"/>
          </a:p>
          <a:p>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職員旅費</a:t>
            </a:r>
            <a:r>
              <a:rPr kumimoji="1" lang="ja-JP" altLang="en-US" sz="1100">
                <a:solidFill>
                  <a:schemeClr val="dk1"/>
                </a:solidFill>
                <a:effectLst/>
                <a:latin typeface="+mn-lt"/>
                <a:ea typeface="+mn-ea"/>
                <a:cs typeface="+mn-cs"/>
              </a:rPr>
              <a:t>、</a:t>
            </a:r>
            <a:r>
              <a:rPr kumimoji="1" lang="ja-JP" altLang="en-US" sz="1100"/>
              <a:t>委員謝金、委員旅費　</a:t>
            </a:r>
            <a:endParaRPr kumimoji="1" lang="en-US" altLang="ja-JP" sz="1100"/>
          </a:p>
          <a:p>
            <a:r>
              <a:rPr kumimoji="1" lang="en-US" altLang="ja-JP" sz="1100"/>
              <a:t>0.4</a:t>
            </a:r>
            <a:r>
              <a:rPr kumimoji="1" lang="ja-JP" altLang="en-US" sz="1100"/>
              <a:t>百万円</a:t>
            </a:r>
          </a:p>
        </xdr:txBody>
      </xdr:sp>
    </xdr:grpSp>
    <xdr:clientData/>
  </xdr:twoCellAnchor>
  <xdr:twoCellAnchor>
    <xdr:from>
      <xdr:col>7</xdr:col>
      <xdr:colOff>113925</xdr:colOff>
      <xdr:row>762</xdr:row>
      <xdr:rowOff>79375</xdr:rowOff>
    </xdr:from>
    <xdr:to>
      <xdr:col>19</xdr:col>
      <xdr:colOff>127958</xdr:colOff>
      <xdr:row>764</xdr:row>
      <xdr:rowOff>432498</xdr:rowOff>
    </xdr:to>
    <xdr:sp macro="" textlink="">
      <xdr:nvSpPr>
        <xdr:cNvPr id="23" name="正方形/長方形 22"/>
        <xdr:cNvSpPr/>
      </xdr:nvSpPr>
      <xdr:spPr>
        <a:xfrm>
          <a:off x="1394085" y="48420655"/>
          <a:ext cx="2208593" cy="1069403"/>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Ｂ</a:t>
          </a:r>
          <a:r>
            <a:rPr kumimoji="1" lang="en-US" altLang="ja-JP" sz="1100"/>
            <a:t>.</a:t>
          </a:r>
          <a:r>
            <a:rPr kumimoji="1" lang="ja-JP" altLang="en-US" sz="1100"/>
            <a:t>　大学などの研究機関（</a:t>
          </a:r>
          <a:r>
            <a:rPr kumimoji="1" lang="en-US" altLang="ja-JP" sz="1100"/>
            <a:t>17</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29</a:t>
          </a:r>
          <a:r>
            <a:rPr kumimoji="1" lang="ja-JP" altLang="en-US" sz="1100"/>
            <a:t>百万円</a:t>
          </a:r>
        </a:p>
      </xdr:txBody>
    </xdr:sp>
    <xdr:clientData/>
  </xdr:twoCellAnchor>
  <xdr:twoCellAnchor>
    <xdr:from>
      <xdr:col>7</xdr:col>
      <xdr:colOff>82176</xdr:colOff>
      <xdr:row>764</xdr:row>
      <xdr:rowOff>438151</xdr:rowOff>
    </xdr:from>
    <xdr:to>
      <xdr:col>19</xdr:col>
      <xdr:colOff>124393</xdr:colOff>
      <xdr:row>765</xdr:row>
      <xdr:rowOff>590177</xdr:rowOff>
    </xdr:to>
    <xdr:sp macro="" textlink="">
      <xdr:nvSpPr>
        <xdr:cNvPr id="24" name="大かっこ 23"/>
        <xdr:cNvSpPr/>
      </xdr:nvSpPr>
      <xdr:spPr>
        <a:xfrm>
          <a:off x="1362336" y="49495711"/>
          <a:ext cx="2236777" cy="814966"/>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上記</a:t>
          </a:r>
          <a:r>
            <a:rPr kumimoji="1" lang="en-US" altLang="ja-JP" sz="1100"/>
            <a:t>A.</a:t>
          </a:r>
          <a:r>
            <a:rPr kumimoji="1" lang="ja-JP" altLang="en-US" sz="1100"/>
            <a:t>の受託者（代表研究機関）との共同研究により、研究の一部を実施。</a:t>
          </a:r>
        </a:p>
      </xdr:txBody>
    </xdr:sp>
    <xdr:clientData/>
  </xdr:twoCellAnchor>
  <xdr:twoCellAnchor>
    <xdr:from>
      <xdr:col>7</xdr:col>
      <xdr:colOff>42334</xdr:colOff>
      <xdr:row>748</xdr:row>
      <xdr:rowOff>101600</xdr:rowOff>
    </xdr:from>
    <xdr:to>
      <xdr:col>15</xdr:col>
      <xdr:colOff>76201</xdr:colOff>
      <xdr:row>750</xdr:row>
      <xdr:rowOff>76801</xdr:rowOff>
    </xdr:to>
    <xdr:sp macro="" textlink="">
      <xdr:nvSpPr>
        <xdr:cNvPr id="26" name="正方形/長方形 25"/>
        <xdr:cNvSpPr/>
      </xdr:nvSpPr>
      <xdr:spPr>
        <a:xfrm>
          <a:off x="1346201" y="45254333"/>
          <a:ext cx="1524000" cy="686401"/>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端数処理の関係で合計額は一致しない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400</v>
      </c>
      <c r="AJ2" s="947" t="s">
        <v>705</v>
      </c>
      <c r="AK2" s="947"/>
      <c r="AL2" s="947"/>
      <c r="AM2" s="947"/>
      <c r="AN2" s="98" t="s">
        <v>400</v>
      </c>
      <c r="AO2" s="947">
        <v>20</v>
      </c>
      <c r="AP2" s="947"/>
      <c r="AQ2" s="947"/>
      <c r="AR2" s="99" t="s">
        <v>704</v>
      </c>
      <c r="AS2" s="953">
        <v>303</v>
      </c>
      <c r="AT2" s="953"/>
      <c r="AU2" s="953"/>
      <c r="AV2" s="98" t="str">
        <f>IF(AW2="","","-")</f>
        <v/>
      </c>
      <c r="AW2" s="913"/>
      <c r="AX2" s="913"/>
    </row>
    <row r="3" spans="1:50" ht="21" customHeight="1" thickBot="1" x14ac:dyDescent="0.2">
      <c r="A3" s="869" t="s">
        <v>697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834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710</v>
      </c>
      <c r="H5" s="842"/>
      <c r="I5" s="842"/>
      <c r="J5" s="842"/>
      <c r="K5" s="842"/>
      <c r="L5" s="842"/>
      <c r="M5" s="843" t="s">
        <v>66</v>
      </c>
      <c r="N5" s="844"/>
      <c r="O5" s="844"/>
      <c r="P5" s="844"/>
      <c r="Q5" s="844"/>
      <c r="R5" s="845"/>
      <c r="S5" s="846" t="s">
        <v>711</v>
      </c>
      <c r="T5" s="842"/>
      <c r="U5" s="842"/>
      <c r="V5" s="842"/>
      <c r="W5" s="842"/>
      <c r="X5" s="847"/>
      <c r="Y5" s="700" t="s">
        <v>3</v>
      </c>
      <c r="Z5" s="546"/>
      <c r="AA5" s="546"/>
      <c r="AB5" s="546"/>
      <c r="AC5" s="546"/>
      <c r="AD5" s="547"/>
      <c r="AE5" s="701" t="s">
        <v>712</v>
      </c>
      <c r="AF5" s="701"/>
      <c r="AG5" s="701"/>
      <c r="AH5" s="701"/>
      <c r="AI5" s="701"/>
      <c r="AJ5" s="701"/>
      <c r="AK5" s="701"/>
      <c r="AL5" s="701"/>
      <c r="AM5" s="701"/>
      <c r="AN5" s="701"/>
      <c r="AO5" s="701"/>
      <c r="AP5" s="702"/>
      <c r="AQ5" s="703" t="s">
        <v>709</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713</v>
      </c>
      <c r="H7" s="502"/>
      <c r="I7" s="502"/>
      <c r="J7" s="502"/>
      <c r="K7" s="502"/>
      <c r="L7" s="502"/>
      <c r="M7" s="502"/>
      <c r="N7" s="502"/>
      <c r="O7" s="502"/>
      <c r="P7" s="502"/>
      <c r="Q7" s="502"/>
      <c r="R7" s="502"/>
      <c r="S7" s="502"/>
      <c r="T7" s="502"/>
      <c r="U7" s="502"/>
      <c r="V7" s="502"/>
      <c r="W7" s="502"/>
      <c r="X7" s="503"/>
      <c r="Y7" s="925" t="s">
        <v>383</v>
      </c>
      <c r="Z7" s="443"/>
      <c r="AA7" s="443"/>
      <c r="AB7" s="443"/>
      <c r="AC7" s="443"/>
      <c r="AD7" s="926"/>
      <c r="AE7" s="914" t="s">
        <v>713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科学技術・イノベーション</v>
      </c>
      <c r="H8" s="722"/>
      <c r="I8" s="722"/>
      <c r="J8" s="722"/>
      <c r="K8" s="722"/>
      <c r="L8" s="722"/>
      <c r="M8" s="722"/>
      <c r="N8" s="722"/>
      <c r="O8" s="722"/>
      <c r="P8" s="722"/>
      <c r="Q8" s="722"/>
      <c r="R8" s="722"/>
      <c r="S8" s="722"/>
      <c r="T8" s="722"/>
      <c r="U8" s="722"/>
      <c r="V8" s="722"/>
      <c r="W8" s="722"/>
      <c r="X8" s="949"/>
      <c r="Y8" s="848" t="s">
        <v>257</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714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715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2"/>
      <c r="H12" s="763"/>
      <c r="I12" s="763"/>
      <c r="J12" s="763"/>
      <c r="K12" s="763"/>
      <c r="L12" s="763"/>
      <c r="M12" s="763"/>
      <c r="N12" s="763"/>
      <c r="O12" s="763"/>
      <c r="P12" s="450" t="s">
        <v>384</v>
      </c>
      <c r="Q12" s="445"/>
      <c r="R12" s="445"/>
      <c r="S12" s="445"/>
      <c r="T12" s="445"/>
      <c r="U12" s="445"/>
      <c r="V12" s="446"/>
      <c r="W12" s="450" t="s">
        <v>406</v>
      </c>
      <c r="X12" s="445"/>
      <c r="Y12" s="445"/>
      <c r="Z12" s="445"/>
      <c r="AA12" s="445"/>
      <c r="AB12" s="445"/>
      <c r="AC12" s="446"/>
      <c r="AD12" s="450" t="s">
        <v>694</v>
      </c>
      <c r="AE12" s="445"/>
      <c r="AF12" s="445"/>
      <c r="AG12" s="445"/>
      <c r="AH12" s="445"/>
      <c r="AI12" s="445"/>
      <c r="AJ12" s="446"/>
      <c r="AK12" s="450" t="s">
        <v>698</v>
      </c>
      <c r="AL12" s="445"/>
      <c r="AM12" s="445"/>
      <c r="AN12" s="445"/>
      <c r="AO12" s="445"/>
      <c r="AP12" s="445"/>
      <c r="AQ12" s="446"/>
      <c r="AR12" s="450" t="s">
        <v>699</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171</v>
      </c>
      <c r="Q13" s="660"/>
      <c r="R13" s="660"/>
      <c r="S13" s="660"/>
      <c r="T13" s="660"/>
      <c r="U13" s="660"/>
      <c r="V13" s="661"/>
      <c r="W13" s="659">
        <v>174</v>
      </c>
      <c r="X13" s="660"/>
      <c r="Y13" s="660"/>
      <c r="Z13" s="660"/>
      <c r="AA13" s="660"/>
      <c r="AB13" s="660"/>
      <c r="AC13" s="661"/>
      <c r="AD13" s="659">
        <v>167</v>
      </c>
      <c r="AE13" s="660"/>
      <c r="AF13" s="660"/>
      <c r="AG13" s="660"/>
      <c r="AH13" s="660"/>
      <c r="AI13" s="660"/>
      <c r="AJ13" s="661"/>
      <c r="AK13" s="659">
        <v>100</v>
      </c>
      <c r="AL13" s="660"/>
      <c r="AM13" s="660"/>
      <c r="AN13" s="660"/>
      <c r="AO13" s="660"/>
      <c r="AP13" s="660"/>
      <c r="AQ13" s="661"/>
      <c r="AR13" s="922">
        <v>72</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713</v>
      </c>
      <c r="Q14" s="660"/>
      <c r="R14" s="660"/>
      <c r="S14" s="660"/>
      <c r="T14" s="660"/>
      <c r="U14" s="660"/>
      <c r="V14" s="661"/>
      <c r="W14" s="659" t="s">
        <v>713</v>
      </c>
      <c r="X14" s="660"/>
      <c r="Y14" s="660"/>
      <c r="Z14" s="660"/>
      <c r="AA14" s="660"/>
      <c r="AB14" s="660"/>
      <c r="AC14" s="661"/>
      <c r="AD14" s="659" t="s">
        <v>713</v>
      </c>
      <c r="AE14" s="660"/>
      <c r="AF14" s="660"/>
      <c r="AG14" s="660"/>
      <c r="AH14" s="660"/>
      <c r="AI14" s="660"/>
      <c r="AJ14" s="661"/>
      <c r="AK14" s="659" t="s">
        <v>713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713</v>
      </c>
      <c r="Q15" s="660"/>
      <c r="R15" s="660"/>
      <c r="S15" s="660"/>
      <c r="T15" s="660"/>
      <c r="U15" s="660"/>
      <c r="V15" s="661"/>
      <c r="W15" s="659" t="s">
        <v>713</v>
      </c>
      <c r="X15" s="660"/>
      <c r="Y15" s="660"/>
      <c r="Z15" s="660"/>
      <c r="AA15" s="660"/>
      <c r="AB15" s="660"/>
      <c r="AC15" s="661"/>
      <c r="AD15" s="659" t="s">
        <v>713</v>
      </c>
      <c r="AE15" s="660"/>
      <c r="AF15" s="660"/>
      <c r="AG15" s="660"/>
      <c r="AH15" s="660"/>
      <c r="AI15" s="660"/>
      <c r="AJ15" s="661"/>
      <c r="AK15" s="659" t="s">
        <v>713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713</v>
      </c>
      <c r="Q16" s="660"/>
      <c r="R16" s="660"/>
      <c r="S16" s="660"/>
      <c r="T16" s="660"/>
      <c r="U16" s="660"/>
      <c r="V16" s="661"/>
      <c r="W16" s="659" t="s">
        <v>713</v>
      </c>
      <c r="X16" s="660"/>
      <c r="Y16" s="660"/>
      <c r="Z16" s="660"/>
      <c r="AA16" s="660"/>
      <c r="AB16" s="660"/>
      <c r="AC16" s="661"/>
      <c r="AD16" s="659" t="s">
        <v>713</v>
      </c>
      <c r="AE16" s="660"/>
      <c r="AF16" s="660"/>
      <c r="AG16" s="660"/>
      <c r="AH16" s="660"/>
      <c r="AI16" s="660"/>
      <c r="AJ16" s="661"/>
      <c r="AK16" s="659" t="s">
        <v>713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713</v>
      </c>
      <c r="Q17" s="660"/>
      <c r="R17" s="660"/>
      <c r="S17" s="660"/>
      <c r="T17" s="660"/>
      <c r="U17" s="660"/>
      <c r="V17" s="661"/>
      <c r="W17" s="659" t="s">
        <v>713</v>
      </c>
      <c r="X17" s="660"/>
      <c r="Y17" s="660"/>
      <c r="Z17" s="660"/>
      <c r="AA17" s="660"/>
      <c r="AB17" s="660"/>
      <c r="AC17" s="661"/>
      <c r="AD17" s="659" t="s">
        <v>713</v>
      </c>
      <c r="AE17" s="660"/>
      <c r="AF17" s="660"/>
      <c r="AG17" s="660"/>
      <c r="AH17" s="660"/>
      <c r="AI17" s="660"/>
      <c r="AJ17" s="661"/>
      <c r="AK17" s="659" t="s">
        <v>713</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0">
        <f>SUM(P13:V17)</f>
        <v>171</v>
      </c>
      <c r="Q18" s="881"/>
      <c r="R18" s="881"/>
      <c r="S18" s="881"/>
      <c r="T18" s="881"/>
      <c r="U18" s="881"/>
      <c r="V18" s="882"/>
      <c r="W18" s="880">
        <f>SUM(W13:AC17)</f>
        <v>174</v>
      </c>
      <c r="X18" s="881"/>
      <c r="Y18" s="881"/>
      <c r="Z18" s="881"/>
      <c r="AA18" s="881"/>
      <c r="AB18" s="881"/>
      <c r="AC18" s="882"/>
      <c r="AD18" s="880">
        <f>SUM(AD13:AJ17)</f>
        <v>167</v>
      </c>
      <c r="AE18" s="881"/>
      <c r="AF18" s="881"/>
      <c r="AG18" s="881"/>
      <c r="AH18" s="881"/>
      <c r="AI18" s="881"/>
      <c r="AJ18" s="882"/>
      <c r="AK18" s="880">
        <f>SUM(AK13:AQ17)</f>
        <v>100</v>
      </c>
      <c r="AL18" s="881"/>
      <c r="AM18" s="881"/>
      <c r="AN18" s="881"/>
      <c r="AO18" s="881"/>
      <c r="AP18" s="881"/>
      <c r="AQ18" s="882"/>
      <c r="AR18" s="880">
        <f>SUM(AR13:AX17)</f>
        <v>72</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159</v>
      </c>
      <c r="Q19" s="660"/>
      <c r="R19" s="660"/>
      <c r="S19" s="660"/>
      <c r="T19" s="660"/>
      <c r="U19" s="660"/>
      <c r="V19" s="661"/>
      <c r="W19" s="659">
        <v>167</v>
      </c>
      <c r="X19" s="660"/>
      <c r="Y19" s="660"/>
      <c r="Z19" s="660"/>
      <c r="AA19" s="660"/>
      <c r="AB19" s="660"/>
      <c r="AC19" s="661"/>
      <c r="AD19" s="659">
        <v>161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6">
        <f>IF(P18=0, "-", SUM(P19)/P18)</f>
        <v>0.92982456140350878</v>
      </c>
      <c r="Q20" s="316"/>
      <c r="R20" s="316"/>
      <c r="S20" s="316"/>
      <c r="T20" s="316"/>
      <c r="U20" s="316"/>
      <c r="V20" s="316"/>
      <c r="W20" s="316">
        <f t="shared" ref="W20" si="0">IF(W18=0, "-", SUM(W19)/W18)</f>
        <v>0.95977011494252873</v>
      </c>
      <c r="X20" s="316"/>
      <c r="Y20" s="316"/>
      <c r="Z20" s="316"/>
      <c r="AA20" s="316"/>
      <c r="AB20" s="316"/>
      <c r="AC20" s="316"/>
      <c r="AD20" s="316">
        <f t="shared" ref="AD20" si="1">IF(AD18=0, "-", SUM(AD19)/AD18)</f>
        <v>0.9640718562874252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352</v>
      </c>
      <c r="H21" s="315"/>
      <c r="I21" s="315"/>
      <c r="J21" s="315"/>
      <c r="K21" s="315"/>
      <c r="L21" s="315"/>
      <c r="M21" s="315"/>
      <c r="N21" s="315"/>
      <c r="O21" s="315"/>
      <c r="P21" s="316">
        <f>IF(P19=0, "-", SUM(P19)/SUM(P13,P14))</f>
        <v>0.92982456140350878</v>
      </c>
      <c r="Q21" s="316"/>
      <c r="R21" s="316"/>
      <c r="S21" s="316"/>
      <c r="T21" s="316"/>
      <c r="U21" s="316"/>
      <c r="V21" s="316"/>
      <c r="W21" s="316">
        <f t="shared" ref="W21" si="2">IF(W19=0, "-", SUM(W19)/SUM(W13,W14))</f>
        <v>0.95977011494252873</v>
      </c>
      <c r="X21" s="316"/>
      <c r="Y21" s="316"/>
      <c r="Z21" s="316"/>
      <c r="AA21" s="316"/>
      <c r="AB21" s="316"/>
      <c r="AC21" s="316"/>
      <c r="AD21" s="316">
        <f t="shared" ref="AD21" si="3">IF(AD19=0, "-", SUM(AD19)/SUM(AD13,AD14))</f>
        <v>0.9640718562874252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702</v>
      </c>
      <c r="B22" s="976"/>
      <c r="C22" s="976"/>
      <c r="D22" s="976"/>
      <c r="E22" s="976"/>
      <c r="F22" s="977"/>
      <c r="G22" s="971" t="s">
        <v>331</v>
      </c>
      <c r="H22" s="222"/>
      <c r="I22" s="222"/>
      <c r="J22" s="222"/>
      <c r="K22" s="222"/>
      <c r="L22" s="222"/>
      <c r="M22" s="222"/>
      <c r="N22" s="222"/>
      <c r="O22" s="223"/>
      <c r="P22" s="936" t="s">
        <v>700</v>
      </c>
      <c r="Q22" s="222"/>
      <c r="R22" s="222"/>
      <c r="S22" s="222"/>
      <c r="T22" s="222"/>
      <c r="U22" s="222"/>
      <c r="V22" s="223"/>
      <c r="W22" s="936" t="s">
        <v>701</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716</v>
      </c>
      <c r="H23" s="973"/>
      <c r="I23" s="973"/>
      <c r="J23" s="973"/>
      <c r="K23" s="973"/>
      <c r="L23" s="973"/>
      <c r="M23" s="973"/>
      <c r="N23" s="973"/>
      <c r="O23" s="974"/>
      <c r="P23" s="922">
        <v>95</v>
      </c>
      <c r="Q23" s="923"/>
      <c r="R23" s="923"/>
      <c r="S23" s="923"/>
      <c r="T23" s="923"/>
      <c r="U23" s="923"/>
      <c r="V23" s="937"/>
      <c r="W23" s="922">
        <v>67</v>
      </c>
      <c r="X23" s="923"/>
      <c r="Y23" s="923"/>
      <c r="Z23" s="923"/>
      <c r="AA23" s="923"/>
      <c r="AB23" s="923"/>
      <c r="AC23" s="937"/>
      <c r="AD23" s="985" t="s">
        <v>829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717</v>
      </c>
      <c r="H24" s="939"/>
      <c r="I24" s="939"/>
      <c r="J24" s="939"/>
      <c r="K24" s="939"/>
      <c r="L24" s="939"/>
      <c r="M24" s="939"/>
      <c r="N24" s="939"/>
      <c r="O24" s="940"/>
      <c r="P24" s="659">
        <v>4</v>
      </c>
      <c r="Q24" s="660"/>
      <c r="R24" s="660"/>
      <c r="S24" s="660"/>
      <c r="T24" s="660"/>
      <c r="U24" s="660"/>
      <c r="V24" s="661"/>
      <c r="W24" s="659">
        <v>4</v>
      </c>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718</v>
      </c>
      <c r="H25" s="939"/>
      <c r="I25" s="939"/>
      <c r="J25" s="939"/>
      <c r="K25" s="939"/>
      <c r="L25" s="939"/>
      <c r="M25" s="939"/>
      <c r="N25" s="939"/>
      <c r="O25" s="940"/>
      <c r="P25" s="659">
        <v>0.5</v>
      </c>
      <c r="Q25" s="660"/>
      <c r="R25" s="660"/>
      <c r="S25" s="660"/>
      <c r="T25" s="660"/>
      <c r="U25" s="660"/>
      <c r="V25" s="661"/>
      <c r="W25" s="659">
        <v>0.5</v>
      </c>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719</v>
      </c>
      <c r="H26" s="939"/>
      <c r="I26" s="939"/>
      <c r="J26" s="939"/>
      <c r="K26" s="939"/>
      <c r="L26" s="939"/>
      <c r="M26" s="939"/>
      <c r="N26" s="939"/>
      <c r="O26" s="940"/>
      <c r="P26" s="659">
        <v>0.4</v>
      </c>
      <c r="Q26" s="660"/>
      <c r="R26" s="660"/>
      <c r="S26" s="660"/>
      <c r="T26" s="660"/>
      <c r="U26" s="660"/>
      <c r="V26" s="661"/>
      <c r="W26" s="659">
        <v>0.4</v>
      </c>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720</v>
      </c>
      <c r="H27" s="939"/>
      <c r="I27" s="939"/>
      <c r="J27" s="939"/>
      <c r="K27" s="939"/>
      <c r="L27" s="939"/>
      <c r="M27" s="939"/>
      <c r="N27" s="939"/>
      <c r="O27" s="940"/>
      <c r="P27" s="659">
        <v>0.3</v>
      </c>
      <c r="Q27" s="660"/>
      <c r="R27" s="660"/>
      <c r="S27" s="660"/>
      <c r="T27" s="660"/>
      <c r="U27" s="660"/>
      <c r="V27" s="661"/>
      <c r="W27" s="659">
        <v>0.3</v>
      </c>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335</v>
      </c>
      <c r="H28" s="942"/>
      <c r="I28" s="942"/>
      <c r="J28" s="942"/>
      <c r="K28" s="942"/>
      <c r="L28" s="942"/>
      <c r="M28" s="942"/>
      <c r="N28" s="942"/>
      <c r="O28" s="943"/>
      <c r="P28" s="880">
        <f>P29-SUM(P23:P27)</f>
        <v>-0.20000000000000284</v>
      </c>
      <c r="Q28" s="881"/>
      <c r="R28" s="881"/>
      <c r="S28" s="881"/>
      <c r="T28" s="881"/>
      <c r="U28" s="881"/>
      <c r="V28" s="882"/>
      <c r="W28" s="880">
        <f>W29-SUM(W23:W27)</f>
        <v>-0.20000000000000284</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332</v>
      </c>
      <c r="H29" s="945"/>
      <c r="I29" s="945"/>
      <c r="J29" s="945"/>
      <c r="K29" s="945"/>
      <c r="L29" s="945"/>
      <c r="M29" s="945"/>
      <c r="N29" s="945"/>
      <c r="O29" s="946"/>
      <c r="P29" s="659">
        <f>AK13</f>
        <v>100</v>
      </c>
      <c r="Q29" s="660"/>
      <c r="R29" s="660"/>
      <c r="S29" s="660"/>
      <c r="T29" s="660"/>
      <c r="U29" s="660"/>
      <c r="V29" s="661"/>
      <c r="W29" s="954">
        <f>AR13</f>
        <v>72</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347</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384</v>
      </c>
      <c r="AF30" s="861"/>
      <c r="AG30" s="861"/>
      <c r="AH30" s="862"/>
      <c r="AI30" s="917" t="s">
        <v>406</v>
      </c>
      <c r="AJ30" s="917"/>
      <c r="AK30" s="917"/>
      <c r="AL30" s="860"/>
      <c r="AM30" s="917" t="s">
        <v>503</v>
      </c>
      <c r="AN30" s="917"/>
      <c r="AO30" s="917"/>
      <c r="AP30" s="860"/>
      <c r="AQ30" s="769" t="s">
        <v>232</v>
      </c>
      <c r="AR30" s="770"/>
      <c r="AS30" s="770"/>
      <c r="AT30" s="771"/>
      <c r="AU30" s="776" t="s">
        <v>134</v>
      </c>
      <c r="AV30" s="776"/>
      <c r="AW30" s="776"/>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v>3</v>
      </c>
      <c r="AR31" s="201"/>
      <c r="AS31" s="136" t="s">
        <v>233</v>
      </c>
      <c r="AT31" s="137"/>
      <c r="AU31" s="200" t="s">
        <v>713</v>
      </c>
      <c r="AV31" s="200"/>
      <c r="AW31" s="396" t="s">
        <v>179</v>
      </c>
      <c r="AX31" s="397"/>
    </row>
    <row r="32" spans="1:50" ht="26.1" customHeight="1" x14ac:dyDescent="0.15">
      <c r="A32" s="401"/>
      <c r="B32" s="399"/>
      <c r="C32" s="399"/>
      <c r="D32" s="399"/>
      <c r="E32" s="399"/>
      <c r="F32" s="400"/>
      <c r="G32" s="567" t="s">
        <v>721</v>
      </c>
      <c r="H32" s="568"/>
      <c r="I32" s="568"/>
      <c r="J32" s="568"/>
      <c r="K32" s="568"/>
      <c r="L32" s="568"/>
      <c r="M32" s="568"/>
      <c r="N32" s="568"/>
      <c r="O32" s="569"/>
      <c r="P32" s="108" t="s">
        <v>744</v>
      </c>
      <c r="Q32" s="108"/>
      <c r="R32" s="108"/>
      <c r="S32" s="108"/>
      <c r="T32" s="108"/>
      <c r="U32" s="108"/>
      <c r="V32" s="108"/>
      <c r="W32" s="108"/>
      <c r="X32" s="109"/>
      <c r="Y32" s="474" t="s">
        <v>12</v>
      </c>
      <c r="Z32" s="534"/>
      <c r="AA32" s="535"/>
      <c r="AB32" s="464" t="s">
        <v>366</v>
      </c>
      <c r="AC32" s="464"/>
      <c r="AD32" s="464"/>
      <c r="AE32" s="218">
        <v>100</v>
      </c>
      <c r="AF32" s="219"/>
      <c r="AG32" s="219"/>
      <c r="AH32" s="219"/>
      <c r="AI32" s="218">
        <v>78</v>
      </c>
      <c r="AJ32" s="219"/>
      <c r="AK32" s="219"/>
      <c r="AL32" s="219"/>
      <c r="AM32" s="218">
        <v>88</v>
      </c>
      <c r="AN32" s="219"/>
      <c r="AO32" s="219"/>
      <c r="AP32" s="219"/>
      <c r="AQ32" s="336" t="s">
        <v>713</v>
      </c>
      <c r="AR32" s="208"/>
      <c r="AS32" s="208"/>
      <c r="AT32" s="337"/>
      <c r="AU32" s="219" t="s">
        <v>713</v>
      </c>
      <c r="AV32" s="219"/>
      <c r="AW32" s="219"/>
      <c r="AX32" s="221"/>
    </row>
    <row r="33" spans="1:51" ht="26.1"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366</v>
      </c>
      <c r="AC33" s="526"/>
      <c r="AD33" s="526"/>
      <c r="AE33" s="218">
        <v>100</v>
      </c>
      <c r="AF33" s="219"/>
      <c r="AG33" s="219"/>
      <c r="AH33" s="219"/>
      <c r="AI33" s="218">
        <v>100</v>
      </c>
      <c r="AJ33" s="219"/>
      <c r="AK33" s="219"/>
      <c r="AL33" s="219"/>
      <c r="AM33" s="218">
        <v>100</v>
      </c>
      <c r="AN33" s="219"/>
      <c r="AO33" s="219"/>
      <c r="AP33" s="219"/>
      <c r="AQ33" s="336">
        <v>100</v>
      </c>
      <c r="AR33" s="208"/>
      <c r="AS33" s="208"/>
      <c r="AT33" s="337"/>
      <c r="AU33" s="219">
        <v>100</v>
      </c>
      <c r="AV33" s="219"/>
      <c r="AW33" s="219"/>
      <c r="AX33" s="221"/>
    </row>
    <row r="34" spans="1:51" ht="26.1"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100</v>
      </c>
      <c r="AF34" s="219"/>
      <c r="AG34" s="219"/>
      <c r="AH34" s="219"/>
      <c r="AI34" s="218">
        <v>78</v>
      </c>
      <c r="AJ34" s="219"/>
      <c r="AK34" s="219"/>
      <c r="AL34" s="219"/>
      <c r="AM34" s="218">
        <v>88</v>
      </c>
      <c r="AN34" s="219"/>
      <c r="AO34" s="219"/>
      <c r="AP34" s="219"/>
      <c r="AQ34" s="336" t="s">
        <v>713</v>
      </c>
      <c r="AR34" s="208"/>
      <c r="AS34" s="208"/>
      <c r="AT34" s="337"/>
      <c r="AU34" s="219" t="s">
        <v>713</v>
      </c>
      <c r="AV34" s="219"/>
      <c r="AW34" s="219"/>
      <c r="AX34" s="221"/>
    </row>
    <row r="35" spans="1:51" ht="23.25" customHeight="1" x14ac:dyDescent="0.15">
      <c r="A35" s="228" t="s">
        <v>375</v>
      </c>
      <c r="B35" s="229"/>
      <c r="C35" s="229"/>
      <c r="D35" s="229"/>
      <c r="E35" s="229"/>
      <c r="F35" s="230"/>
      <c r="G35" s="234" t="s">
        <v>795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347</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384</v>
      </c>
      <c r="AF37" s="247"/>
      <c r="AG37" s="247"/>
      <c r="AH37" s="247"/>
      <c r="AI37" s="247" t="s">
        <v>406</v>
      </c>
      <c r="AJ37" s="247"/>
      <c r="AK37" s="247"/>
      <c r="AL37" s="247"/>
      <c r="AM37" s="247" t="s">
        <v>503</v>
      </c>
      <c r="AN37" s="247"/>
      <c r="AO37" s="247"/>
      <c r="AP37" s="247"/>
      <c r="AQ37" s="154" t="s">
        <v>232</v>
      </c>
      <c r="AR37" s="155"/>
      <c r="AS37" s="155"/>
      <c r="AT37" s="156"/>
      <c r="AU37" s="415" t="s">
        <v>134</v>
      </c>
      <c r="AV37" s="415"/>
      <c r="AW37" s="415"/>
      <c r="AX37" s="912"/>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347</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384</v>
      </c>
      <c r="AF44" s="247"/>
      <c r="AG44" s="247"/>
      <c r="AH44" s="247"/>
      <c r="AI44" s="247" t="s">
        <v>406</v>
      </c>
      <c r="AJ44" s="247"/>
      <c r="AK44" s="247"/>
      <c r="AL44" s="247"/>
      <c r="AM44" s="247" t="s">
        <v>503</v>
      </c>
      <c r="AN44" s="247"/>
      <c r="AO44" s="247"/>
      <c r="AP44" s="247"/>
      <c r="AQ44" s="154" t="s">
        <v>232</v>
      </c>
      <c r="AR44" s="155"/>
      <c r="AS44" s="155"/>
      <c r="AT44" s="156"/>
      <c r="AU44" s="415" t="s">
        <v>134</v>
      </c>
      <c r="AV44" s="415"/>
      <c r="AW44" s="415"/>
      <c r="AX44" s="912"/>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384</v>
      </c>
      <c r="AF51" s="247"/>
      <c r="AG51" s="247"/>
      <c r="AH51" s="247"/>
      <c r="AI51" s="247" t="s">
        <v>406</v>
      </c>
      <c r="AJ51" s="247"/>
      <c r="AK51" s="247"/>
      <c r="AL51" s="247"/>
      <c r="AM51" s="247" t="s">
        <v>503</v>
      </c>
      <c r="AN51" s="247"/>
      <c r="AO51" s="247"/>
      <c r="AP51" s="247"/>
      <c r="AQ51" s="154" t="s">
        <v>232</v>
      </c>
      <c r="AR51" s="155"/>
      <c r="AS51" s="155"/>
      <c r="AT51" s="156"/>
      <c r="AU51" s="927" t="s">
        <v>134</v>
      </c>
      <c r="AV51" s="927"/>
      <c r="AW51" s="927"/>
      <c r="AX51" s="928"/>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384</v>
      </c>
      <c r="AF58" s="247"/>
      <c r="AG58" s="247"/>
      <c r="AH58" s="247"/>
      <c r="AI58" s="247" t="s">
        <v>406</v>
      </c>
      <c r="AJ58" s="247"/>
      <c r="AK58" s="247"/>
      <c r="AL58" s="247"/>
      <c r="AM58" s="247" t="s">
        <v>503</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348</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343</v>
      </c>
      <c r="X65" s="491"/>
      <c r="Y65" s="494"/>
      <c r="Z65" s="494"/>
      <c r="AA65" s="495"/>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353</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348</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722</v>
      </c>
      <c r="B78" s="330"/>
      <c r="C78" s="330"/>
      <c r="D78" s="330"/>
      <c r="E78" s="327" t="s">
        <v>326</v>
      </c>
      <c r="F78" s="328"/>
      <c r="G78" s="54" t="s">
        <v>235</v>
      </c>
      <c r="H78" s="590"/>
      <c r="I78" s="591"/>
      <c r="J78" s="591"/>
      <c r="K78" s="591"/>
      <c r="L78" s="591"/>
      <c r="M78" s="591"/>
      <c r="N78" s="591"/>
      <c r="O78" s="592"/>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342</v>
      </c>
      <c r="AP79" s="274"/>
      <c r="AQ79" s="274"/>
      <c r="AR79" s="76" t="s">
        <v>340</v>
      </c>
      <c r="AS79" s="273"/>
      <c r="AT79" s="274"/>
      <c r="AU79" s="274"/>
      <c r="AV79" s="274"/>
      <c r="AW79" s="274"/>
      <c r="AX79" s="970"/>
      <c r="AY79">
        <f>COUNTIF($AR$79,"☑")</f>
        <v>0</v>
      </c>
    </row>
    <row r="80" spans="1:51" ht="18.75" hidden="1" customHeight="1" x14ac:dyDescent="0.15">
      <c r="A80" s="866"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7"/>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7"/>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c r="AY82">
        <f t="shared" ref="AY82:AY89" si="10">$AY$80</f>
        <v>0</v>
      </c>
    </row>
    <row r="83" spans="1:60" ht="22.5" hidden="1" customHeight="1" x14ac:dyDescent="0.15">
      <c r="A83" s="867"/>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c r="AY83">
        <f t="shared" si="10"/>
        <v>0</v>
      </c>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1"/>
      <c r="AY84">
        <f t="shared" si="10"/>
        <v>0</v>
      </c>
    </row>
    <row r="85" spans="1:60" ht="18.75" hidden="1" customHeight="1" x14ac:dyDescent="0.15">
      <c r="A85" s="867"/>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384</v>
      </c>
      <c r="AF85" s="247"/>
      <c r="AG85" s="247"/>
      <c r="AH85" s="247"/>
      <c r="AI85" s="247" t="s">
        <v>406</v>
      </c>
      <c r="AJ85" s="247"/>
      <c r="AK85" s="247"/>
      <c r="AL85" s="247"/>
      <c r="AM85" s="247" t="s">
        <v>503</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7"/>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7"/>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384</v>
      </c>
      <c r="AF90" s="247"/>
      <c r="AG90" s="247"/>
      <c r="AH90" s="247"/>
      <c r="AI90" s="247" t="s">
        <v>406</v>
      </c>
      <c r="AJ90" s="247"/>
      <c r="AK90" s="247"/>
      <c r="AL90" s="247"/>
      <c r="AM90" s="247" t="s">
        <v>503</v>
      </c>
      <c r="AN90" s="247"/>
      <c r="AO90" s="247"/>
      <c r="AP90" s="247"/>
      <c r="AQ90" s="158" t="s">
        <v>232</v>
      </c>
      <c r="AR90" s="133"/>
      <c r="AS90" s="133"/>
      <c r="AT90" s="134"/>
      <c r="AU90" s="536" t="s">
        <v>134</v>
      </c>
      <c r="AV90" s="536"/>
      <c r="AW90" s="536"/>
      <c r="AX90" s="537"/>
      <c r="AY90">
        <f>COUNTA($G$92)</f>
        <v>0</v>
      </c>
    </row>
    <row r="91" spans="1:60" ht="18.75" hidden="1" customHeight="1" x14ac:dyDescent="0.15">
      <c r="A91" s="867"/>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7"/>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384</v>
      </c>
      <c r="AF95" s="247"/>
      <c r="AG95" s="247"/>
      <c r="AH95" s="247"/>
      <c r="AI95" s="247" t="s">
        <v>406</v>
      </c>
      <c r="AJ95" s="247"/>
      <c r="AK95" s="247"/>
      <c r="AL95" s="247"/>
      <c r="AM95" s="247" t="s">
        <v>503</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7"/>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7"/>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384</v>
      </c>
      <c r="AF100" s="543"/>
      <c r="AG100" s="543"/>
      <c r="AH100" s="544"/>
      <c r="AI100" s="542" t="s">
        <v>406</v>
      </c>
      <c r="AJ100" s="543"/>
      <c r="AK100" s="543"/>
      <c r="AL100" s="544"/>
      <c r="AM100" s="542" t="s">
        <v>503</v>
      </c>
      <c r="AN100" s="543"/>
      <c r="AO100" s="543"/>
      <c r="AP100" s="544"/>
      <c r="AQ100" s="317" t="s">
        <v>411</v>
      </c>
      <c r="AR100" s="318"/>
      <c r="AS100" s="318"/>
      <c r="AT100" s="319"/>
      <c r="AU100" s="317" t="s">
        <v>536</v>
      </c>
      <c r="AV100" s="318"/>
      <c r="AW100" s="318"/>
      <c r="AX100" s="320"/>
    </row>
    <row r="101" spans="1:60" ht="23.25" customHeight="1" x14ac:dyDescent="0.15">
      <c r="A101" s="422"/>
      <c r="B101" s="423"/>
      <c r="C101" s="423"/>
      <c r="D101" s="423"/>
      <c r="E101" s="423"/>
      <c r="F101" s="424"/>
      <c r="G101" s="108" t="s">
        <v>723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724</v>
      </c>
      <c r="AC101" s="464"/>
      <c r="AD101" s="464"/>
      <c r="AE101" s="282">
        <v>58</v>
      </c>
      <c r="AF101" s="282"/>
      <c r="AG101" s="282"/>
      <c r="AH101" s="282"/>
      <c r="AI101" s="282">
        <v>56</v>
      </c>
      <c r="AJ101" s="282"/>
      <c r="AK101" s="282"/>
      <c r="AL101" s="282"/>
      <c r="AM101" s="282">
        <v>104</v>
      </c>
      <c r="AN101" s="282"/>
      <c r="AO101" s="282"/>
      <c r="AP101" s="282"/>
      <c r="AQ101" s="282" t="s">
        <v>811</v>
      </c>
      <c r="AR101" s="282"/>
      <c r="AS101" s="282"/>
      <c r="AT101" s="282"/>
      <c r="AU101" s="218" t="s">
        <v>810</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724</v>
      </c>
      <c r="AC102" s="464"/>
      <c r="AD102" s="464"/>
      <c r="AE102" s="282">
        <v>53</v>
      </c>
      <c r="AF102" s="282"/>
      <c r="AG102" s="282"/>
      <c r="AH102" s="282"/>
      <c r="AI102" s="282">
        <v>60</v>
      </c>
      <c r="AJ102" s="282"/>
      <c r="AK102" s="282"/>
      <c r="AL102" s="282"/>
      <c r="AM102" s="282">
        <v>56</v>
      </c>
      <c r="AN102" s="282"/>
      <c r="AO102" s="282"/>
      <c r="AP102" s="282"/>
      <c r="AQ102" s="282">
        <v>16</v>
      </c>
      <c r="AR102" s="282"/>
      <c r="AS102" s="282"/>
      <c r="AT102" s="282"/>
      <c r="AU102" s="225" t="s">
        <v>810</v>
      </c>
      <c r="AV102" s="226"/>
      <c r="AW102" s="226"/>
      <c r="AX102" s="321"/>
    </row>
    <row r="103" spans="1:60" ht="31.5" hidden="1" customHeight="1" x14ac:dyDescent="0.15">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536</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536</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536</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536</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384</v>
      </c>
      <c r="AF115" s="247"/>
      <c r="AG115" s="247"/>
      <c r="AH115" s="247"/>
      <c r="AI115" s="247" t="s">
        <v>406</v>
      </c>
      <c r="AJ115" s="247"/>
      <c r="AK115" s="247"/>
      <c r="AL115" s="247"/>
      <c r="AM115" s="247" t="s">
        <v>503</v>
      </c>
      <c r="AN115" s="247"/>
      <c r="AO115" s="247"/>
      <c r="AP115" s="247"/>
      <c r="AQ115" s="593" t="s">
        <v>537</v>
      </c>
      <c r="AR115" s="594"/>
      <c r="AS115" s="594"/>
      <c r="AT115" s="594"/>
      <c r="AU115" s="594"/>
      <c r="AV115" s="594"/>
      <c r="AW115" s="594"/>
      <c r="AX115" s="595"/>
    </row>
    <row r="116" spans="1:51" ht="23.25" customHeight="1" x14ac:dyDescent="0.15">
      <c r="A116" s="439"/>
      <c r="B116" s="440"/>
      <c r="C116" s="440"/>
      <c r="D116" s="440"/>
      <c r="E116" s="440"/>
      <c r="F116" s="441"/>
      <c r="G116" s="391" t="s">
        <v>725</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726</v>
      </c>
      <c r="AC116" s="466"/>
      <c r="AD116" s="467"/>
      <c r="AE116" s="282">
        <v>1.5</v>
      </c>
      <c r="AF116" s="282"/>
      <c r="AG116" s="282"/>
      <c r="AH116" s="282"/>
      <c r="AI116" s="282">
        <v>1.7</v>
      </c>
      <c r="AJ116" s="282"/>
      <c r="AK116" s="282"/>
      <c r="AL116" s="282"/>
      <c r="AM116" s="282">
        <v>0.9</v>
      </c>
      <c r="AN116" s="282"/>
      <c r="AO116" s="282"/>
      <c r="AP116" s="282"/>
      <c r="AQ116" s="218">
        <v>3.1</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727</v>
      </c>
      <c r="AC117" s="476"/>
      <c r="AD117" s="477"/>
      <c r="AE117" s="554" t="s">
        <v>728</v>
      </c>
      <c r="AF117" s="554"/>
      <c r="AG117" s="554"/>
      <c r="AH117" s="554"/>
      <c r="AI117" s="554" t="s">
        <v>729</v>
      </c>
      <c r="AJ117" s="554"/>
      <c r="AK117" s="554"/>
      <c r="AL117" s="554"/>
      <c r="AM117" s="554" t="s">
        <v>818</v>
      </c>
      <c r="AN117" s="554"/>
      <c r="AO117" s="554"/>
      <c r="AP117" s="554"/>
      <c r="AQ117" s="554" t="s">
        <v>817</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384</v>
      </c>
      <c r="AF118" s="247"/>
      <c r="AG118" s="247"/>
      <c r="AH118" s="247"/>
      <c r="AI118" s="247" t="s">
        <v>406</v>
      </c>
      <c r="AJ118" s="247"/>
      <c r="AK118" s="247"/>
      <c r="AL118" s="247"/>
      <c r="AM118" s="247" t="s">
        <v>503</v>
      </c>
      <c r="AN118" s="247"/>
      <c r="AO118" s="247"/>
      <c r="AP118" s="247"/>
      <c r="AQ118" s="593" t="s">
        <v>537</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730</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384</v>
      </c>
      <c r="AF121" s="247"/>
      <c r="AG121" s="247"/>
      <c r="AH121" s="247"/>
      <c r="AI121" s="247" t="s">
        <v>406</v>
      </c>
      <c r="AJ121" s="247"/>
      <c r="AK121" s="247"/>
      <c r="AL121" s="247"/>
      <c r="AM121" s="247" t="s">
        <v>503</v>
      </c>
      <c r="AN121" s="247"/>
      <c r="AO121" s="247"/>
      <c r="AP121" s="247"/>
      <c r="AQ121" s="593" t="s">
        <v>537</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534</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731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384</v>
      </c>
      <c r="AF124" s="247"/>
      <c r="AG124" s="247"/>
      <c r="AH124" s="247"/>
      <c r="AI124" s="247" t="s">
        <v>406</v>
      </c>
      <c r="AJ124" s="247"/>
      <c r="AK124" s="247"/>
      <c r="AL124" s="247"/>
      <c r="AM124" s="247" t="s">
        <v>503</v>
      </c>
      <c r="AN124" s="247"/>
      <c r="AO124" s="247"/>
      <c r="AP124" s="247"/>
      <c r="AQ124" s="593" t="s">
        <v>537</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534</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731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384</v>
      </c>
      <c r="AF127" s="247"/>
      <c r="AG127" s="247"/>
      <c r="AH127" s="247"/>
      <c r="AI127" s="247" t="s">
        <v>406</v>
      </c>
      <c r="AJ127" s="247"/>
      <c r="AK127" s="247"/>
      <c r="AL127" s="247"/>
      <c r="AM127" s="247" t="s">
        <v>503</v>
      </c>
      <c r="AN127" s="247"/>
      <c r="AO127" s="247"/>
      <c r="AP127" s="247"/>
      <c r="AQ127" s="593" t="s">
        <v>537</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534</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731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399</v>
      </c>
      <c r="B130" s="186"/>
      <c r="C130" s="185" t="s">
        <v>236</v>
      </c>
      <c r="D130" s="186"/>
      <c r="E130" s="170" t="s">
        <v>265</v>
      </c>
      <c r="F130" s="171"/>
      <c r="G130" s="172" t="s">
        <v>704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103.1</v>
      </c>
      <c r="AF134" s="208"/>
      <c r="AG134" s="208"/>
      <c r="AH134" s="208"/>
      <c r="AI134" s="207">
        <v>107.8</v>
      </c>
      <c r="AJ134" s="208"/>
      <c r="AK134" s="208"/>
      <c r="AL134" s="208"/>
      <c r="AM134" s="207">
        <v>110.3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713</v>
      </c>
      <c r="AF135" s="208"/>
      <c r="AG135" s="208"/>
      <c r="AH135" s="208"/>
      <c r="AI135" s="207" t="s">
        <v>713</v>
      </c>
      <c r="AJ135" s="208"/>
      <c r="AK135" s="208"/>
      <c r="AL135" s="208"/>
      <c r="AM135" s="207" t="s">
        <v>713</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1.6" customHeight="1" x14ac:dyDescent="0.15">
      <c r="A188" s="190"/>
      <c r="B188" s="187"/>
      <c r="C188" s="181"/>
      <c r="D188" s="187"/>
      <c r="E188" s="128" t="s">
        <v>805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1.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4"/>
      <c r="E430" s="175" t="s">
        <v>393</v>
      </c>
      <c r="F430" s="900"/>
      <c r="G430" s="901" t="s">
        <v>252</v>
      </c>
      <c r="H430" s="126"/>
      <c r="I430" s="126"/>
      <c r="J430" s="902" t="s">
        <v>713</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233</v>
      </c>
      <c r="AH432" s="137"/>
      <c r="AI432" s="335"/>
      <c r="AJ432" s="335"/>
      <c r="AK432" s="335"/>
      <c r="AL432" s="157"/>
      <c r="AM432" s="335"/>
      <c r="AN432" s="335"/>
      <c r="AO432" s="335"/>
      <c r="AP432" s="157"/>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713</v>
      </c>
      <c r="AF435" s="208"/>
      <c r="AG435" s="208"/>
      <c r="AH435" s="337"/>
      <c r="AI435" s="336" t="s">
        <v>713</v>
      </c>
      <c r="AJ435" s="208"/>
      <c r="AK435" s="208"/>
      <c r="AL435" s="208"/>
      <c r="AM435" s="336"/>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233</v>
      </c>
      <c r="AH457" s="137"/>
      <c r="AI457" s="335"/>
      <c r="AJ457" s="335"/>
      <c r="AK457" s="335"/>
      <c r="AL457" s="157"/>
      <c r="AM457" s="335"/>
      <c r="AN457" s="335"/>
      <c r="AO457" s="335"/>
      <c r="AP457" s="157"/>
      <c r="AQ457" s="250" t="s">
        <v>713</v>
      </c>
      <c r="AR457" s="201"/>
      <c r="AS457" s="136" t="s">
        <v>233</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c r="AN459" s="208"/>
      <c r="AO459" s="208"/>
      <c r="AP459" s="337"/>
      <c r="AQ459" s="336" t="s">
        <v>713</v>
      </c>
      <c r="AR459" s="208"/>
      <c r="AS459" s="208"/>
      <c r="AT459" s="337"/>
      <c r="AU459" s="208" t="s">
        <v>713</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713</v>
      </c>
      <c r="AF460" s="208"/>
      <c r="AG460" s="208"/>
      <c r="AH460" s="337"/>
      <c r="AI460" s="336" t="s">
        <v>713</v>
      </c>
      <c r="AJ460" s="208"/>
      <c r="AK460" s="208"/>
      <c r="AL460" s="208"/>
      <c r="AM460" s="336"/>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01" t="s">
        <v>252</v>
      </c>
      <c r="H484" s="126"/>
      <c r="I484" s="12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01" t="s">
        <v>252</v>
      </c>
      <c r="H538" s="126"/>
      <c r="I538" s="12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01" t="s">
        <v>252</v>
      </c>
      <c r="H592" s="126"/>
      <c r="I592" s="12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01" t="s">
        <v>252</v>
      </c>
      <c r="H646" s="126"/>
      <c r="I646" s="12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1" ht="72.599999999999994"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743</v>
      </c>
      <c r="AE702" s="342"/>
      <c r="AF702" s="342"/>
      <c r="AG702" s="383" t="s">
        <v>796</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743</v>
      </c>
      <c r="AE703" s="323"/>
      <c r="AF703" s="323"/>
      <c r="AG703" s="104" t="s">
        <v>797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743</v>
      </c>
      <c r="AE704" s="785"/>
      <c r="AF704" s="785"/>
      <c r="AG704" s="168" t="s">
        <v>798</v>
      </c>
      <c r="AH704" s="111"/>
      <c r="AI704" s="111"/>
      <c r="AJ704" s="111"/>
      <c r="AK704" s="111"/>
      <c r="AL704" s="111"/>
      <c r="AM704" s="111"/>
      <c r="AN704" s="111"/>
      <c r="AO704" s="111"/>
      <c r="AP704" s="111"/>
      <c r="AQ704" s="111"/>
      <c r="AR704" s="111"/>
      <c r="AS704" s="111"/>
      <c r="AT704" s="111"/>
      <c r="AU704" s="111"/>
      <c r="AV704" s="111"/>
      <c r="AW704" s="111"/>
      <c r="AX704" s="169"/>
    </row>
    <row r="705" spans="1:50" ht="38.6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743</v>
      </c>
      <c r="AE705" s="717"/>
      <c r="AF705" s="717"/>
      <c r="AG705" s="128" t="s">
        <v>820</v>
      </c>
      <c r="AH705" s="108"/>
      <c r="AI705" s="108"/>
      <c r="AJ705" s="108"/>
      <c r="AK705" s="108"/>
      <c r="AL705" s="108"/>
      <c r="AM705" s="108"/>
      <c r="AN705" s="108"/>
      <c r="AO705" s="108"/>
      <c r="AP705" s="108"/>
      <c r="AQ705" s="108"/>
      <c r="AR705" s="108"/>
      <c r="AS705" s="108"/>
      <c r="AT705" s="108"/>
      <c r="AU705" s="108"/>
      <c r="AV705" s="108"/>
      <c r="AW705" s="108"/>
      <c r="AX705" s="129"/>
    </row>
    <row r="706" spans="1:50" ht="43.5" customHeight="1" x14ac:dyDescent="0.15">
      <c r="A706" s="644"/>
      <c r="B706" s="645"/>
      <c r="C706" s="796"/>
      <c r="D706" s="797"/>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745</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41.6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745</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746</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44.1"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743</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743</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44.1"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743</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746</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746</v>
      </c>
      <c r="AE713" s="323"/>
      <c r="AF713" s="665"/>
      <c r="AG713" s="104"/>
      <c r="AH713" s="105"/>
      <c r="AI713" s="105"/>
      <c r="AJ713" s="105"/>
      <c r="AK713" s="105"/>
      <c r="AL713" s="105"/>
      <c r="AM713" s="105"/>
      <c r="AN713" s="105"/>
      <c r="AO713" s="105"/>
      <c r="AP713" s="105"/>
      <c r="AQ713" s="105"/>
      <c r="AR713" s="105"/>
      <c r="AS713" s="105"/>
      <c r="AT713" s="105"/>
      <c r="AU713" s="105"/>
      <c r="AV713" s="105"/>
      <c r="AW713" s="105"/>
      <c r="AX713" s="106"/>
    </row>
    <row r="714" spans="1:50" ht="56.1"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743</v>
      </c>
      <c r="AE714" s="810"/>
      <c r="AF714" s="811"/>
      <c r="AG714" s="738" t="s">
        <v>819</v>
      </c>
      <c r="AH714" s="739"/>
      <c r="AI714" s="739"/>
      <c r="AJ714" s="739"/>
      <c r="AK714" s="739"/>
      <c r="AL714" s="739"/>
      <c r="AM714" s="739"/>
      <c r="AN714" s="739"/>
      <c r="AO714" s="739"/>
      <c r="AP714" s="739"/>
      <c r="AQ714" s="739"/>
      <c r="AR714" s="739"/>
      <c r="AS714" s="739"/>
      <c r="AT714" s="739"/>
      <c r="AU714" s="739"/>
      <c r="AV714" s="739"/>
      <c r="AW714" s="739"/>
      <c r="AX714" s="740"/>
    </row>
    <row r="715" spans="1:50" ht="47.1"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750</v>
      </c>
      <c r="AE715" s="607"/>
      <c r="AF715" s="658"/>
      <c r="AG715" s="744" t="s">
        <v>814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743</v>
      </c>
      <c r="AE716" s="629"/>
      <c r="AF716" s="629"/>
      <c r="AG716" s="104" t="s">
        <v>799</v>
      </c>
      <c r="AH716" s="105"/>
      <c r="AI716" s="105"/>
      <c r="AJ716" s="105"/>
      <c r="AK716" s="105"/>
      <c r="AL716" s="105"/>
      <c r="AM716" s="105"/>
      <c r="AN716" s="105"/>
      <c r="AO716" s="105"/>
      <c r="AP716" s="105"/>
      <c r="AQ716" s="105"/>
      <c r="AR716" s="105"/>
      <c r="AS716" s="105"/>
      <c r="AT716" s="105"/>
      <c r="AU716" s="105"/>
      <c r="AV716" s="105"/>
      <c r="AW716" s="105"/>
      <c r="AX716" s="106"/>
    </row>
    <row r="717" spans="1:50" ht="62.1"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816</v>
      </c>
      <c r="AE717" s="323"/>
      <c r="AF717" s="323"/>
      <c r="AG717" s="104" t="s">
        <v>815</v>
      </c>
      <c r="AH717" s="105"/>
      <c r="AI717" s="105"/>
      <c r="AJ717" s="105"/>
      <c r="AK717" s="105"/>
      <c r="AL717" s="105"/>
      <c r="AM717" s="105"/>
      <c r="AN717" s="105"/>
      <c r="AO717" s="105"/>
      <c r="AP717" s="105"/>
      <c r="AQ717" s="105"/>
      <c r="AR717" s="105"/>
      <c r="AS717" s="105"/>
      <c r="AT717" s="105"/>
      <c r="AU717" s="105"/>
      <c r="AV717" s="105"/>
      <c r="AW717" s="105"/>
      <c r="AX717" s="106"/>
    </row>
    <row r="718" spans="1:50" ht="94.1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743</v>
      </c>
      <c r="AE718" s="323"/>
      <c r="AF718" s="323"/>
      <c r="AG718" s="130" t="s">
        <v>800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746</v>
      </c>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8.5" customHeight="1" x14ac:dyDescent="0.15">
      <c r="A726" s="642" t="s">
        <v>48</v>
      </c>
      <c r="B726" s="804"/>
      <c r="C726" s="817" t="s">
        <v>53</v>
      </c>
      <c r="D726" s="839"/>
      <c r="E726" s="839"/>
      <c r="F726" s="840"/>
      <c r="G726" s="580" t="s">
        <v>801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5"/>
      <c r="B727" s="806"/>
      <c r="C727" s="750" t="s">
        <v>57</v>
      </c>
      <c r="D727" s="751"/>
      <c r="E727" s="751"/>
      <c r="F727" s="752"/>
      <c r="G727" s="578" t="s">
        <v>751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830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801" t="s">
        <v>138</v>
      </c>
      <c r="B731" s="802"/>
      <c r="C731" s="802"/>
      <c r="D731" s="802"/>
      <c r="E731" s="803"/>
      <c r="F731" s="731" t="s">
        <v>832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831</v>
      </c>
      <c r="B733" s="676"/>
      <c r="C733" s="676"/>
      <c r="D733" s="676"/>
      <c r="E733" s="677"/>
      <c r="F733" s="639" t="s">
        <v>833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667</v>
      </c>
      <c r="B737" s="211"/>
      <c r="C737" s="211"/>
      <c r="D737" s="212"/>
      <c r="E737" s="957" t="s">
        <v>713</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391</v>
      </c>
      <c r="B738" s="361"/>
      <c r="C738" s="361"/>
      <c r="D738" s="361"/>
      <c r="E738" s="957" t="s">
        <v>735</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390</v>
      </c>
      <c r="B739" s="361"/>
      <c r="C739" s="361"/>
      <c r="D739" s="361"/>
      <c r="E739" s="957" t="s">
        <v>736</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389</v>
      </c>
      <c r="B740" s="361"/>
      <c r="C740" s="361"/>
      <c r="D740" s="361"/>
      <c r="E740" s="957" t="s">
        <v>737</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388</v>
      </c>
      <c r="B741" s="361"/>
      <c r="C741" s="361"/>
      <c r="D741" s="361"/>
      <c r="E741" s="957" t="s">
        <v>738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387</v>
      </c>
      <c r="B742" s="361"/>
      <c r="C742" s="361"/>
      <c r="D742" s="361"/>
      <c r="E742" s="957" t="s">
        <v>739</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386</v>
      </c>
      <c r="B743" s="361"/>
      <c r="C743" s="361"/>
      <c r="D743" s="361"/>
      <c r="E743" s="957" t="s">
        <v>740</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385</v>
      </c>
      <c r="B744" s="361"/>
      <c r="C744" s="361"/>
      <c r="D744" s="361"/>
      <c r="E744" s="957" t="s">
        <v>741</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384</v>
      </c>
      <c r="B745" s="361"/>
      <c r="C745" s="361"/>
      <c r="D745" s="361"/>
      <c r="E745" s="994" t="s">
        <v>742</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540</v>
      </c>
      <c r="B746" s="361"/>
      <c r="C746" s="361"/>
      <c r="D746" s="361"/>
      <c r="E746" s="963" t="s">
        <v>706</v>
      </c>
      <c r="F746" s="961"/>
      <c r="G746" s="961"/>
      <c r="H746" s="100" t="str">
        <f>IF(E746="","","-")</f>
        <v>-</v>
      </c>
      <c r="I746" s="961"/>
      <c r="J746" s="961"/>
      <c r="K746" s="100" t="str">
        <f>IF(I746="","","-")</f>
        <v/>
      </c>
      <c r="L746" s="962">
        <v>287</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503</v>
      </c>
      <c r="B747" s="361"/>
      <c r="C747" s="361"/>
      <c r="D747" s="361"/>
      <c r="E747" s="963" t="s">
        <v>706</v>
      </c>
      <c r="F747" s="961"/>
      <c r="G747" s="961"/>
      <c r="H747" s="100" t="str">
        <f>IF(E747="","","-")</f>
        <v>-</v>
      </c>
      <c r="I747" s="961"/>
      <c r="J747" s="961"/>
      <c r="K747" s="100" t="str">
        <f>IF(I747="","","-")</f>
        <v/>
      </c>
      <c r="L747" s="962">
        <v>288</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6" t="s">
        <v>378</v>
      </c>
      <c r="B748" s="617"/>
      <c r="C748" s="617"/>
      <c r="D748" s="617"/>
      <c r="E748" s="617"/>
      <c r="F748" s="618"/>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380</v>
      </c>
      <c r="B787" s="631"/>
      <c r="C787" s="631"/>
      <c r="D787" s="631"/>
      <c r="E787" s="631"/>
      <c r="F787" s="632"/>
      <c r="G787" s="597" t="s">
        <v>752</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7"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7"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753</v>
      </c>
      <c r="H789" s="673"/>
      <c r="I789" s="673"/>
      <c r="J789" s="673"/>
      <c r="K789" s="674"/>
      <c r="L789" s="666" t="s">
        <v>755</v>
      </c>
      <c r="M789" s="667"/>
      <c r="N789" s="667"/>
      <c r="O789" s="667"/>
      <c r="P789" s="667"/>
      <c r="Q789" s="667"/>
      <c r="R789" s="667"/>
      <c r="S789" s="667"/>
      <c r="T789" s="667"/>
      <c r="U789" s="667"/>
      <c r="V789" s="667"/>
      <c r="W789" s="667"/>
      <c r="X789" s="668"/>
      <c r="Y789" s="386">
        <v>4</v>
      </c>
      <c r="Z789" s="387"/>
      <c r="AA789" s="387"/>
      <c r="AB789" s="807"/>
      <c r="AC789" s="672" t="s">
        <v>824</v>
      </c>
      <c r="AD789" s="673"/>
      <c r="AE789" s="673"/>
      <c r="AF789" s="673"/>
      <c r="AG789" s="674"/>
      <c r="AH789" s="666" t="s">
        <v>825</v>
      </c>
      <c r="AI789" s="667"/>
      <c r="AJ789" s="667"/>
      <c r="AK789" s="667"/>
      <c r="AL789" s="667"/>
      <c r="AM789" s="667"/>
      <c r="AN789" s="667"/>
      <c r="AO789" s="667"/>
      <c r="AP789" s="667"/>
      <c r="AQ789" s="667"/>
      <c r="AR789" s="667"/>
      <c r="AS789" s="667"/>
      <c r="AT789" s="668"/>
      <c r="AU789" s="386">
        <v>7.3</v>
      </c>
      <c r="AV789" s="387"/>
      <c r="AW789" s="387"/>
      <c r="AX789" s="388"/>
    </row>
    <row r="790" spans="1:51" ht="28.15" customHeight="1" x14ac:dyDescent="0.15">
      <c r="A790" s="633"/>
      <c r="B790" s="634"/>
      <c r="C790" s="634"/>
      <c r="D790" s="634"/>
      <c r="E790" s="634"/>
      <c r="F790" s="635"/>
      <c r="G790" s="608" t="s">
        <v>754</v>
      </c>
      <c r="H790" s="609"/>
      <c r="I790" s="609"/>
      <c r="J790" s="609"/>
      <c r="K790" s="610"/>
      <c r="L790" s="600" t="s">
        <v>827</v>
      </c>
      <c r="M790" s="601"/>
      <c r="N790" s="601"/>
      <c r="O790" s="601"/>
      <c r="P790" s="601"/>
      <c r="Q790" s="601"/>
      <c r="R790" s="601"/>
      <c r="S790" s="601"/>
      <c r="T790" s="601"/>
      <c r="U790" s="601"/>
      <c r="V790" s="601"/>
      <c r="W790" s="601"/>
      <c r="X790" s="602"/>
      <c r="Y790" s="603">
        <v>3.3</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80</v>
      </c>
      <c r="H791" s="609"/>
      <c r="I791" s="609"/>
      <c r="J791" s="609"/>
      <c r="K791" s="610"/>
      <c r="L791" s="600" t="s">
        <v>756</v>
      </c>
      <c r="M791" s="601"/>
      <c r="N791" s="601"/>
      <c r="O791" s="601"/>
      <c r="P791" s="601"/>
      <c r="Q791" s="601"/>
      <c r="R791" s="601"/>
      <c r="S791" s="601"/>
      <c r="T791" s="601"/>
      <c r="U791" s="601"/>
      <c r="V791" s="601"/>
      <c r="W791" s="601"/>
      <c r="X791" s="602"/>
      <c r="Y791" s="603">
        <v>3.7</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8" t="s">
        <v>20</v>
      </c>
      <c r="H799" s="829"/>
      <c r="I799" s="829"/>
      <c r="J799" s="829"/>
      <c r="K799" s="829"/>
      <c r="L799" s="830"/>
      <c r="M799" s="831"/>
      <c r="N799" s="831"/>
      <c r="O799" s="831"/>
      <c r="P799" s="831"/>
      <c r="Q799" s="831"/>
      <c r="R799" s="831"/>
      <c r="S799" s="831"/>
      <c r="T799" s="831"/>
      <c r="U799" s="831"/>
      <c r="V799" s="831"/>
      <c r="W799" s="831"/>
      <c r="X799" s="832"/>
      <c r="Y799" s="833">
        <f>SUM(Y789:AB798)</f>
        <v>11</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7.3</v>
      </c>
      <c r="AV799" s="834"/>
      <c r="AW799" s="834"/>
      <c r="AX799" s="836"/>
    </row>
    <row r="800" spans="1:51" ht="24.75" customHeight="1" x14ac:dyDescent="0.15">
      <c r="A800" s="633"/>
      <c r="B800" s="634"/>
      <c r="C800" s="634"/>
      <c r="D800" s="634"/>
      <c r="E800" s="634"/>
      <c r="F800" s="635"/>
      <c r="G800" s="597" t="s">
        <v>802</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803</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7"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7"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826</v>
      </c>
      <c r="H802" s="673"/>
      <c r="I802" s="673"/>
      <c r="J802" s="673"/>
      <c r="K802" s="674"/>
      <c r="L802" s="666" t="s">
        <v>813</v>
      </c>
      <c r="M802" s="667"/>
      <c r="N802" s="667"/>
      <c r="O802" s="667"/>
      <c r="P802" s="667"/>
      <c r="Q802" s="667"/>
      <c r="R802" s="667"/>
      <c r="S802" s="667"/>
      <c r="T802" s="667"/>
      <c r="U802" s="667"/>
      <c r="V802" s="667"/>
      <c r="W802" s="667"/>
      <c r="X802" s="668"/>
      <c r="Y802" s="386">
        <v>36</v>
      </c>
      <c r="Z802" s="387"/>
      <c r="AA802" s="387"/>
      <c r="AB802" s="807"/>
      <c r="AC802" s="672" t="s">
        <v>804</v>
      </c>
      <c r="AD802" s="673"/>
      <c r="AE802" s="673"/>
      <c r="AF802" s="673"/>
      <c r="AG802" s="674"/>
      <c r="AH802" s="666" t="s">
        <v>812</v>
      </c>
      <c r="AI802" s="667"/>
      <c r="AJ802" s="667"/>
      <c r="AK802" s="667"/>
      <c r="AL802" s="667"/>
      <c r="AM802" s="667"/>
      <c r="AN802" s="667"/>
      <c r="AO802" s="667"/>
      <c r="AP802" s="667"/>
      <c r="AQ802" s="667"/>
      <c r="AR802" s="667"/>
      <c r="AS802" s="667"/>
      <c r="AT802" s="668"/>
      <c r="AU802" s="386">
        <v>26</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8" t="s">
        <v>20</v>
      </c>
      <c r="H812" s="829"/>
      <c r="I812" s="829"/>
      <c r="J812" s="829"/>
      <c r="K812" s="829"/>
      <c r="L812" s="830"/>
      <c r="M812" s="831"/>
      <c r="N812" s="831"/>
      <c r="O812" s="831"/>
      <c r="P812" s="831"/>
      <c r="Q812" s="831"/>
      <c r="R812" s="831"/>
      <c r="S812" s="831"/>
      <c r="T812" s="831"/>
      <c r="U812" s="831"/>
      <c r="V812" s="831"/>
      <c r="W812" s="831"/>
      <c r="X812" s="832"/>
      <c r="Y812" s="833">
        <f>SUM(Y802:AB811)</f>
        <v>36</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26</v>
      </c>
      <c r="AV812" s="834"/>
      <c r="AW812" s="834"/>
      <c r="AX812" s="836"/>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7"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7"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7"/>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7"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7"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7"/>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8.650000000000006"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40.15" customHeight="1" x14ac:dyDescent="0.15">
      <c r="A845" s="374">
        <v>1</v>
      </c>
      <c r="B845" s="374">
        <v>1</v>
      </c>
      <c r="C845" s="358" t="s">
        <v>760</v>
      </c>
      <c r="D845" s="343"/>
      <c r="E845" s="343"/>
      <c r="F845" s="343"/>
      <c r="G845" s="343"/>
      <c r="H845" s="343"/>
      <c r="I845" s="343"/>
      <c r="J845" s="344">
        <v>3180005006071</v>
      </c>
      <c r="K845" s="345"/>
      <c r="L845" s="345"/>
      <c r="M845" s="345"/>
      <c r="N845" s="345"/>
      <c r="O845" s="345"/>
      <c r="P845" s="359" t="s">
        <v>773</v>
      </c>
      <c r="Q845" s="346"/>
      <c r="R845" s="346"/>
      <c r="S845" s="346"/>
      <c r="T845" s="346"/>
      <c r="U845" s="346"/>
      <c r="V845" s="346"/>
      <c r="W845" s="346"/>
      <c r="X845" s="346"/>
      <c r="Y845" s="347">
        <v>11</v>
      </c>
      <c r="Z845" s="348"/>
      <c r="AA845" s="348"/>
      <c r="AB845" s="349"/>
      <c r="AC845" s="350" t="s">
        <v>374</v>
      </c>
      <c r="AD845" s="351"/>
      <c r="AE845" s="351"/>
      <c r="AF845" s="351"/>
      <c r="AG845" s="351"/>
      <c r="AH845" s="366" t="s">
        <v>776</v>
      </c>
      <c r="AI845" s="367"/>
      <c r="AJ845" s="367"/>
      <c r="AK845" s="367"/>
      <c r="AL845" s="354" t="s">
        <v>778</v>
      </c>
      <c r="AM845" s="355"/>
      <c r="AN845" s="355"/>
      <c r="AO845" s="356"/>
      <c r="AP845" s="357" t="s">
        <v>776</v>
      </c>
      <c r="AQ845" s="357"/>
      <c r="AR845" s="357"/>
      <c r="AS845" s="357"/>
      <c r="AT845" s="357"/>
      <c r="AU845" s="357"/>
      <c r="AV845" s="357"/>
      <c r="AW845" s="357"/>
      <c r="AX845" s="357"/>
    </row>
    <row r="846" spans="1:51" ht="40.15" customHeight="1" x14ac:dyDescent="0.15">
      <c r="A846" s="374">
        <v>2</v>
      </c>
      <c r="B846" s="374">
        <v>1</v>
      </c>
      <c r="C846" s="358" t="s">
        <v>759</v>
      </c>
      <c r="D846" s="343"/>
      <c r="E846" s="343"/>
      <c r="F846" s="343"/>
      <c r="G846" s="343"/>
      <c r="H846" s="343"/>
      <c r="I846" s="343"/>
      <c r="J846" s="344">
        <v>6050005005208</v>
      </c>
      <c r="K846" s="345"/>
      <c r="L846" s="345"/>
      <c r="M846" s="345"/>
      <c r="N846" s="345"/>
      <c r="O846" s="345"/>
      <c r="P846" s="359" t="s">
        <v>768</v>
      </c>
      <c r="Q846" s="346"/>
      <c r="R846" s="346"/>
      <c r="S846" s="346"/>
      <c r="T846" s="346"/>
      <c r="U846" s="346"/>
      <c r="V846" s="346"/>
      <c r="W846" s="346"/>
      <c r="X846" s="346"/>
      <c r="Y846" s="347">
        <v>11</v>
      </c>
      <c r="Z846" s="348"/>
      <c r="AA846" s="348"/>
      <c r="AB846" s="349"/>
      <c r="AC846" s="350" t="s">
        <v>374</v>
      </c>
      <c r="AD846" s="351"/>
      <c r="AE846" s="351"/>
      <c r="AF846" s="351"/>
      <c r="AG846" s="351"/>
      <c r="AH846" s="366" t="s">
        <v>776</v>
      </c>
      <c r="AI846" s="367"/>
      <c r="AJ846" s="367"/>
      <c r="AK846" s="367"/>
      <c r="AL846" s="354" t="s">
        <v>776</v>
      </c>
      <c r="AM846" s="355"/>
      <c r="AN846" s="355"/>
      <c r="AO846" s="356"/>
      <c r="AP846" s="357" t="s">
        <v>776</v>
      </c>
      <c r="AQ846" s="357"/>
      <c r="AR846" s="357"/>
      <c r="AS846" s="357"/>
      <c r="AT846" s="357"/>
      <c r="AU846" s="357"/>
      <c r="AV846" s="357"/>
      <c r="AW846" s="357"/>
      <c r="AX846" s="357"/>
      <c r="AY846">
        <f>COUNTA($C$846)</f>
        <v>1</v>
      </c>
    </row>
    <row r="847" spans="1:51" ht="40.15" customHeight="1" x14ac:dyDescent="0.15">
      <c r="A847" s="374">
        <v>3</v>
      </c>
      <c r="B847" s="374">
        <v>1</v>
      </c>
      <c r="C847" s="358" t="s">
        <v>758</v>
      </c>
      <c r="D847" s="343"/>
      <c r="E847" s="343"/>
      <c r="F847" s="343"/>
      <c r="G847" s="343"/>
      <c r="H847" s="343"/>
      <c r="I847" s="343"/>
      <c r="J847" s="344">
        <v>3130005005532</v>
      </c>
      <c r="K847" s="345"/>
      <c r="L847" s="345"/>
      <c r="M847" s="345"/>
      <c r="N847" s="345"/>
      <c r="O847" s="345"/>
      <c r="P847" s="359" t="s">
        <v>767</v>
      </c>
      <c r="Q847" s="346"/>
      <c r="R847" s="346"/>
      <c r="S847" s="346"/>
      <c r="T847" s="346"/>
      <c r="U847" s="346"/>
      <c r="V847" s="346"/>
      <c r="W847" s="346"/>
      <c r="X847" s="346"/>
      <c r="Y847" s="347">
        <v>11</v>
      </c>
      <c r="Z847" s="348"/>
      <c r="AA847" s="348"/>
      <c r="AB847" s="349"/>
      <c r="AC847" s="350" t="s">
        <v>374</v>
      </c>
      <c r="AD847" s="351"/>
      <c r="AE847" s="351"/>
      <c r="AF847" s="351"/>
      <c r="AG847" s="351"/>
      <c r="AH847" s="352" t="s">
        <v>776</v>
      </c>
      <c r="AI847" s="353"/>
      <c r="AJ847" s="353"/>
      <c r="AK847" s="353"/>
      <c r="AL847" s="354" t="s">
        <v>776</v>
      </c>
      <c r="AM847" s="355"/>
      <c r="AN847" s="355"/>
      <c r="AO847" s="356"/>
      <c r="AP847" s="357" t="s">
        <v>776</v>
      </c>
      <c r="AQ847" s="357"/>
      <c r="AR847" s="357"/>
      <c r="AS847" s="357"/>
      <c r="AT847" s="357"/>
      <c r="AU847" s="357"/>
      <c r="AV847" s="357"/>
      <c r="AW847" s="357"/>
      <c r="AX847" s="357"/>
      <c r="AY847">
        <f>COUNTA($C$847)</f>
        <v>1</v>
      </c>
    </row>
    <row r="848" spans="1:51" ht="40.15" customHeight="1" x14ac:dyDescent="0.15">
      <c r="A848" s="374">
        <v>4</v>
      </c>
      <c r="B848" s="374">
        <v>1</v>
      </c>
      <c r="C848" s="358" t="s">
        <v>761</v>
      </c>
      <c r="D848" s="343"/>
      <c r="E848" s="343"/>
      <c r="F848" s="343"/>
      <c r="G848" s="343"/>
      <c r="H848" s="343"/>
      <c r="I848" s="343"/>
      <c r="J848" s="344">
        <v>3290005003743</v>
      </c>
      <c r="K848" s="345"/>
      <c r="L848" s="345"/>
      <c r="M848" s="345"/>
      <c r="N848" s="345"/>
      <c r="O848" s="345"/>
      <c r="P848" s="359" t="s">
        <v>769</v>
      </c>
      <c r="Q848" s="346"/>
      <c r="R848" s="346"/>
      <c r="S848" s="346"/>
      <c r="T848" s="346"/>
      <c r="U848" s="346"/>
      <c r="V848" s="346"/>
      <c r="W848" s="346"/>
      <c r="X848" s="346"/>
      <c r="Y848" s="347">
        <v>11</v>
      </c>
      <c r="Z848" s="348"/>
      <c r="AA848" s="348"/>
      <c r="AB848" s="349"/>
      <c r="AC848" s="350" t="s">
        <v>374</v>
      </c>
      <c r="AD848" s="351"/>
      <c r="AE848" s="351"/>
      <c r="AF848" s="351"/>
      <c r="AG848" s="351"/>
      <c r="AH848" s="352" t="s">
        <v>777</v>
      </c>
      <c r="AI848" s="353"/>
      <c r="AJ848" s="353"/>
      <c r="AK848" s="353"/>
      <c r="AL848" s="354" t="s">
        <v>776</v>
      </c>
      <c r="AM848" s="355"/>
      <c r="AN848" s="355"/>
      <c r="AO848" s="356"/>
      <c r="AP848" s="357" t="s">
        <v>776</v>
      </c>
      <c r="AQ848" s="357"/>
      <c r="AR848" s="357"/>
      <c r="AS848" s="357"/>
      <c r="AT848" s="357"/>
      <c r="AU848" s="357"/>
      <c r="AV848" s="357"/>
      <c r="AW848" s="357"/>
      <c r="AX848" s="357"/>
      <c r="AY848">
        <f>COUNTA($C$848)</f>
        <v>1</v>
      </c>
    </row>
    <row r="849" spans="1:51" ht="40.15" customHeight="1" x14ac:dyDescent="0.15">
      <c r="A849" s="374">
        <v>5</v>
      </c>
      <c r="B849" s="374">
        <v>1</v>
      </c>
      <c r="C849" s="358" t="s">
        <v>762</v>
      </c>
      <c r="D849" s="343"/>
      <c r="E849" s="343"/>
      <c r="F849" s="343"/>
      <c r="G849" s="343"/>
      <c r="H849" s="343"/>
      <c r="I849" s="343"/>
      <c r="J849" s="344">
        <v>3290005003743</v>
      </c>
      <c r="K849" s="345"/>
      <c r="L849" s="345"/>
      <c r="M849" s="345"/>
      <c r="N849" s="345"/>
      <c r="O849" s="345"/>
      <c r="P849" s="359" t="s">
        <v>770</v>
      </c>
      <c r="Q849" s="346"/>
      <c r="R849" s="346"/>
      <c r="S849" s="346"/>
      <c r="T849" s="346"/>
      <c r="U849" s="346"/>
      <c r="V849" s="346"/>
      <c r="W849" s="346"/>
      <c r="X849" s="346"/>
      <c r="Y849" s="347">
        <v>10.9</v>
      </c>
      <c r="Z849" s="348"/>
      <c r="AA849" s="348"/>
      <c r="AB849" s="349"/>
      <c r="AC849" s="350" t="s">
        <v>374</v>
      </c>
      <c r="AD849" s="351"/>
      <c r="AE849" s="351"/>
      <c r="AF849" s="351"/>
      <c r="AG849" s="351"/>
      <c r="AH849" s="352" t="s">
        <v>777</v>
      </c>
      <c r="AI849" s="353"/>
      <c r="AJ849" s="353"/>
      <c r="AK849" s="353"/>
      <c r="AL849" s="354" t="s">
        <v>776</v>
      </c>
      <c r="AM849" s="355"/>
      <c r="AN849" s="355"/>
      <c r="AO849" s="356"/>
      <c r="AP849" s="357" t="s">
        <v>776</v>
      </c>
      <c r="AQ849" s="357"/>
      <c r="AR849" s="357"/>
      <c r="AS849" s="357"/>
      <c r="AT849" s="357"/>
      <c r="AU849" s="357"/>
      <c r="AV849" s="357"/>
      <c r="AW849" s="357"/>
      <c r="AX849" s="357"/>
      <c r="AY849">
        <f>COUNTA($C$849)</f>
        <v>1</v>
      </c>
    </row>
    <row r="850" spans="1:51" ht="40.15" customHeight="1" x14ac:dyDescent="0.15">
      <c r="A850" s="374">
        <v>6</v>
      </c>
      <c r="B850" s="374">
        <v>1</v>
      </c>
      <c r="C850" s="358" t="s">
        <v>763</v>
      </c>
      <c r="D850" s="343"/>
      <c r="E850" s="343"/>
      <c r="F850" s="343"/>
      <c r="G850" s="343"/>
      <c r="H850" s="343"/>
      <c r="I850" s="343"/>
      <c r="J850" s="344">
        <v>4230005003054</v>
      </c>
      <c r="K850" s="345"/>
      <c r="L850" s="345"/>
      <c r="M850" s="345"/>
      <c r="N850" s="345"/>
      <c r="O850" s="345"/>
      <c r="P850" s="359" t="s">
        <v>771</v>
      </c>
      <c r="Q850" s="346"/>
      <c r="R850" s="346"/>
      <c r="S850" s="346"/>
      <c r="T850" s="346"/>
      <c r="U850" s="346"/>
      <c r="V850" s="346"/>
      <c r="W850" s="346"/>
      <c r="X850" s="346"/>
      <c r="Y850" s="347">
        <v>10.7</v>
      </c>
      <c r="Z850" s="348"/>
      <c r="AA850" s="348"/>
      <c r="AB850" s="349"/>
      <c r="AC850" s="350" t="s">
        <v>374</v>
      </c>
      <c r="AD850" s="351"/>
      <c r="AE850" s="351"/>
      <c r="AF850" s="351"/>
      <c r="AG850" s="351"/>
      <c r="AH850" s="352" t="s">
        <v>777</v>
      </c>
      <c r="AI850" s="353"/>
      <c r="AJ850" s="353"/>
      <c r="AK850" s="353"/>
      <c r="AL850" s="354" t="s">
        <v>776</v>
      </c>
      <c r="AM850" s="355"/>
      <c r="AN850" s="355"/>
      <c r="AO850" s="356"/>
      <c r="AP850" s="357" t="s">
        <v>779</v>
      </c>
      <c r="AQ850" s="357"/>
      <c r="AR850" s="357"/>
      <c r="AS850" s="357"/>
      <c r="AT850" s="357"/>
      <c r="AU850" s="357"/>
      <c r="AV850" s="357"/>
      <c r="AW850" s="357"/>
      <c r="AX850" s="357"/>
      <c r="AY850">
        <f>COUNTA($C$850)</f>
        <v>1</v>
      </c>
    </row>
    <row r="851" spans="1:51" ht="40.15" customHeight="1" x14ac:dyDescent="0.15">
      <c r="A851" s="374">
        <v>7</v>
      </c>
      <c r="B851" s="374">
        <v>1</v>
      </c>
      <c r="C851" s="358" t="s">
        <v>764</v>
      </c>
      <c r="D851" s="343"/>
      <c r="E851" s="343"/>
      <c r="F851" s="343"/>
      <c r="G851" s="343"/>
      <c r="H851" s="343"/>
      <c r="I851" s="343"/>
      <c r="J851" s="344">
        <v>9130005004280</v>
      </c>
      <c r="K851" s="345"/>
      <c r="L851" s="345"/>
      <c r="M851" s="345"/>
      <c r="N851" s="345"/>
      <c r="O851" s="345"/>
      <c r="P851" s="359" t="s">
        <v>775</v>
      </c>
      <c r="Q851" s="346"/>
      <c r="R851" s="346"/>
      <c r="S851" s="346"/>
      <c r="T851" s="346"/>
      <c r="U851" s="346"/>
      <c r="V851" s="346"/>
      <c r="W851" s="346"/>
      <c r="X851" s="346"/>
      <c r="Y851" s="347">
        <v>10.4</v>
      </c>
      <c r="Z851" s="348"/>
      <c r="AA851" s="348"/>
      <c r="AB851" s="349"/>
      <c r="AC851" s="350" t="s">
        <v>374</v>
      </c>
      <c r="AD851" s="351"/>
      <c r="AE851" s="351"/>
      <c r="AF851" s="351"/>
      <c r="AG851" s="351"/>
      <c r="AH851" s="352" t="s">
        <v>777</v>
      </c>
      <c r="AI851" s="353"/>
      <c r="AJ851" s="353"/>
      <c r="AK851" s="353"/>
      <c r="AL851" s="354" t="s">
        <v>776</v>
      </c>
      <c r="AM851" s="355"/>
      <c r="AN851" s="355"/>
      <c r="AO851" s="356"/>
      <c r="AP851" s="357" t="s">
        <v>776</v>
      </c>
      <c r="AQ851" s="357"/>
      <c r="AR851" s="357"/>
      <c r="AS851" s="357"/>
      <c r="AT851" s="357"/>
      <c r="AU851" s="357"/>
      <c r="AV851" s="357"/>
      <c r="AW851" s="357"/>
      <c r="AX851" s="357"/>
      <c r="AY851">
        <f>COUNTA($C$851)</f>
        <v>1</v>
      </c>
    </row>
    <row r="852" spans="1:51" ht="40.15" customHeight="1" x14ac:dyDescent="0.15">
      <c r="A852" s="374">
        <v>8</v>
      </c>
      <c r="B852" s="374">
        <v>1</v>
      </c>
      <c r="C852" s="358" t="s">
        <v>765</v>
      </c>
      <c r="D852" s="343"/>
      <c r="E852" s="343"/>
      <c r="F852" s="343"/>
      <c r="G852" s="343"/>
      <c r="H852" s="343"/>
      <c r="I852" s="343"/>
      <c r="J852" s="344">
        <v>4010405001654</v>
      </c>
      <c r="K852" s="345"/>
      <c r="L852" s="345"/>
      <c r="M852" s="345"/>
      <c r="N852" s="345"/>
      <c r="O852" s="345"/>
      <c r="P852" s="359" t="s">
        <v>772</v>
      </c>
      <c r="Q852" s="346"/>
      <c r="R852" s="346"/>
      <c r="S852" s="346"/>
      <c r="T852" s="346"/>
      <c r="U852" s="346"/>
      <c r="V852" s="346"/>
      <c r="W852" s="346"/>
      <c r="X852" s="346"/>
      <c r="Y852" s="347">
        <v>10.199999999999999</v>
      </c>
      <c r="Z852" s="348"/>
      <c r="AA852" s="348"/>
      <c r="AB852" s="349"/>
      <c r="AC852" s="350" t="s">
        <v>374</v>
      </c>
      <c r="AD852" s="351"/>
      <c r="AE852" s="351"/>
      <c r="AF852" s="351"/>
      <c r="AG852" s="351"/>
      <c r="AH852" s="352" t="s">
        <v>776</v>
      </c>
      <c r="AI852" s="353"/>
      <c r="AJ852" s="353"/>
      <c r="AK852" s="353"/>
      <c r="AL852" s="354" t="s">
        <v>776</v>
      </c>
      <c r="AM852" s="355"/>
      <c r="AN852" s="355"/>
      <c r="AO852" s="356"/>
      <c r="AP852" s="357" t="s">
        <v>776</v>
      </c>
      <c r="AQ852" s="357"/>
      <c r="AR852" s="357"/>
      <c r="AS852" s="357"/>
      <c r="AT852" s="357"/>
      <c r="AU852" s="357"/>
      <c r="AV852" s="357"/>
      <c r="AW852" s="357"/>
      <c r="AX852" s="357"/>
      <c r="AY852">
        <f>COUNTA($C$852)</f>
        <v>1</v>
      </c>
    </row>
    <row r="853" spans="1:51" ht="40.15" customHeight="1" x14ac:dyDescent="0.15">
      <c r="A853" s="374">
        <v>9</v>
      </c>
      <c r="B853" s="374">
        <v>1</v>
      </c>
      <c r="C853" s="358" t="s">
        <v>766</v>
      </c>
      <c r="D853" s="343"/>
      <c r="E853" s="343"/>
      <c r="F853" s="343"/>
      <c r="G853" s="343"/>
      <c r="H853" s="343"/>
      <c r="I853" s="343"/>
      <c r="J853" s="344">
        <v>5140005004060</v>
      </c>
      <c r="K853" s="345"/>
      <c r="L853" s="345"/>
      <c r="M853" s="345"/>
      <c r="N853" s="345"/>
      <c r="O853" s="345"/>
      <c r="P853" s="359" t="s">
        <v>774</v>
      </c>
      <c r="Q853" s="346"/>
      <c r="R853" s="346"/>
      <c r="S853" s="346"/>
      <c r="T853" s="346"/>
      <c r="U853" s="346"/>
      <c r="V853" s="346"/>
      <c r="W853" s="346"/>
      <c r="X853" s="346"/>
      <c r="Y853" s="347">
        <v>9.9</v>
      </c>
      <c r="Z853" s="348"/>
      <c r="AA853" s="348"/>
      <c r="AB853" s="349"/>
      <c r="AC853" s="350" t="s">
        <v>374</v>
      </c>
      <c r="AD853" s="351"/>
      <c r="AE853" s="351"/>
      <c r="AF853" s="351"/>
      <c r="AG853" s="351"/>
      <c r="AH853" s="352" t="s">
        <v>776</v>
      </c>
      <c r="AI853" s="353"/>
      <c r="AJ853" s="353"/>
      <c r="AK853" s="353"/>
      <c r="AL853" s="354" t="s">
        <v>776</v>
      </c>
      <c r="AM853" s="355"/>
      <c r="AN853" s="355"/>
      <c r="AO853" s="356"/>
      <c r="AP853" s="357" t="s">
        <v>776</v>
      </c>
      <c r="AQ853" s="357"/>
      <c r="AR853" s="357"/>
      <c r="AS853" s="357"/>
      <c r="AT853" s="357"/>
      <c r="AU853" s="357"/>
      <c r="AV853" s="357"/>
      <c r="AW853" s="357"/>
      <c r="AX853" s="357"/>
      <c r="AY853">
        <f>COUNTA($C$853)</f>
        <v>1</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73.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0.15" customHeight="1" x14ac:dyDescent="0.15">
      <c r="A878" s="374">
        <v>1</v>
      </c>
      <c r="B878" s="374">
        <v>1</v>
      </c>
      <c r="C878" s="358" t="s">
        <v>780</v>
      </c>
      <c r="D878" s="343"/>
      <c r="E878" s="343"/>
      <c r="F878" s="343"/>
      <c r="G878" s="343"/>
      <c r="H878" s="343"/>
      <c r="I878" s="343"/>
      <c r="J878" s="344">
        <v>3010401011971</v>
      </c>
      <c r="K878" s="345"/>
      <c r="L878" s="345"/>
      <c r="M878" s="345"/>
      <c r="N878" s="345"/>
      <c r="O878" s="345"/>
      <c r="P878" s="359" t="s">
        <v>784</v>
      </c>
      <c r="Q878" s="346"/>
      <c r="R878" s="346"/>
      <c r="S878" s="346"/>
      <c r="T878" s="346"/>
      <c r="U878" s="346"/>
      <c r="V878" s="346"/>
      <c r="W878" s="346"/>
      <c r="X878" s="346"/>
      <c r="Y878" s="347">
        <v>7.3</v>
      </c>
      <c r="Z878" s="348"/>
      <c r="AA878" s="348"/>
      <c r="AB878" s="349"/>
      <c r="AC878" s="350" t="s">
        <v>374</v>
      </c>
      <c r="AD878" s="351"/>
      <c r="AE878" s="351"/>
      <c r="AF878" s="351"/>
      <c r="AG878" s="351"/>
      <c r="AH878" s="366" t="s">
        <v>776</v>
      </c>
      <c r="AI878" s="367"/>
      <c r="AJ878" s="367"/>
      <c r="AK878" s="367"/>
      <c r="AL878" s="354" t="s">
        <v>777</v>
      </c>
      <c r="AM878" s="355"/>
      <c r="AN878" s="355"/>
      <c r="AO878" s="356"/>
      <c r="AP878" s="357" t="s">
        <v>776</v>
      </c>
      <c r="AQ878" s="357"/>
      <c r="AR878" s="357"/>
      <c r="AS878" s="357"/>
      <c r="AT878" s="357"/>
      <c r="AU878" s="357"/>
      <c r="AV878" s="357"/>
      <c r="AW878" s="357"/>
      <c r="AX878" s="357"/>
      <c r="AY878">
        <f t="shared" si="118"/>
        <v>1</v>
      </c>
    </row>
    <row r="879" spans="1:51" ht="40.15" customHeight="1" x14ac:dyDescent="0.15">
      <c r="A879" s="374">
        <v>2</v>
      </c>
      <c r="B879" s="374">
        <v>1</v>
      </c>
      <c r="C879" s="358" t="s">
        <v>781</v>
      </c>
      <c r="D879" s="343"/>
      <c r="E879" s="343"/>
      <c r="F879" s="343"/>
      <c r="G879" s="343"/>
      <c r="H879" s="343"/>
      <c r="I879" s="343"/>
      <c r="J879" s="344">
        <v>5140005004060</v>
      </c>
      <c r="K879" s="345"/>
      <c r="L879" s="345"/>
      <c r="M879" s="345"/>
      <c r="N879" s="345"/>
      <c r="O879" s="345"/>
      <c r="P879" s="359" t="s">
        <v>784</v>
      </c>
      <c r="Q879" s="346"/>
      <c r="R879" s="346"/>
      <c r="S879" s="346"/>
      <c r="T879" s="346"/>
      <c r="U879" s="346"/>
      <c r="V879" s="346"/>
      <c r="W879" s="346"/>
      <c r="X879" s="346"/>
      <c r="Y879" s="347">
        <v>3</v>
      </c>
      <c r="Z879" s="348"/>
      <c r="AA879" s="348"/>
      <c r="AB879" s="349"/>
      <c r="AC879" s="350" t="s">
        <v>374</v>
      </c>
      <c r="AD879" s="351"/>
      <c r="AE879" s="351"/>
      <c r="AF879" s="351"/>
      <c r="AG879" s="351"/>
      <c r="AH879" s="366" t="s">
        <v>776</v>
      </c>
      <c r="AI879" s="367"/>
      <c r="AJ879" s="367"/>
      <c r="AK879" s="367"/>
      <c r="AL879" s="354" t="s">
        <v>776</v>
      </c>
      <c r="AM879" s="355"/>
      <c r="AN879" s="355"/>
      <c r="AO879" s="356"/>
      <c r="AP879" s="357" t="s">
        <v>776</v>
      </c>
      <c r="AQ879" s="357"/>
      <c r="AR879" s="357"/>
      <c r="AS879" s="357"/>
      <c r="AT879" s="357"/>
      <c r="AU879" s="357"/>
      <c r="AV879" s="357"/>
      <c r="AW879" s="357"/>
      <c r="AX879" s="357"/>
      <c r="AY879">
        <f>COUNTA($C$879)</f>
        <v>1</v>
      </c>
    </row>
    <row r="880" spans="1:51" ht="40.15" customHeight="1" x14ac:dyDescent="0.15">
      <c r="A880" s="374">
        <v>3</v>
      </c>
      <c r="B880" s="374">
        <v>1</v>
      </c>
      <c r="C880" s="358" t="s">
        <v>765</v>
      </c>
      <c r="D880" s="343"/>
      <c r="E880" s="343"/>
      <c r="F880" s="343"/>
      <c r="G880" s="343"/>
      <c r="H880" s="343"/>
      <c r="I880" s="343"/>
      <c r="J880" s="344">
        <v>4010405001654</v>
      </c>
      <c r="K880" s="345"/>
      <c r="L880" s="345"/>
      <c r="M880" s="345"/>
      <c r="N880" s="345"/>
      <c r="O880" s="345"/>
      <c r="P880" s="359" t="s">
        <v>784</v>
      </c>
      <c r="Q880" s="346"/>
      <c r="R880" s="346"/>
      <c r="S880" s="346"/>
      <c r="T880" s="346"/>
      <c r="U880" s="346"/>
      <c r="V880" s="346"/>
      <c r="W880" s="346"/>
      <c r="X880" s="346"/>
      <c r="Y880" s="347">
        <v>3</v>
      </c>
      <c r="Z880" s="348"/>
      <c r="AA880" s="348"/>
      <c r="AB880" s="349"/>
      <c r="AC880" s="350" t="s">
        <v>374</v>
      </c>
      <c r="AD880" s="351"/>
      <c r="AE880" s="351"/>
      <c r="AF880" s="351"/>
      <c r="AG880" s="351"/>
      <c r="AH880" s="352" t="s">
        <v>777</v>
      </c>
      <c r="AI880" s="353"/>
      <c r="AJ880" s="353"/>
      <c r="AK880" s="353"/>
      <c r="AL880" s="354" t="s">
        <v>789</v>
      </c>
      <c r="AM880" s="355"/>
      <c r="AN880" s="355"/>
      <c r="AO880" s="356"/>
      <c r="AP880" s="357" t="s">
        <v>776</v>
      </c>
      <c r="AQ880" s="357"/>
      <c r="AR880" s="357"/>
      <c r="AS880" s="357"/>
      <c r="AT880" s="357"/>
      <c r="AU880" s="357"/>
      <c r="AV880" s="357"/>
      <c r="AW880" s="357"/>
      <c r="AX880" s="357"/>
      <c r="AY880">
        <f>COUNTA($C$880)</f>
        <v>1</v>
      </c>
    </row>
    <row r="881" spans="1:51" ht="40.15" customHeight="1" x14ac:dyDescent="0.15">
      <c r="A881" s="374">
        <v>4</v>
      </c>
      <c r="B881" s="374">
        <v>1</v>
      </c>
      <c r="C881" s="358" t="s">
        <v>782</v>
      </c>
      <c r="D881" s="343"/>
      <c r="E881" s="343"/>
      <c r="F881" s="343"/>
      <c r="G881" s="343"/>
      <c r="H881" s="343"/>
      <c r="I881" s="343"/>
      <c r="J881" s="344">
        <v>2130001049402</v>
      </c>
      <c r="K881" s="345"/>
      <c r="L881" s="345"/>
      <c r="M881" s="345"/>
      <c r="N881" s="345"/>
      <c r="O881" s="345"/>
      <c r="P881" s="359" t="s">
        <v>784</v>
      </c>
      <c r="Q881" s="346"/>
      <c r="R881" s="346"/>
      <c r="S881" s="346"/>
      <c r="T881" s="346"/>
      <c r="U881" s="346"/>
      <c r="V881" s="346"/>
      <c r="W881" s="346"/>
      <c r="X881" s="346"/>
      <c r="Y881" s="347">
        <v>3</v>
      </c>
      <c r="Z881" s="348"/>
      <c r="AA881" s="348"/>
      <c r="AB881" s="349"/>
      <c r="AC881" s="350" t="s">
        <v>374</v>
      </c>
      <c r="AD881" s="351"/>
      <c r="AE881" s="351"/>
      <c r="AF881" s="351"/>
      <c r="AG881" s="351"/>
      <c r="AH881" s="352" t="s">
        <v>776</v>
      </c>
      <c r="AI881" s="353"/>
      <c r="AJ881" s="353"/>
      <c r="AK881" s="353"/>
      <c r="AL881" s="354" t="s">
        <v>776</v>
      </c>
      <c r="AM881" s="355"/>
      <c r="AN881" s="355"/>
      <c r="AO881" s="356"/>
      <c r="AP881" s="357" t="s">
        <v>776</v>
      </c>
      <c r="AQ881" s="357"/>
      <c r="AR881" s="357"/>
      <c r="AS881" s="357"/>
      <c r="AT881" s="357"/>
      <c r="AU881" s="357"/>
      <c r="AV881" s="357"/>
      <c r="AW881" s="357"/>
      <c r="AX881" s="357"/>
      <c r="AY881">
        <f>COUNTA($C$881)</f>
        <v>1</v>
      </c>
    </row>
    <row r="882" spans="1:51" ht="40.15" customHeight="1" x14ac:dyDescent="0.15">
      <c r="A882" s="374">
        <v>5</v>
      </c>
      <c r="B882" s="374">
        <v>1</v>
      </c>
      <c r="C882" s="358" t="s">
        <v>783</v>
      </c>
      <c r="D882" s="343"/>
      <c r="E882" s="343"/>
      <c r="F882" s="343"/>
      <c r="G882" s="343"/>
      <c r="H882" s="343"/>
      <c r="I882" s="343"/>
      <c r="J882" s="344">
        <v>6050005005208</v>
      </c>
      <c r="K882" s="345"/>
      <c r="L882" s="345"/>
      <c r="M882" s="345"/>
      <c r="N882" s="345"/>
      <c r="O882" s="345"/>
      <c r="P882" s="359" t="s">
        <v>786</v>
      </c>
      <c r="Q882" s="346"/>
      <c r="R882" s="346"/>
      <c r="S882" s="346"/>
      <c r="T882" s="346"/>
      <c r="U882" s="346"/>
      <c r="V882" s="346"/>
      <c r="W882" s="346"/>
      <c r="X882" s="346"/>
      <c r="Y882" s="347">
        <v>2.6</v>
      </c>
      <c r="Z882" s="348"/>
      <c r="AA882" s="348"/>
      <c r="AB882" s="349"/>
      <c r="AC882" s="350" t="s">
        <v>374</v>
      </c>
      <c r="AD882" s="351"/>
      <c r="AE882" s="351"/>
      <c r="AF882" s="351"/>
      <c r="AG882" s="351"/>
      <c r="AH882" s="352" t="s">
        <v>777</v>
      </c>
      <c r="AI882" s="353"/>
      <c r="AJ882" s="353"/>
      <c r="AK882" s="353"/>
      <c r="AL882" s="354" t="s">
        <v>776</v>
      </c>
      <c r="AM882" s="355"/>
      <c r="AN882" s="355"/>
      <c r="AO882" s="356"/>
      <c r="AP882" s="357" t="s">
        <v>776</v>
      </c>
      <c r="AQ882" s="357"/>
      <c r="AR882" s="357"/>
      <c r="AS882" s="357"/>
      <c r="AT882" s="357"/>
      <c r="AU882" s="357"/>
      <c r="AV882" s="357"/>
      <c r="AW882" s="357"/>
      <c r="AX882" s="357"/>
      <c r="AY882">
        <f>COUNTA($C$882)</f>
        <v>1</v>
      </c>
    </row>
    <row r="883" spans="1:51" ht="40.15" customHeight="1" x14ac:dyDescent="0.15">
      <c r="A883" s="374">
        <v>6</v>
      </c>
      <c r="B883" s="374">
        <v>1</v>
      </c>
      <c r="C883" s="358" t="s">
        <v>792</v>
      </c>
      <c r="D883" s="343"/>
      <c r="E883" s="343"/>
      <c r="F883" s="343"/>
      <c r="G883" s="343"/>
      <c r="H883" s="343"/>
      <c r="I883" s="343"/>
      <c r="J883" s="344">
        <v>9180005002263</v>
      </c>
      <c r="K883" s="345"/>
      <c r="L883" s="345"/>
      <c r="M883" s="345"/>
      <c r="N883" s="345"/>
      <c r="O883" s="345"/>
      <c r="P883" s="359" t="s">
        <v>784</v>
      </c>
      <c r="Q883" s="346"/>
      <c r="R883" s="346"/>
      <c r="S883" s="346"/>
      <c r="T883" s="346"/>
      <c r="U883" s="346"/>
      <c r="V883" s="346"/>
      <c r="W883" s="346"/>
      <c r="X883" s="346"/>
      <c r="Y883" s="347">
        <v>2.1</v>
      </c>
      <c r="Z883" s="348"/>
      <c r="AA883" s="348"/>
      <c r="AB883" s="349"/>
      <c r="AC883" s="350" t="s">
        <v>374</v>
      </c>
      <c r="AD883" s="351"/>
      <c r="AE883" s="351"/>
      <c r="AF883" s="351"/>
      <c r="AG883" s="351"/>
      <c r="AH883" s="352" t="s">
        <v>776</v>
      </c>
      <c r="AI883" s="353"/>
      <c r="AJ883" s="353"/>
      <c r="AK883" s="353"/>
      <c r="AL883" s="354" t="s">
        <v>776</v>
      </c>
      <c r="AM883" s="355"/>
      <c r="AN883" s="355"/>
      <c r="AO883" s="356"/>
      <c r="AP883" s="357" t="s">
        <v>790</v>
      </c>
      <c r="AQ883" s="357"/>
      <c r="AR883" s="357"/>
      <c r="AS883" s="357"/>
      <c r="AT883" s="357"/>
      <c r="AU883" s="357"/>
      <c r="AV883" s="357"/>
      <c r="AW883" s="357"/>
      <c r="AX883" s="357"/>
      <c r="AY883">
        <f>COUNTA($C$883)</f>
        <v>1</v>
      </c>
    </row>
    <row r="884" spans="1:51" ht="40.15" customHeight="1" x14ac:dyDescent="0.15">
      <c r="A884" s="374">
        <v>7</v>
      </c>
      <c r="B884" s="374">
        <v>1</v>
      </c>
      <c r="C884" s="358" t="s">
        <v>791</v>
      </c>
      <c r="D884" s="343"/>
      <c r="E884" s="343"/>
      <c r="F884" s="343"/>
      <c r="G884" s="343"/>
      <c r="H884" s="343"/>
      <c r="I884" s="343"/>
      <c r="J884" s="344">
        <v>2230001000255</v>
      </c>
      <c r="K884" s="345"/>
      <c r="L884" s="345"/>
      <c r="M884" s="345"/>
      <c r="N884" s="345"/>
      <c r="O884" s="345"/>
      <c r="P884" s="359" t="s">
        <v>787</v>
      </c>
      <c r="Q884" s="346"/>
      <c r="R884" s="346"/>
      <c r="S884" s="346"/>
      <c r="T884" s="346"/>
      <c r="U884" s="346"/>
      <c r="V884" s="346"/>
      <c r="W884" s="346"/>
      <c r="X884" s="346"/>
      <c r="Y884" s="347">
        <v>1.5</v>
      </c>
      <c r="Z884" s="348"/>
      <c r="AA884" s="348"/>
      <c r="AB884" s="349"/>
      <c r="AC884" s="350" t="s">
        <v>374</v>
      </c>
      <c r="AD884" s="351"/>
      <c r="AE884" s="351"/>
      <c r="AF884" s="351"/>
      <c r="AG884" s="351"/>
      <c r="AH884" s="352" t="s">
        <v>777</v>
      </c>
      <c r="AI884" s="353"/>
      <c r="AJ884" s="353"/>
      <c r="AK884" s="353"/>
      <c r="AL884" s="354" t="s">
        <v>776</v>
      </c>
      <c r="AM884" s="355"/>
      <c r="AN884" s="355"/>
      <c r="AO884" s="356"/>
      <c r="AP884" s="357" t="s">
        <v>776</v>
      </c>
      <c r="AQ884" s="357"/>
      <c r="AR884" s="357"/>
      <c r="AS884" s="357"/>
      <c r="AT884" s="357"/>
      <c r="AU884" s="357"/>
      <c r="AV884" s="357"/>
      <c r="AW884" s="357"/>
      <c r="AX884" s="357"/>
      <c r="AY884">
        <f>COUNTA($C$884)</f>
        <v>1</v>
      </c>
    </row>
    <row r="885" spans="1:51" ht="40.15" customHeight="1" x14ac:dyDescent="0.15">
      <c r="A885" s="374">
        <v>8</v>
      </c>
      <c r="B885" s="374">
        <v>1</v>
      </c>
      <c r="C885" s="358" t="s">
        <v>793</v>
      </c>
      <c r="D885" s="343"/>
      <c r="E885" s="343"/>
      <c r="F885" s="343"/>
      <c r="G885" s="343"/>
      <c r="H885" s="343"/>
      <c r="I885" s="343"/>
      <c r="J885" s="344">
        <v>9130005004289</v>
      </c>
      <c r="K885" s="345"/>
      <c r="L885" s="345"/>
      <c r="M885" s="345"/>
      <c r="N885" s="345"/>
      <c r="O885" s="345"/>
      <c r="P885" s="359" t="s">
        <v>785</v>
      </c>
      <c r="Q885" s="346"/>
      <c r="R885" s="346"/>
      <c r="S885" s="346"/>
      <c r="T885" s="346"/>
      <c r="U885" s="346"/>
      <c r="V885" s="346"/>
      <c r="W885" s="346"/>
      <c r="X885" s="346"/>
      <c r="Y885" s="347">
        <v>1.4</v>
      </c>
      <c r="Z885" s="348"/>
      <c r="AA885" s="348"/>
      <c r="AB885" s="349"/>
      <c r="AC885" s="350" t="s">
        <v>374</v>
      </c>
      <c r="AD885" s="351"/>
      <c r="AE885" s="351"/>
      <c r="AF885" s="351"/>
      <c r="AG885" s="351"/>
      <c r="AH885" s="352" t="s">
        <v>788</v>
      </c>
      <c r="AI885" s="353"/>
      <c r="AJ885" s="353"/>
      <c r="AK885" s="353"/>
      <c r="AL885" s="354" t="s">
        <v>776</v>
      </c>
      <c r="AM885" s="355"/>
      <c r="AN885" s="355"/>
      <c r="AO885" s="356"/>
      <c r="AP885" s="357" t="s">
        <v>776</v>
      </c>
      <c r="AQ885" s="357"/>
      <c r="AR885" s="357"/>
      <c r="AS885" s="357"/>
      <c r="AT885" s="357"/>
      <c r="AU885" s="357"/>
      <c r="AV885" s="357"/>
      <c r="AW885" s="357"/>
      <c r="AX885" s="357"/>
      <c r="AY885">
        <f>COUNTA($C$885)</f>
        <v>1</v>
      </c>
    </row>
    <row r="886" spans="1:51" ht="40.15" customHeight="1" x14ac:dyDescent="0.15">
      <c r="A886" s="374">
        <v>9</v>
      </c>
      <c r="B886" s="374">
        <v>1</v>
      </c>
      <c r="C886" s="358" t="s">
        <v>828</v>
      </c>
      <c r="D886" s="343"/>
      <c r="E886" s="343"/>
      <c r="F886" s="343"/>
      <c r="G886" s="343"/>
      <c r="H886" s="343"/>
      <c r="I886" s="343"/>
      <c r="J886" s="344">
        <v>1010005002329</v>
      </c>
      <c r="K886" s="345"/>
      <c r="L886" s="345"/>
      <c r="M886" s="345"/>
      <c r="N886" s="345"/>
      <c r="O886" s="345"/>
      <c r="P886" s="359" t="s">
        <v>784</v>
      </c>
      <c r="Q886" s="346"/>
      <c r="R886" s="346"/>
      <c r="S886" s="346"/>
      <c r="T886" s="346"/>
      <c r="U886" s="346"/>
      <c r="V886" s="346"/>
      <c r="W886" s="346"/>
      <c r="X886" s="346"/>
      <c r="Y886" s="347">
        <v>1.2</v>
      </c>
      <c r="Z886" s="348"/>
      <c r="AA886" s="348"/>
      <c r="AB886" s="349"/>
      <c r="AC886" s="350" t="s">
        <v>374</v>
      </c>
      <c r="AD886" s="351"/>
      <c r="AE886" s="351"/>
      <c r="AF886" s="351"/>
      <c r="AG886" s="351"/>
      <c r="AH886" s="352" t="s">
        <v>776</v>
      </c>
      <c r="AI886" s="353"/>
      <c r="AJ886" s="353"/>
      <c r="AK886" s="353"/>
      <c r="AL886" s="354" t="s">
        <v>777</v>
      </c>
      <c r="AM886" s="355"/>
      <c r="AN886" s="355"/>
      <c r="AO886" s="356"/>
      <c r="AP886" s="357" t="s">
        <v>776</v>
      </c>
      <c r="AQ886" s="357"/>
      <c r="AR886" s="357"/>
      <c r="AS886" s="357"/>
      <c r="AT886" s="357"/>
      <c r="AU886" s="357"/>
      <c r="AV886" s="357"/>
      <c r="AW886" s="357"/>
      <c r="AX886" s="357"/>
      <c r="AY886">
        <f>COUNTA($C$886)</f>
        <v>1</v>
      </c>
    </row>
    <row r="887" spans="1:51" ht="40.15" customHeight="1" x14ac:dyDescent="0.15">
      <c r="A887" s="374">
        <v>10</v>
      </c>
      <c r="B887" s="374">
        <v>1</v>
      </c>
      <c r="C887" s="358" t="s">
        <v>794</v>
      </c>
      <c r="D887" s="343"/>
      <c r="E887" s="343"/>
      <c r="F887" s="343"/>
      <c r="G887" s="343"/>
      <c r="H887" s="343"/>
      <c r="I887" s="343"/>
      <c r="J887" s="344">
        <v>5010005007398</v>
      </c>
      <c r="K887" s="345"/>
      <c r="L887" s="345"/>
      <c r="M887" s="345"/>
      <c r="N887" s="345"/>
      <c r="O887" s="345"/>
      <c r="P887" s="359" t="s">
        <v>784</v>
      </c>
      <c r="Q887" s="346"/>
      <c r="R887" s="346"/>
      <c r="S887" s="346"/>
      <c r="T887" s="346"/>
      <c r="U887" s="346"/>
      <c r="V887" s="346"/>
      <c r="W887" s="346"/>
      <c r="X887" s="346"/>
      <c r="Y887" s="347">
        <v>1</v>
      </c>
      <c r="Z887" s="348"/>
      <c r="AA887" s="348"/>
      <c r="AB887" s="349"/>
      <c r="AC887" s="350" t="s">
        <v>374</v>
      </c>
      <c r="AD887" s="351"/>
      <c r="AE887" s="351"/>
      <c r="AF887" s="351"/>
      <c r="AG887" s="351"/>
      <c r="AH887" s="352" t="s">
        <v>779</v>
      </c>
      <c r="AI887" s="353"/>
      <c r="AJ887" s="353"/>
      <c r="AK887" s="353"/>
      <c r="AL887" s="354" t="s">
        <v>776</v>
      </c>
      <c r="AM887" s="355"/>
      <c r="AN887" s="355"/>
      <c r="AO887" s="356"/>
      <c r="AP887" s="357" t="s">
        <v>777</v>
      </c>
      <c r="AQ887" s="357"/>
      <c r="AR887" s="357"/>
      <c r="AS887" s="357"/>
      <c r="AT887" s="357"/>
      <c r="AU887" s="357"/>
      <c r="AV887" s="357"/>
      <c r="AW887" s="357"/>
      <c r="AX887" s="357"/>
      <c r="AY887">
        <f>COUNTA($C$887)</f>
        <v>1</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v>1</v>
      </c>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e">
        <f>-AP880</f>
        <v>#VALUE!</v>
      </c>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806</v>
      </c>
      <c r="D911" s="343"/>
      <c r="E911" s="343"/>
      <c r="F911" s="343"/>
      <c r="G911" s="343"/>
      <c r="H911" s="343"/>
      <c r="I911" s="343"/>
      <c r="J911" s="344">
        <v>4010001054032</v>
      </c>
      <c r="K911" s="345"/>
      <c r="L911" s="345"/>
      <c r="M911" s="345"/>
      <c r="N911" s="345"/>
      <c r="O911" s="345"/>
      <c r="P911" s="368" t="s">
        <v>807</v>
      </c>
      <c r="Q911" s="369"/>
      <c r="R911" s="369"/>
      <c r="S911" s="369"/>
      <c r="T911" s="369"/>
      <c r="U911" s="369"/>
      <c r="V911" s="369"/>
      <c r="W911" s="369"/>
      <c r="X911" s="369"/>
      <c r="Y911" s="347">
        <v>36</v>
      </c>
      <c r="Z911" s="348"/>
      <c r="AA911" s="348"/>
      <c r="AB911" s="349"/>
      <c r="AC911" s="370" t="s">
        <v>371</v>
      </c>
      <c r="AD911" s="371"/>
      <c r="AE911" s="371"/>
      <c r="AF911" s="371"/>
      <c r="AG911" s="371"/>
      <c r="AH911" s="366">
        <v>1</v>
      </c>
      <c r="AI911" s="367"/>
      <c r="AJ911" s="367"/>
      <c r="AK911" s="367"/>
      <c r="AL911" s="354">
        <v>100</v>
      </c>
      <c r="AM911" s="355"/>
      <c r="AN911" s="355"/>
      <c r="AO911" s="356"/>
      <c r="AP911" s="357" t="s">
        <v>713</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4">
        <v>1</v>
      </c>
      <c r="B944" s="374">
        <v>1</v>
      </c>
      <c r="C944" s="358" t="s">
        <v>808</v>
      </c>
      <c r="D944" s="343"/>
      <c r="E944" s="343"/>
      <c r="F944" s="343"/>
      <c r="G944" s="343"/>
      <c r="H944" s="343"/>
      <c r="I944" s="343"/>
      <c r="J944" s="344">
        <v>4010001054032</v>
      </c>
      <c r="K944" s="345"/>
      <c r="L944" s="345"/>
      <c r="M944" s="345"/>
      <c r="N944" s="345"/>
      <c r="O944" s="345"/>
      <c r="P944" s="368" t="s">
        <v>809</v>
      </c>
      <c r="Q944" s="369"/>
      <c r="R944" s="369"/>
      <c r="S944" s="369"/>
      <c r="T944" s="369"/>
      <c r="U944" s="369"/>
      <c r="V944" s="369"/>
      <c r="W944" s="369"/>
      <c r="X944" s="369"/>
      <c r="Y944" s="347">
        <v>26</v>
      </c>
      <c r="Z944" s="348"/>
      <c r="AA944" s="348"/>
      <c r="AB944" s="349"/>
      <c r="AC944" s="370" t="s">
        <v>371</v>
      </c>
      <c r="AD944" s="371"/>
      <c r="AE944" s="371"/>
      <c r="AF944" s="371"/>
      <c r="AG944" s="371"/>
      <c r="AH944" s="366">
        <v>1</v>
      </c>
      <c r="AI944" s="367"/>
      <c r="AJ944" s="367"/>
      <c r="AK944" s="367"/>
      <c r="AL944" s="354">
        <v>100</v>
      </c>
      <c r="AM944" s="355"/>
      <c r="AN944" s="355"/>
      <c r="AO944" s="356"/>
      <c r="AP944" s="357" t="s">
        <v>713</v>
      </c>
      <c r="AQ944" s="357"/>
      <c r="AR944" s="357"/>
      <c r="AS944" s="357"/>
      <c r="AT944" s="357"/>
      <c r="AU944" s="357"/>
      <c r="AV944" s="357"/>
      <c r="AW944" s="357"/>
      <c r="AX944" s="357"/>
      <c r="AY944">
        <f t="shared" si="120"/>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328</v>
      </c>
      <c r="AQ1109" s="365"/>
      <c r="AR1109" s="365"/>
      <c r="AS1109" s="365"/>
      <c r="AT1109" s="365"/>
      <c r="AU1109" s="365"/>
      <c r="AV1109" s="365"/>
      <c r="AW1109" s="365"/>
      <c r="AX1109" s="365"/>
    </row>
    <row r="1110" spans="1:51" ht="30" customHeight="1" x14ac:dyDescent="0.15">
      <c r="A1110" s="374">
        <v>1</v>
      </c>
      <c r="B1110" s="374">
        <v>1</v>
      </c>
      <c r="C1110" s="372"/>
      <c r="D1110" s="372"/>
      <c r="E1110" s="150" t="s">
        <v>822</v>
      </c>
      <c r="F1110" s="373"/>
      <c r="G1110" s="373"/>
      <c r="H1110" s="373"/>
      <c r="I1110" s="373"/>
      <c r="J1110" s="344" t="s">
        <v>821</v>
      </c>
      <c r="K1110" s="345"/>
      <c r="L1110" s="345"/>
      <c r="M1110" s="345"/>
      <c r="N1110" s="345"/>
      <c r="O1110" s="345"/>
      <c r="P1110" s="359" t="s">
        <v>822</v>
      </c>
      <c r="Q1110" s="346"/>
      <c r="R1110" s="346"/>
      <c r="S1110" s="346"/>
      <c r="T1110" s="346"/>
      <c r="U1110" s="346"/>
      <c r="V1110" s="346"/>
      <c r="W1110" s="346"/>
      <c r="X1110" s="346"/>
      <c r="Y1110" s="347" t="s">
        <v>823</v>
      </c>
      <c r="Z1110" s="348"/>
      <c r="AA1110" s="348"/>
      <c r="AB1110" s="349"/>
      <c r="AC1110" s="350"/>
      <c r="AD1110" s="351"/>
      <c r="AE1110" s="351"/>
      <c r="AF1110" s="351"/>
      <c r="AG1110" s="351"/>
      <c r="AH1110" s="352" t="s">
        <v>822</v>
      </c>
      <c r="AI1110" s="353"/>
      <c r="AJ1110" s="353"/>
      <c r="AK1110" s="353"/>
      <c r="AL1110" s="354" t="s">
        <v>822</v>
      </c>
      <c r="AM1110" s="355"/>
      <c r="AN1110" s="355"/>
      <c r="AO1110" s="356"/>
      <c r="AP1110" s="357" t="s">
        <v>822</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90">
    <cfRule type="expression" dxfId="2811" priority="13899">
      <formula>IF(RIGHT(TEXT(Y790,"0.#"),1)=".",FALSE,TRUE)</formula>
    </cfRule>
    <cfRule type="expression" dxfId="2810" priority="13900">
      <formula>IF(RIGHT(TEXT(Y790,"0.#"),1)=".",TRUE,FALSE)</formula>
    </cfRule>
  </conditionalFormatting>
  <conditionalFormatting sqref="Y799">
    <cfRule type="expression" dxfId="2809" priority="13895">
      <formula>IF(RIGHT(TEXT(Y799,"0.#"),1)=".",FALSE,TRUE)</formula>
    </cfRule>
    <cfRule type="expression" dxfId="2808" priority="13896">
      <formula>IF(RIGHT(TEXT(Y799,"0.#"),1)=".",TRUE,FALSE)</formula>
    </cfRule>
  </conditionalFormatting>
  <conditionalFormatting sqref="Y830:Y837 Y828 Y817:Y824 Y815 Y804:Y811 Y802">
    <cfRule type="expression" dxfId="2807" priority="13677">
      <formula>IF(RIGHT(TEXT(Y802,"0.#"),1)=".",FALSE,TRUE)</formula>
    </cfRule>
    <cfRule type="expression" dxfId="2806" priority="13678">
      <formula>IF(RIGHT(TEXT(Y802,"0.#"),1)=".",TRUE,FALSE)</formula>
    </cfRule>
  </conditionalFormatting>
  <conditionalFormatting sqref="P13:AX13 AR15:AX15 P15:AJ17">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91:Y798 Y789">
    <cfRule type="expression" dxfId="2799" priority="13701">
      <formula>IF(RIGHT(TEXT(Y789,"0.#"),1)=".",FALSE,TRUE)</formula>
    </cfRule>
    <cfRule type="expression" dxfId="2798" priority="13702">
      <formula>IF(RIGHT(TEXT(Y789,"0.#"),1)=".",TRUE,FALSE)</formula>
    </cfRule>
  </conditionalFormatting>
  <conditionalFormatting sqref="AU790">
    <cfRule type="expression" dxfId="2797" priority="13699">
      <formula>IF(RIGHT(TEXT(AU790,"0.#"),1)=".",FALSE,TRUE)</formula>
    </cfRule>
    <cfRule type="expression" dxfId="2796" priority="13700">
      <formula>IF(RIGHT(TEXT(AU790,"0.#"),1)=".",TRUE,FALSE)</formula>
    </cfRule>
  </conditionalFormatting>
  <conditionalFormatting sqref="AU799">
    <cfRule type="expression" dxfId="2795" priority="13697">
      <formula>IF(RIGHT(TEXT(AU799,"0.#"),1)=".",FALSE,TRUE)</formula>
    </cfRule>
    <cfRule type="expression" dxfId="2794" priority="13698">
      <formula>IF(RIGHT(TEXT(AU799,"0.#"),1)=".",TRUE,FALSE)</formula>
    </cfRule>
  </conditionalFormatting>
  <conditionalFormatting sqref="AU791:AU798 AU789">
    <cfRule type="expression" dxfId="2793" priority="13695">
      <formula>IF(RIGHT(TEXT(AU789,"0.#"),1)=".",FALSE,TRUE)</formula>
    </cfRule>
    <cfRule type="expression" dxfId="2792" priority="13696">
      <formula>IF(RIGHT(TEXT(AU789,"0.#"),1)=".",TRUE,FALSE)</formula>
    </cfRule>
  </conditionalFormatting>
  <conditionalFormatting sqref="Y829 Y816 Y803">
    <cfRule type="expression" dxfId="2791" priority="13681">
      <formula>IF(RIGHT(TEXT(Y803,"0.#"),1)=".",FALSE,TRUE)</formula>
    </cfRule>
    <cfRule type="expression" dxfId="2790" priority="13682">
      <formula>IF(RIGHT(TEXT(Y803,"0.#"),1)=".",TRUE,FALSE)</formula>
    </cfRule>
  </conditionalFormatting>
  <conditionalFormatting sqref="Y838 Y825 Y812">
    <cfRule type="expression" dxfId="2789" priority="13679">
      <formula>IF(RIGHT(TEXT(Y812,"0.#"),1)=".",FALSE,TRUE)</formula>
    </cfRule>
    <cfRule type="expression" dxfId="2788" priority="13680">
      <formula>IF(RIGHT(TEXT(Y812,"0.#"),1)=".",TRUE,FALSE)</formula>
    </cfRule>
  </conditionalFormatting>
  <conditionalFormatting sqref="AU829 AU816 AU803">
    <cfRule type="expression" dxfId="2787" priority="13675">
      <formula>IF(RIGHT(TEXT(AU803,"0.#"),1)=".",FALSE,TRUE)</formula>
    </cfRule>
    <cfRule type="expression" dxfId="2786" priority="13676">
      <formula>IF(RIGHT(TEXT(AU803,"0.#"),1)=".",TRUE,FALSE)</formula>
    </cfRule>
  </conditionalFormatting>
  <conditionalFormatting sqref="AU838 AU825 AU812">
    <cfRule type="expression" dxfId="2785" priority="13673">
      <formula>IF(RIGHT(TEXT(AU812,"0.#"),1)=".",FALSE,TRUE)</formula>
    </cfRule>
    <cfRule type="expression" dxfId="2784" priority="13674">
      <formula>IF(RIGHT(TEXT(AU812,"0.#"),1)=".",TRUE,FALSE)</formula>
    </cfRule>
  </conditionalFormatting>
  <conditionalFormatting sqref="AU830:AU837 AU828 AU817:AU824 AU815 AU804:AU811 AU802">
    <cfRule type="expression" dxfId="2783" priority="13671">
      <formula>IF(RIGHT(TEXT(AU802,"0.#"),1)=".",FALSE,TRUE)</formula>
    </cfRule>
    <cfRule type="expression" dxfId="2782" priority="13672">
      <formula>IF(RIGHT(TEXT(AU802,"0.#"),1)=".",TRUE,FALSE)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 RIGHT(TEXT(AL847,"0.#"),1)&lt;&gt;"."),TRUE,FALSE)</formula>
    </cfRule>
    <cfRule type="expression" dxfId="2516" priority="6650">
      <formula>IF(AND(AL847&gt;=0, RIGHT(TEXT(AL847,"0.#"),1)="."),TRUE,FALSE)</formula>
    </cfRule>
    <cfRule type="expression" dxfId="2515" priority="6651">
      <formula>IF(AND(AL847&lt;0, RIGHT(TEXT(AL847,"0.#"),1)&lt;&gt;"."),TRUE,FALSE)</formula>
    </cfRule>
    <cfRule type="expression" dxfId="2514" priority="6652">
      <formula>IF(AND(AL847&lt;0, 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46">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2">
    <cfRule type="expression" dxfId="2071" priority="2075">
      <formula>IF(RIGHT(TEXT(Y912,"0.#"),1)=".",FALSE,TRUE)</formula>
    </cfRule>
    <cfRule type="expression" dxfId="2070" priority="2076">
      <formula>IF(RIGHT(TEXT(Y912,"0.#"),1)=".",TRUE,FALSE)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5">
    <cfRule type="expression" dxfId="2067" priority="2063">
      <formula>IF(RIGHT(TEXT(Y945,"0.#"),1)=".",FALSE,TRUE)</formula>
    </cfRule>
    <cfRule type="expression" dxfId="2066" priority="2064">
      <formula>IF(RIGHT(TEXT(Y945,"0.#"),1)=".",TRUE,FALSE)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2:AO912">
    <cfRule type="expression" dxfId="1971" priority="2077">
      <formula>IF(AND(AL912&gt;=0, RIGHT(TEXT(AL912,"0.#"),1)&lt;&gt;"."),TRUE,FALSE)</formula>
    </cfRule>
    <cfRule type="expression" dxfId="1970" priority="2078">
      <formula>IF(AND(AL912&gt;=0, RIGHT(TEXT(AL912,"0.#"),1)="."),TRUE,FALSE)</formula>
    </cfRule>
    <cfRule type="expression" dxfId="1969" priority="2079">
      <formula>IF(AND(AL912&lt;0, RIGHT(TEXT(AL912,"0.#"),1)&lt;&gt;"."),TRUE,FALSE)</formula>
    </cfRule>
    <cfRule type="expression" dxfId="1968" priority="2080">
      <formula>IF(AND(AL912&lt;0, RIGHT(TEXT(AL912,"0.#"),1)="."),TRUE,FALSE)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5:AO945">
    <cfRule type="expression" dxfId="1963" priority="2065">
      <formula>IF(AND(AL945&gt;=0, RIGHT(TEXT(AL945,"0.#"),1)&lt;&gt;"."),TRUE,FALSE)</formula>
    </cfRule>
    <cfRule type="expression" dxfId="1962" priority="2066">
      <formula>IF(AND(AL945&gt;=0, RIGHT(TEXT(AL945,"0.#"),1)="."),TRUE,FALSE)</formula>
    </cfRule>
    <cfRule type="expression" dxfId="1961" priority="2067">
      <formula>IF(AND(AL945&lt;0, RIGHT(TEXT(AL945,"0.#"),1)&lt;&gt;"."),TRUE,FALSE)</formula>
    </cfRule>
    <cfRule type="expression" dxfId="1960" priority="2068">
      <formula>IF(AND(AL945&lt;0, RIGHT(TEXT(AL945,"0.#"),1)="."),TRUE,FALSE)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5:AQ15">
    <cfRule type="expression" dxfId="723" priority="23">
      <formula>IF(RIGHT(TEXT(AK15,"0.#"),1)=".",FALSE,TRUE)</formula>
    </cfRule>
    <cfRule type="expression" dxfId="722" priority="24">
      <formula>IF(RIGHT(TEXT(AK15,"0.#"),1)=".",TRUE,FALSE)</formula>
    </cfRule>
  </conditionalFormatting>
  <conditionalFormatting sqref="AK16:AQ16">
    <cfRule type="expression" dxfId="721" priority="21">
      <formula>IF(RIGHT(TEXT(AK16,"0.#"),1)=".",FALSE,TRUE)</formula>
    </cfRule>
    <cfRule type="expression" dxfId="720" priority="22">
      <formula>IF(RIGHT(TEXT(AK16,"0.#"),1)=".",TRUE,FALSE)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P24:P27">
    <cfRule type="expression" dxfId="715" priority="15">
      <formula>IF(RIGHT(TEXT(P24,"0.#"),1)=".",FALSE,TRUE)</formula>
    </cfRule>
    <cfRule type="expression" dxfId="714" priority="16">
      <formula>IF(RIGHT(TEXT(P24,"0.#"),1)=".",TRUE,FALSE)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Y944">
    <cfRule type="expression" dxfId="711" priority="11">
      <formula>IF(RIGHT(TEXT(Y944,"0.#"),1)=".",FALSE,TRUE)</formula>
    </cfRule>
    <cfRule type="expression" dxfId="710" priority="12">
      <formula>IF(RIGHT(TEXT(Y944,"0.#"),1)=".",TRUE,FALSE)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AL944:AO944">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47" max="49" man="1"/>
    <brk id="786"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636</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668</v>
      </c>
      <c r="W3" s="32" t="s">
        <v>150</v>
      </c>
      <c r="Y3" s="32" t="s">
        <v>69</v>
      </c>
      <c r="Z3" s="32" t="s">
        <v>543</v>
      </c>
      <c r="AA3" s="94" t="s">
        <v>505</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412</v>
      </c>
      <c r="Z4" s="32" t="s">
        <v>544</v>
      </c>
      <c r="AA4" s="94" t="s">
        <v>506</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413</v>
      </c>
      <c r="Z5" s="32" t="s">
        <v>545</v>
      </c>
      <c r="AA5" s="94" t="s">
        <v>507</v>
      </c>
      <c r="AB5" s="94" t="s">
        <v>639</v>
      </c>
      <c r="AC5" s="94" t="s">
        <v>177</v>
      </c>
      <c r="AD5" s="31"/>
      <c r="AE5" s="43" t="s">
        <v>379</v>
      </c>
      <c r="AF5" s="30"/>
      <c r="AG5" s="53" t="s">
        <v>370</v>
      </c>
      <c r="AI5" s="51" t="s">
        <v>409</v>
      </c>
      <c r="AK5" s="51" t="str">
        <f t="shared" si="7"/>
        <v>D</v>
      </c>
      <c r="AP5" s="53" t="s">
        <v>370</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546</v>
      </c>
      <c r="AA6" s="94" t="s">
        <v>508</v>
      </c>
      <c r="AB6" s="94" t="s">
        <v>640</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547</v>
      </c>
      <c r="AA7" s="94" t="s">
        <v>509</v>
      </c>
      <c r="AB7" s="94" t="s">
        <v>641</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548</v>
      </c>
      <c r="AA8" s="94" t="s">
        <v>510</v>
      </c>
      <c r="AB8" s="94" t="s">
        <v>642</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549</v>
      </c>
      <c r="AA9" s="94" t="s">
        <v>511</v>
      </c>
      <c r="AB9" s="94" t="s">
        <v>643</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550</v>
      </c>
      <c r="AA10" s="94" t="s">
        <v>512</v>
      </c>
      <c r="AB10" s="94" t="s">
        <v>644</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419</v>
      </c>
      <c r="Z11" s="32" t="s">
        <v>551</v>
      </c>
      <c r="AA11" s="94" t="s">
        <v>513</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670</v>
      </c>
      <c r="W12" s="32" t="s">
        <v>158</v>
      </c>
      <c r="Y12" s="32" t="s">
        <v>420</v>
      </c>
      <c r="Z12" s="32" t="s">
        <v>552</v>
      </c>
      <c r="AA12" s="94" t="s">
        <v>514</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553</v>
      </c>
      <c r="AA13" s="94" t="s">
        <v>515</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671</v>
      </c>
      <c r="W14" s="32" t="s">
        <v>160</v>
      </c>
      <c r="Y14" s="32" t="s">
        <v>422</v>
      </c>
      <c r="Z14" s="32" t="s">
        <v>554</v>
      </c>
      <c r="AA14" s="94" t="s">
        <v>516</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672</v>
      </c>
      <c r="W15" s="32" t="s">
        <v>161</v>
      </c>
      <c r="Y15" s="32" t="s">
        <v>423</v>
      </c>
      <c r="Z15" s="32" t="s">
        <v>555</v>
      </c>
      <c r="AA15" s="94" t="s">
        <v>517</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673</v>
      </c>
      <c r="W16" s="32" t="s">
        <v>162</v>
      </c>
      <c r="Y16" s="32" t="s">
        <v>424</v>
      </c>
      <c r="Z16" s="32" t="s">
        <v>556</v>
      </c>
      <c r="AA16" s="94" t="s">
        <v>518</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674</v>
      </c>
      <c r="W17" s="32" t="s">
        <v>163</v>
      </c>
      <c r="Y17" s="32" t="s">
        <v>425</v>
      </c>
      <c r="Z17" s="32" t="s">
        <v>557</v>
      </c>
      <c r="AA17" s="94" t="s">
        <v>519</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675</v>
      </c>
      <c r="W18" s="32" t="s">
        <v>164</v>
      </c>
      <c r="Y18" s="32" t="s">
        <v>426</v>
      </c>
      <c r="Z18" s="32" t="s">
        <v>558</v>
      </c>
      <c r="AA18" s="94" t="s">
        <v>520</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676</v>
      </c>
      <c r="W19" s="32" t="s">
        <v>165</v>
      </c>
      <c r="Y19" s="32" t="s">
        <v>427</v>
      </c>
      <c r="Z19" s="32" t="s">
        <v>559</v>
      </c>
      <c r="AA19" s="94" t="s">
        <v>521</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677</v>
      </c>
      <c r="W20" s="32" t="s">
        <v>166</v>
      </c>
      <c r="Y20" s="32" t="s">
        <v>428</v>
      </c>
      <c r="Z20" s="32" t="s">
        <v>560</v>
      </c>
      <c r="AA20" s="94" t="s">
        <v>522</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678</v>
      </c>
      <c r="W21" s="32" t="s">
        <v>167</v>
      </c>
      <c r="Y21" s="32" t="s">
        <v>429</v>
      </c>
      <c r="Z21" s="32" t="s">
        <v>561</v>
      </c>
      <c r="AA21" s="94" t="s">
        <v>523</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679</v>
      </c>
      <c r="W22" s="32" t="s">
        <v>168</v>
      </c>
      <c r="Y22" s="32" t="s">
        <v>430</v>
      </c>
      <c r="Z22" s="32" t="s">
        <v>562</v>
      </c>
      <c r="AA22" s="94" t="s">
        <v>524</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680</v>
      </c>
      <c r="W23" s="32" t="s">
        <v>696</v>
      </c>
      <c r="Y23" s="32" t="s">
        <v>431</v>
      </c>
      <c r="Z23" s="32" t="s">
        <v>563</v>
      </c>
      <c r="AA23" s="94" t="s">
        <v>525</v>
      </c>
      <c r="AB23" s="94" t="s">
        <v>657</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681</v>
      </c>
      <c r="Y24" s="32" t="s">
        <v>432</v>
      </c>
      <c r="Z24" s="32" t="s">
        <v>564</v>
      </c>
      <c r="AA24" s="94" t="s">
        <v>526</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433</v>
      </c>
      <c r="Z25" s="32" t="s">
        <v>565</v>
      </c>
      <c r="AA25" s="94" t="s">
        <v>527</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434</v>
      </c>
      <c r="Z26" s="32" t="s">
        <v>566</v>
      </c>
      <c r="AA26" s="94" t="s">
        <v>528</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684</v>
      </c>
      <c r="Y27" s="32" t="s">
        <v>435</v>
      </c>
      <c r="Z27" s="32" t="s">
        <v>567</v>
      </c>
      <c r="AA27" s="94" t="s">
        <v>529</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436</v>
      </c>
      <c r="Z28" s="32" t="s">
        <v>568</v>
      </c>
      <c r="AA28" s="94" t="s">
        <v>530</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437</v>
      </c>
      <c r="Z29" s="32" t="s">
        <v>569</v>
      </c>
      <c r="AA29" s="94" t="s">
        <v>531</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438</v>
      </c>
      <c r="Z30" s="32" t="s">
        <v>570</v>
      </c>
      <c r="AA30" s="94" t="s">
        <v>532</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439</v>
      </c>
      <c r="Z31" s="32" t="s">
        <v>571</v>
      </c>
      <c r="AA31" s="94" t="s">
        <v>533</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440</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441</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442</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444</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577</v>
      </c>
      <c r="AF37" s="30"/>
      <c r="AK37" s="51" t="str">
        <f t="shared" si="7"/>
        <v>j</v>
      </c>
    </row>
    <row r="38" spans="1:37" x14ac:dyDescent="0.15">
      <c r="A38" s="13"/>
      <c r="B38" s="13"/>
      <c r="F38" s="13"/>
      <c r="G38" s="19"/>
      <c r="K38" s="13"/>
      <c r="L38" s="13"/>
      <c r="O38" s="13"/>
      <c r="P38" s="13"/>
      <c r="Q38" s="19"/>
      <c r="T38" s="13"/>
      <c r="U38" s="32" t="s">
        <v>382</v>
      </c>
      <c r="Y38" s="32" t="s">
        <v>446</v>
      </c>
      <c r="Z38" s="32" t="s">
        <v>578</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579</v>
      </c>
      <c r="AF39" s="30"/>
      <c r="AK39" s="51" t="str">
        <f t="shared" si="7"/>
        <v>l</v>
      </c>
    </row>
    <row r="40" spans="1:37" x14ac:dyDescent="0.15">
      <c r="A40" s="13"/>
      <c r="B40" s="13"/>
      <c r="F40" s="13"/>
      <c r="G40" s="19"/>
      <c r="K40" s="13"/>
      <c r="L40" s="13"/>
      <c r="O40" s="13"/>
      <c r="P40" s="13"/>
      <c r="Q40" s="19"/>
      <c r="T40" s="13"/>
      <c r="Y40" s="32" t="s">
        <v>448</v>
      </c>
      <c r="Z40" s="32" t="s">
        <v>580</v>
      </c>
      <c r="AF40" s="30"/>
      <c r="AK40" s="51" t="str">
        <f t="shared" si="7"/>
        <v>m</v>
      </c>
    </row>
    <row r="41" spans="1:37" x14ac:dyDescent="0.15">
      <c r="A41" s="13"/>
      <c r="B41" s="13"/>
      <c r="F41" s="13"/>
      <c r="G41" s="19"/>
      <c r="K41" s="13"/>
      <c r="L41" s="13"/>
      <c r="O41" s="13"/>
      <c r="P41" s="13"/>
      <c r="Q41" s="19"/>
      <c r="T41" s="13"/>
      <c r="Y41" s="32" t="s">
        <v>449</v>
      </c>
      <c r="Z41" s="32" t="s">
        <v>581</v>
      </c>
      <c r="AF41" s="30"/>
      <c r="AK41" s="51" t="str">
        <f t="shared" si="7"/>
        <v>n</v>
      </c>
    </row>
    <row r="42" spans="1:37" x14ac:dyDescent="0.15">
      <c r="A42" s="13"/>
      <c r="B42" s="13"/>
      <c r="F42" s="13"/>
      <c r="G42" s="19"/>
      <c r="K42" s="13"/>
      <c r="L42" s="13"/>
      <c r="O42" s="13"/>
      <c r="P42" s="13"/>
      <c r="Q42" s="19"/>
      <c r="T42" s="13"/>
      <c r="Y42" s="32" t="s">
        <v>450</v>
      </c>
      <c r="Z42" s="32" t="s">
        <v>582</v>
      </c>
      <c r="AF42" s="30"/>
      <c r="AK42" s="51" t="str">
        <f t="shared" si="7"/>
        <v>o</v>
      </c>
    </row>
    <row r="43" spans="1:37" x14ac:dyDescent="0.15">
      <c r="A43" s="13"/>
      <c r="B43" s="13"/>
      <c r="F43" s="13"/>
      <c r="G43" s="19"/>
      <c r="K43" s="13"/>
      <c r="L43" s="13"/>
      <c r="O43" s="13"/>
      <c r="P43" s="13"/>
      <c r="Q43" s="19"/>
      <c r="T43" s="13"/>
      <c r="Y43" s="32" t="s">
        <v>451</v>
      </c>
      <c r="Z43" s="32" t="s">
        <v>583</v>
      </c>
      <c r="AF43" s="30"/>
      <c r="AK43" s="51" t="str">
        <f t="shared" si="7"/>
        <v>p</v>
      </c>
    </row>
    <row r="44" spans="1:37" x14ac:dyDescent="0.15">
      <c r="A44" s="13"/>
      <c r="B44" s="13"/>
      <c r="F44" s="13"/>
      <c r="G44" s="19"/>
      <c r="K44" s="13"/>
      <c r="L44" s="13"/>
      <c r="O44" s="13"/>
      <c r="P44" s="13"/>
      <c r="Q44" s="19"/>
      <c r="T44" s="13"/>
      <c r="Y44" s="32" t="s">
        <v>452</v>
      </c>
      <c r="Z44" s="32" t="s">
        <v>584</v>
      </c>
      <c r="AF44" s="30"/>
      <c r="AK44" s="51" t="str">
        <f t="shared" si="7"/>
        <v>q</v>
      </c>
    </row>
    <row r="45" spans="1:37" x14ac:dyDescent="0.15">
      <c r="A45" s="13"/>
      <c r="B45" s="13"/>
      <c r="F45" s="13"/>
      <c r="G45" s="19"/>
      <c r="K45" s="13"/>
      <c r="L45" s="13"/>
      <c r="O45" s="13"/>
      <c r="P45" s="13"/>
      <c r="Q45" s="19"/>
      <c r="T45" s="13"/>
      <c r="Y45" s="32" t="s">
        <v>453</v>
      </c>
      <c r="Z45" s="32" t="s">
        <v>585</v>
      </c>
      <c r="AF45" s="30"/>
      <c r="AK45" s="51" t="str">
        <f t="shared" si="7"/>
        <v>r</v>
      </c>
    </row>
    <row r="46" spans="1:37" x14ac:dyDescent="0.15">
      <c r="A46" s="13"/>
      <c r="B46" s="13"/>
      <c r="F46" s="13"/>
      <c r="G46" s="19"/>
      <c r="K46" s="13"/>
      <c r="L46" s="13"/>
      <c r="O46" s="13"/>
      <c r="P46" s="13"/>
      <c r="Q46" s="19"/>
      <c r="T46" s="13"/>
      <c r="Y46" s="32" t="s">
        <v>454</v>
      </c>
      <c r="Z46" s="32" t="s">
        <v>586</v>
      </c>
      <c r="AF46" s="30"/>
      <c r="AK46" s="51" t="str">
        <f t="shared" si="7"/>
        <v>s</v>
      </c>
    </row>
    <row r="47" spans="1:37" x14ac:dyDescent="0.15">
      <c r="A47" s="13"/>
      <c r="B47" s="13"/>
      <c r="F47" s="13"/>
      <c r="G47" s="19"/>
      <c r="K47" s="13"/>
      <c r="L47" s="13"/>
      <c r="O47" s="13"/>
      <c r="P47" s="13"/>
      <c r="Q47" s="19"/>
      <c r="T47" s="13"/>
      <c r="Y47" s="32" t="s">
        <v>455</v>
      </c>
      <c r="Z47" s="32" t="s">
        <v>587</v>
      </c>
      <c r="AF47" s="30"/>
      <c r="AK47" s="51" t="str">
        <f t="shared" si="7"/>
        <v>t</v>
      </c>
    </row>
    <row r="48" spans="1:37" x14ac:dyDescent="0.15">
      <c r="A48" s="13"/>
      <c r="B48" s="13"/>
      <c r="F48" s="13"/>
      <c r="G48" s="19"/>
      <c r="K48" s="13"/>
      <c r="L48" s="13"/>
      <c r="O48" s="13"/>
      <c r="P48" s="13"/>
      <c r="Q48" s="19"/>
      <c r="T48" s="13"/>
      <c r="Y48" s="32" t="s">
        <v>456</v>
      </c>
      <c r="Z48" s="32" t="s">
        <v>588</v>
      </c>
      <c r="AF48" s="30"/>
      <c r="AK48" s="51" t="str">
        <f t="shared" si="7"/>
        <v>u</v>
      </c>
    </row>
    <row r="49" spans="1:37" x14ac:dyDescent="0.15">
      <c r="A49" s="13"/>
      <c r="B49" s="13"/>
      <c r="F49" s="13"/>
      <c r="G49" s="19"/>
      <c r="K49" s="13"/>
      <c r="L49" s="13"/>
      <c r="O49" s="13"/>
      <c r="P49" s="13"/>
      <c r="Q49" s="19"/>
      <c r="T49" s="13"/>
      <c r="Y49" s="32" t="s">
        <v>457</v>
      </c>
      <c r="Z49" s="32" t="s">
        <v>589</v>
      </c>
      <c r="AF49" s="30"/>
      <c r="AK49" s="51" t="str">
        <f t="shared" si="7"/>
        <v>v</v>
      </c>
    </row>
    <row r="50" spans="1:37" x14ac:dyDescent="0.15">
      <c r="A50" s="13"/>
      <c r="B50" s="13"/>
      <c r="F50" s="13"/>
      <c r="G50" s="19"/>
      <c r="K50" s="13"/>
      <c r="L50" s="13"/>
      <c r="O50" s="13"/>
      <c r="P50" s="13"/>
      <c r="Q50" s="19"/>
      <c r="T50" s="13"/>
      <c r="Y50" s="32" t="s">
        <v>458</v>
      </c>
      <c r="Z50" s="32" t="s">
        <v>590</v>
      </c>
      <c r="AF50" s="30"/>
    </row>
    <row r="51" spans="1:37" x14ac:dyDescent="0.15">
      <c r="A51" s="13"/>
      <c r="B51" s="13"/>
      <c r="F51" s="13"/>
      <c r="G51" s="19"/>
      <c r="K51" s="13"/>
      <c r="L51" s="13"/>
      <c r="O51" s="13"/>
      <c r="P51" s="13"/>
      <c r="Q51" s="19"/>
      <c r="T51" s="13"/>
      <c r="Y51" s="32" t="s">
        <v>459</v>
      </c>
      <c r="Z51" s="32" t="s">
        <v>591</v>
      </c>
      <c r="AF51" s="30"/>
    </row>
    <row r="52" spans="1:37" x14ac:dyDescent="0.15">
      <c r="A52" s="13"/>
      <c r="B52" s="13"/>
      <c r="F52" s="13"/>
      <c r="G52" s="19"/>
      <c r="K52" s="13"/>
      <c r="L52" s="13"/>
      <c r="O52" s="13"/>
      <c r="P52" s="13"/>
      <c r="Q52" s="19"/>
      <c r="T52" s="13"/>
      <c r="Y52" s="32" t="s">
        <v>460</v>
      </c>
      <c r="Z52" s="32" t="s">
        <v>592</v>
      </c>
      <c r="AF52" s="30"/>
    </row>
    <row r="53" spans="1:37" x14ac:dyDescent="0.15">
      <c r="A53" s="13"/>
      <c r="B53" s="13"/>
      <c r="F53" s="13"/>
      <c r="G53" s="19"/>
      <c r="K53" s="13"/>
      <c r="L53" s="13"/>
      <c r="O53" s="13"/>
      <c r="P53" s="13"/>
      <c r="Q53" s="19"/>
      <c r="T53" s="13"/>
      <c r="Y53" s="32" t="s">
        <v>461</v>
      </c>
      <c r="Z53" s="32" t="s">
        <v>593</v>
      </c>
      <c r="AF53" s="30"/>
    </row>
    <row r="54" spans="1:37" x14ac:dyDescent="0.15">
      <c r="A54" s="13"/>
      <c r="B54" s="13"/>
      <c r="F54" s="13"/>
      <c r="G54" s="19"/>
      <c r="K54" s="13"/>
      <c r="L54" s="13"/>
      <c r="O54" s="13"/>
      <c r="P54" s="20"/>
      <c r="Q54" s="19"/>
      <c r="T54" s="13"/>
      <c r="Y54" s="32" t="s">
        <v>462</v>
      </c>
      <c r="Z54" s="32" t="s">
        <v>594</v>
      </c>
      <c r="AF54" s="30"/>
    </row>
    <row r="55" spans="1:37" x14ac:dyDescent="0.15">
      <c r="A55" s="13"/>
      <c r="B55" s="13"/>
      <c r="F55" s="13"/>
      <c r="G55" s="19"/>
      <c r="K55" s="13"/>
      <c r="L55" s="13"/>
      <c r="O55" s="13"/>
      <c r="P55" s="13"/>
      <c r="Q55" s="19"/>
      <c r="T55" s="13"/>
      <c r="Y55" s="32" t="s">
        <v>463</v>
      </c>
      <c r="Z55" s="32" t="s">
        <v>595</v>
      </c>
      <c r="AF55" s="30"/>
    </row>
    <row r="56" spans="1:37" x14ac:dyDescent="0.15">
      <c r="A56" s="13"/>
      <c r="B56" s="13"/>
      <c r="F56" s="13"/>
      <c r="G56" s="19"/>
      <c r="K56" s="13"/>
      <c r="L56" s="13"/>
      <c r="O56" s="13"/>
      <c r="P56" s="13"/>
      <c r="Q56" s="19"/>
      <c r="T56" s="13"/>
      <c r="Y56" s="32" t="s">
        <v>464</v>
      </c>
      <c r="Z56" s="32" t="s">
        <v>596</v>
      </c>
      <c r="AF56" s="30"/>
    </row>
    <row r="57" spans="1:37" x14ac:dyDescent="0.15">
      <c r="A57" s="13"/>
      <c r="B57" s="13"/>
      <c r="F57" s="13"/>
      <c r="G57" s="19"/>
      <c r="K57" s="13"/>
      <c r="L57" s="13"/>
      <c r="O57" s="13"/>
      <c r="P57" s="13"/>
      <c r="Q57" s="19"/>
      <c r="T57" s="13"/>
      <c r="Y57" s="32" t="s">
        <v>465</v>
      </c>
      <c r="Z57" s="32" t="s">
        <v>597</v>
      </c>
      <c r="AF57" s="30"/>
    </row>
    <row r="58" spans="1:37" x14ac:dyDescent="0.15">
      <c r="A58" s="13"/>
      <c r="B58" s="13"/>
      <c r="F58" s="13"/>
      <c r="G58" s="19"/>
      <c r="K58" s="13"/>
      <c r="L58" s="13"/>
      <c r="O58" s="13"/>
      <c r="P58" s="13"/>
      <c r="Q58" s="19"/>
      <c r="T58" s="13"/>
      <c r="Y58" s="32" t="s">
        <v>466</v>
      </c>
      <c r="Z58" s="32" t="s">
        <v>598</v>
      </c>
      <c r="AF58" s="30"/>
    </row>
    <row r="59" spans="1:37" x14ac:dyDescent="0.15">
      <c r="A59" s="13"/>
      <c r="B59" s="13"/>
      <c r="F59" s="13"/>
      <c r="G59" s="19"/>
      <c r="K59" s="13"/>
      <c r="L59" s="13"/>
      <c r="O59" s="13"/>
      <c r="P59" s="13"/>
      <c r="Q59" s="19"/>
      <c r="T59" s="13"/>
      <c r="Y59" s="32" t="s">
        <v>467</v>
      </c>
      <c r="Z59" s="32" t="s">
        <v>599</v>
      </c>
      <c r="AF59" s="30"/>
    </row>
    <row r="60" spans="1:37" x14ac:dyDescent="0.15">
      <c r="A60" s="13"/>
      <c r="B60" s="13"/>
      <c r="F60" s="13"/>
      <c r="G60" s="19"/>
      <c r="K60" s="13"/>
      <c r="L60" s="13"/>
      <c r="O60" s="13"/>
      <c r="P60" s="13"/>
      <c r="Q60" s="19"/>
      <c r="T60" s="13"/>
      <c r="Y60" s="32" t="s">
        <v>468</v>
      </c>
      <c r="Z60" s="32" t="s">
        <v>600</v>
      </c>
      <c r="AF60" s="30"/>
    </row>
    <row r="61" spans="1:37" x14ac:dyDescent="0.15">
      <c r="A61" s="13"/>
      <c r="B61" s="13"/>
      <c r="F61" s="13"/>
      <c r="G61" s="19"/>
      <c r="K61" s="13"/>
      <c r="L61" s="13"/>
      <c r="O61" s="13"/>
      <c r="P61" s="13"/>
      <c r="Q61" s="19"/>
      <c r="T61" s="13"/>
      <c r="Y61" s="32" t="s">
        <v>469</v>
      </c>
      <c r="Z61" s="32" t="s">
        <v>601</v>
      </c>
      <c r="AF61" s="30"/>
    </row>
    <row r="62" spans="1:37" x14ac:dyDescent="0.15">
      <c r="A62" s="13"/>
      <c r="B62" s="13"/>
      <c r="F62" s="13"/>
      <c r="G62" s="19"/>
      <c r="K62" s="13"/>
      <c r="L62" s="13"/>
      <c r="O62" s="13"/>
      <c r="P62" s="13"/>
      <c r="Q62" s="19"/>
      <c r="T62" s="13"/>
      <c r="Y62" s="32" t="s">
        <v>470</v>
      </c>
      <c r="Z62" s="32" t="s">
        <v>602</v>
      </c>
      <c r="AF62" s="30"/>
    </row>
    <row r="63" spans="1:37" x14ac:dyDescent="0.15">
      <c r="A63" s="13"/>
      <c r="B63" s="13"/>
      <c r="F63" s="13"/>
      <c r="G63" s="19"/>
      <c r="K63" s="13"/>
      <c r="L63" s="13"/>
      <c r="O63" s="13"/>
      <c r="P63" s="13"/>
      <c r="Q63" s="19"/>
      <c r="T63" s="13"/>
      <c r="Y63" s="32" t="s">
        <v>471</v>
      </c>
      <c r="Z63" s="32" t="s">
        <v>603</v>
      </c>
      <c r="AF63" s="30"/>
    </row>
    <row r="64" spans="1:37" x14ac:dyDescent="0.15">
      <c r="A64" s="13"/>
      <c r="B64" s="13"/>
      <c r="F64" s="13"/>
      <c r="G64" s="19"/>
      <c r="K64" s="13"/>
      <c r="L64" s="13"/>
      <c r="O64" s="13"/>
      <c r="P64" s="13"/>
      <c r="Q64" s="19"/>
      <c r="T64" s="13"/>
      <c r="Y64" s="32" t="s">
        <v>472</v>
      </c>
      <c r="Z64" s="32" t="s">
        <v>604</v>
      </c>
      <c r="AF64" s="30"/>
    </row>
    <row r="65" spans="1:32" x14ac:dyDescent="0.15">
      <c r="A65" s="13"/>
      <c r="B65" s="13"/>
      <c r="F65" s="13"/>
      <c r="G65" s="19"/>
      <c r="K65" s="13"/>
      <c r="L65" s="13"/>
      <c r="O65" s="13"/>
      <c r="P65" s="13"/>
      <c r="Q65" s="19"/>
      <c r="T65" s="13"/>
      <c r="Y65" s="32" t="s">
        <v>473</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474</v>
      </c>
      <c r="Z67" s="32" t="s">
        <v>607</v>
      </c>
      <c r="AF67" s="30"/>
    </row>
    <row r="68" spans="1:32" x14ac:dyDescent="0.15">
      <c r="A68" s="13"/>
      <c r="B68" s="13"/>
      <c r="F68" s="13"/>
      <c r="G68" s="19"/>
      <c r="K68" s="13"/>
      <c r="L68" s="13"/>
      <c r="O68" s="13"/>
      <c r="P68" s="13"/>
      <c r="Q68" s="19"/>
      <c r="T68" s="13"/>
      <c r="Y68" s="32" t="s">
        <v>475</v>
      </c>
      <c r="Z68" s="32" t="s">
        <v>608</v>
      </c>
      <c r="AF68" s="30"/>
    </row>
    <row r="69" spans="1:32" x14ac:dyDescent="0.15">
      <c r="A69" s="13"/>
      <c r="B69" s="13"/>
      <c r="F69" s="13"/>
      <c r="G69" s="19"/>
      <c r="K69" s="13"/>
      <c r="L69" s="13"/>
      <c r="O69" s="13"/>
      <c r="P69" s="13"/>
      <c r="Q69" s="19"/>
      <c r="T69" s="13"/>
      <c r="Y69" s="32" t="s">
        <v>476</v>
      </c>
      <c r="Z69" s="32" t="s">
        <v>609</v>
      </c>
      <c r="AF69" s="30"/>
    </row>
    <row r="70" spans="1:32" x14ac:dyDescent="0.15">
      <c r="A70" s="13"/>
      <c r="B70" s="13"/>
      <c r="Y70" s="32" t="s">
        <v>477</v>
      </c>
      <c r="Z70" s="32" t="s">
        <v>610</v>
      </c>
    </row>
    <row r="71" spans="1:32" x14ac:dyDescent="0.15">
      <c r="Y71" s="32" t="s">
        <v>478</v>
      </c>
      <c r="Z71" s="32" t="s">
        <v>611</v>
      </c>
    </row>
    <row r="72" spans="1:32" x14ac:dyDescent="0.15">
      <c r="Y72" s="32" t="s">
        <v>479</v>
      </c>
      <c r="Z72" s="32" t="s">
        <v>612</v>
      </c>
    </row>
    <row r="73" spans="1:32" x14ac:dyDescent="0.15">
      <c r="Y73" s="32" t="s">
        <v>480</v>
      </c>
      <c r="Z73" s="32" t="s">
        <v>613</v>
      </c>
    </row>
    <row r="74" spans="1:32" x14ac:dyDescent="0.15">
      <c r="Y74" s="32" t="s">
        <v>481</v>
      </c>
      <c r="Z74" s="32" t="s">
        <v>614</v>
      </c>
    </row>
    <row r="75" spans="1:32" x14ac:dyDescent="0.15">
      <c r="Y75" s="32" t="s">
        <v>482</v>
      </c>
      <c r="Z75" s="32" t="s">
        <v>615</v>
      </c>
    </row>
    <row r="76" spans="1:32" x14ac:dyDescent="0.15">
      <c r="Y76" s="32" t="s">
        <v>483</v>
      </c>
      <c r="Z76" s="32" t="s">
        <v>616</v>
      </c>
    </row>
    <row r="77" spans="1:32" x14ac:dyDescent="0.15">
      <c r="Y77" s="32" t="s">
        <v>484</v>
      </c>
      <c r="Z77" s="32" t="s">
        <v>617</v>
      </c>
    </row>
    <row r="78" spans="1:32" x14ac:dyDescent="0.15">
      <c r="Y78" s="32" t="s">
        <v>485</v>
      </c>
      <c r="Z78" s="32" t="s">
        <v>618</v>
      </c>
    </row>
    <row r="79" spans="1:32" x14ac:dyDescent="0.15">
      <c r="Y79" s="32" t="s">
        <v>486</v>
      </c>
      <c r="Z79" s="32" t="s">
        <v>619</v>
      </c>
    </row>
    <row r="80" spans="1:32" x14ac:dyDescent="0.15">
      <c r="Y80" s="32" t="s">
        <v>487</v>
      </c>
      <c r="Z80" s="32" t="s">
        <v>620</v>
      </c>
    </row>
    <row r="81" spans="25:26" x14ac:dyDescent="0.15">
      <c r="Y81" s="32" t="s">
        <v>488</v>
      </c>
      <c r="Z81" s="32" t="s">
        <v>621</v>
      </c>
    </row>
    <row r="82" spans="25:26" x14ac:dyDescent="0.15">
      <c r="Y82" s="32" t="s">
        <v>489</v>
      </c>
      <c r="Z82" s="32" t="s">
        <v>622</v>
      </c>
    </row>
    <row r="83" spans="25:26" x14ac:dyDescent="0.15">
      <c r="Y83" s="32" t="s">
        <v>490</v>
      </c>
      <c r="Z83" s="32" t="s">
        <v>623</v>
      </c>
    </row>
    <row r="84" spans="25:26" x14ac:dyDescent="0.15">
      <c r="Y84" s="32" t="s">
        <v>491</v>
      </c>
      <c r="Z84" s="32" t="s">
        <v>624</v>
      </c>
    </row>
    <row r="85" spans="25:26" x14ac:dyDescent="0.15">
      <c r="Y85" s="32" t="s">
        <v>492</v>
      </c>
      <c r="Z85" s="32" t="s">
        <v>625</v>
      </c>
    </row>
    <row r="86" spans="25:26" x14ac:dyDescent="0.15">
      <c r="Y86" s="32" t="s">
        <v>493</v>
      </c>
      <c r="Z86" s="32" t="s">
        <v>626</v>
      </c>
    </row>
    <row r="87" spans="25:26" x14ac:dyDescent="0.15">
      <c r="Y87" s="32" t="s">
        <v>494</v>
      </c>
      <c r="Z87" s="32" t="s">
        <v>627</v>
      </c>
    </row>
    <row r="88" spans="25:26" x14ac:dyDescent="0.15">
      <c r="Y88" s="32" t="s">
        <v>495</v>
      </c>
      <c r="Z88" s="32" t="s">
        <v>628</v>
      </c>
    </row>
    <row r="89" spans="25:26" x14ac:dyDescent="0.15">
      <c r="Y89" s="32" t="s">
        <v>496</v>
      </c>
      <c r="Z89" s="32" t="s">
        <v>629</v>
      </c>
    </row>
    <row r="90" spans="25:26" x14ac:dyDescent="0.15">
      <c r="Y90" s="32" t="s">
        <v>497</v>
      </c>
      <c r="Z90" s="32" t="s">
        <v>630</v>
      </c>
    </row>
    <row r="91" spans="25:26" x14ac:dyDescent="0.15">
      <c r="Y91" s="32" t="s">
        <v>498</v>
      </c>
      <c r="Z91" s="32" t="s">
        <v>631</v>
      </c>
    </row>
    <row r="92" spans="25:26" x14ac:dyDescent="0.15">
      <c r="Y92" s="32" t="s">
        <v>499</v>
      </c>
      <c r="Z92" s="32" t="s">
        <v>632</v>
      </c>
    </row>
    <row r="93" spans="25:26" x14ac:dyDescent="0.15">
      <c r="Y93" s="32" t="s">
        <v>500</v>
      </c>
      <c r="Z93" s="32" t="s">
        <v>633</v>
      </c>
    </row>
    <row r="94" spans="25:26" x14ac:dyDescent="0.15">
      <c r="Y94" s="32" t="s">
        <v>501</v>
      </c>
      <c r="Z94" s="32" t="s">
        <v>634</v>
      </c>
    </row>
    <row r="95" spans="25:26" x14ac:dyDescent="0.15">
      <c r="Y95" s="32" t="s">
        <v>502</v>
      </c>
      <c r="Z95" s="32" t="s">
        <v>635</v>
      </c>
    </row>
    <row r="96" spans="25:26" x14ac:dyDescent="0.15">
      <c r="Y96" s="32" t="s">
        <v>404</v>
      </c>
      <c r="Z96" s="32" t="s">
        <v>636</v>
      </c>
    </row>
    <row r="97" spans="25:26" x14ac:dyDescent="0.15">
      <c r="Y97" s="32" t="s">
        <v>503</v>
      </c>
      <c r="Z97" s="32" t="s">
        <v>637</v>
      </c>
    </row>
    <row r="98" spans="25:26" x14ac:dyDescent="0.15">
      <c r="Y98" s="32" t="s">
        <v>504</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31"/>
      <c r="AA2" s="832"/>
      <c r="AB2" s="1027" t="s">
        <v>11</v>
      </c>
      <c r="AC2" s="1028"/>
      <c r="AD2" s="1029"/>
      <c r="AE2" s="1033" t="s">
        <v>384</v>
      </c>
      <c r="AF2" s="1033"/>
      <c r="AG2" s="1033"/>
      <c r="AH2" s="1033"/>
      <c r="AI2" s="1033" t="s">
        <v>406</v>
      </c>
      <c r="AJ2" s="1033"/>
      <c r="AK2" s="1033"/>
      <c r="AL2" s="560"/>
      <c r="AM2" s="1033" t="s">
        <v>503</v>
      </c>
      <c r="AN2" s="1033"/>
      <c r="AO2" s="1033"/>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31"/>
      <c r="AA9" s="832"/>
      <c r="AB9" s="1027" t="s">
        <v>11</v>
      </c>
      <c r="AC9" s="1028"/>
      <c r="AD9" s="1029"/>
      <c r="AE9" s="1033" t="s">
        <v>384</v>
      </c>
      <c r="AF9" s="1033"/>
      <c r="AG9" s="1033"/>
      <c r="AH9" s="1033"/>
      <c r="AI9" s="1033" t="s">
        <v>406</v>
      </c>
      <c r="AJ9" s="1033"/>
      <c r="AK9" s="1033"/>
      <c r="AL9" s="560"/>
      <c r="AM9" s="1033" t="s">
        <v>503</v>
      </c>
      <c r="AN9" s="1033"/>
      <c r="AO9" s="1033"/>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31"/>
      <c r="AA16" s="832"/>
      <c r="AB16" s="1027" t="s">
        <v>11</v>
      </c>
      <c r="AC16" s="1028"/>
      <c r="AD16" s="1029"/>
      <c r="AE16" s="1033" t="s">
        <v>384</v>
      </c>
      <c r="AF16" s="1033"/>
      <c r="AG16" s="1033"/>
      <c r="AH16" s="1033"/>
      <c r="AI16" s="1033" t="s">
        <v>406</v>
      </c>
      <c r="AJ16" s="1033"/>
      <c r="AK16" s="1033"/>
      <c r="AL16" s="560"/>
      <c r="AM16" s="1033" t="s">
        <v>503</v>
      </c>
      <c r="AN16" s="1033"/>
      <c r="AO16" s="1033"/>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31"/>
      <c r="AA23" s="832"/>
      <c r="AB23" s="1027" t="s">
        <v>11</v>
      </c>
      <c r="AC23" s="1028"/>
      <c r="AD23" s="1029"/>
      <c r="AE23" s="1033" t="s">
        <v>384</v>
      </c>
      <c r="AF23" s="1033"/>
      <c r="AG23" s="1033"/>
      <c r="AH23" s="1033"/>
      <c r="AI23" s="1033" t="s">
        <v>406</v>
      </c>
      <c r="AJ23" s="1033"/>
      <c r="AK23" s="1033"/>
      <c r="AL23" s="560"/>
      <c r="AM23" s="1033" t="s">
        <v>503</v>
      </c>
      <c r="AN23" s="1033"/>
      <c r="AO23" s="1033"/>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31"/>
      <c r="AA30" s="832"/>
      <c r="AB30" s="1027" t="s">
        <v>11</v>
      </c>
      <c r="AC30" s="1028"/>
      <c r="AD30" s="1029"/>
      <c r="AE30" s="1033" t="s">
        <v>384</v>
      </c>
      <c r="AF30" s="1033"/>
      <c r="AG30" s="1033"/>
      <c r="AH30" s="1033"/>
      <c r="AI30" s="1033" t="s">
        <v>406</v>
      </c>
      <c r="AJ30" s="1033"/>
      <c r="AK30" s="1033"/>
      <c r="AL30" s="560"/>
      <c r="AM30" s="1033" t="s">
        <v>503</v>
      </c>
      <c r="AN30" s="1033"/>
      <c r="AO30" s="1033"/>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31"/>
      <c r="AA37" s="832"/>
      <c r="AB37" s="1027" t="s">
        <v>11</v>
      </c>
      <c r="AC37" s="1028"/>
      <c r="AD37" s="1029"/>
      <c r="AE37" s="1033" t="s">
        <v>384</v>
      </c>
      <c r="AF37" s="1033"/>
      <c r="AG37" s="1033"/>
      <c r="AH37" s="1033"/>
      <c r="AI37" s="1033" t="s">
        <v>406</v>
      </c>
      <c r="AJ37" s="1033"/>
      <c r="AK37" s="1033"/>
      <c r="AL37" s="560"/>
      <c r="AM37" s="1033" t="s">
        <v>503</v>
      </c>
      <c r="AN37" s="1033"/>
      <c r="AO37" s="1033"/>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31"/>
      <c r="AA44" s="832"/>
      <c r="AB44" s="1027" t="s">
        <v>11</v>
      </c>
      <c r="AC44" s="1028"/>
      <c r="AD44" s="1029"/>
      <c r="AE44" s="1033" t="s">
        <v>384</v>
      </c>
      <c r="AF44" s="1033"/>
      <c r="AG44" s="1033"/>
      <c r="AH44" s="1033"/>
      <c r="AI44" s="1033" t="s">
        <v>406</v>
      </c>
      <c r="AJ44" s="1033"/>
      <c r="AK44" s="1033"/>
      <c r="AL44" s="560"/>
      <c r="AM44" s="1033" t="s">
        <v>503</v>
      </c>
      <c r="AN44" s="1033"/>
      <c r="AO44" s="1033"/>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31"/>
      <c r="AA51" s="832"/>
      <c r="AB51" s="560" t="s">
        <v>11</v>
      </c>
      <c r="AC51" s="1028"/>
      <c r="AD51" s="1029"/>
      <c r="AE51" s="1033" t="s">
        <v>384</v>
      </c>
      <c r="AF51" s="1033"/>
      <c r="AG51" s="1033"/>
      <c r="AH51" s="1033"/>
      <c r="AI51" s="1033" t="s">
        <v>406</v>
      </c>
      <c r="AJ51" s="1033"/>
      <c r="AK51" s="1033"/>
      <c r="AL51" s="560"/>
      <c r="AM51" s="1033" t="s">
        <v>503</v>
      </c>
      <c r="AN51" s="1033"/>
      <c r="AO51" s="1033"/>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31"/>
      <c r="AA58" s="832"/>
      <c r="AB58" s="1027" t="s">
        <v>11</v>
      </c>
      <c r="AC58" s="1028"/>
      <c r="AD58" s="1029"/>
      <c r="AE58" s="1033" t="s">
        <v>384</v>
      </c>
      <c r="AF58" s="1033"/>
      <c r="AG58" s="1033"/>
      <c r="AH58" s="1033"/>
      <c r="AI58" s="1033" t="s">
        <v>406</v>
      </c>
      <c r="AJ58" s="1033"/>
      <c r="AK58" s="1033"/>
      <c r="AL58" s="560"/>
      <c r="AM58" s="1033" t="s">
        <v>503</v>
      </c>
      <c r="AN58" s="1033"/>
      <c r="AO58" s="1033"/>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31"/>
      <c r="AA65" s="832"/>
      <c r="AB65" s="1027" t="s">
        <v>11</v>
      </c>
      <c r="AC65" s="1028"/>
      <c r="AD65" s="1029"/>
      <c r="AE65" s="1033" t="s">
        <v>384</v>
      </c>
      <c r="AF65" s="1033"/>
      <c r="AG65" s="1033"/>
      <c r="AH65" s="1033"/>
      <c r="AI65" s="1033" t="s">
        <v>406</v>
      </c>
      <c r="AJ65" s="1033"/>
      <c r="AK65" s="1033"/>
      <c r="AL65" s="560"/>
      <c r="AM65" s="1033" t="s">
        <v>503</v>
      </c>
      <c r="AN65" s="1033"/>
      <c r="AO65" s="1033"/>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7" t="s">
        <v>361</v>
      </c>
      <c r="H2" s="598"/>
      <c r="I2" s="598"/>
      <c r="J2" s="598"/>
      <c r="K2" s="598"/>
      <c r="L2" s="598"/>
      <c r="M2" s="598"/>
      <c r="N2" s="598"/>
      <c r="O2" s="598"/>
      <c r="P2" s="598"/>
      <c r="Q2" s="598"/>
      <c r="R2" s="598"/>
      <c r="S2" s="598"/>
      <c r="T2" s="598"/>
      <c r="U2" s="598"/>
      <c r="V2" s="598"/>
      <c r="W2" s="598"/>
      <c r="X2" s="598"/>
      <c r="Y2" s="598"/>
      <c r="Z2" s="598"/>
      <c r="AA2" s="598"/>
      <c r="AB2" s="599"/>
      <c r="AC2" s="597" t="s">
        <v>363</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6"/>
      <c r="B16" s="1047"/>
      <c r="C16" s="1047"/>
      <c r="D16" s="1047"/>
      <c r="E16" s="1047"/>
      <c r="F16" s="1048"/>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6"/>
      <c r="B29" s="1047"/>
      <c r="C29" s="1047"/>
      <c r="D29" s="1047"/>
      <c r="E29" s="1047"/>
      <c r="F29" s="1048"/>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6"/>
      <c r="B42" s="1047"/>
      <c r="C42" s="1047"/>
      <c r="D42" s="1047"/>
      <c r="E42" s="1047"/>
      <c r="F42" s="1048"/>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6"/>
      <c r="B56" s="1047"/>
      <c r="C56" s="1047"/>
      <c r="D56" s="1047"/>
      <c r="E56" s="1047"/>
      <c r="F56" s="1048"/>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6"/>
      <c r="B69" s="1047"/>
      <c r="C69" s="1047"/>
      <c r="D69" s="1047"/>
      <c r="E69" s="1047"/>
      <c r="F69" s="1048"/>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6"/>
      <c r="B82" s="1047"/>
      <c r="C82" s="1047"/>
      <c r="D82" s="1047"/>
      <c r="E82" s="1047"/>
      <c r="F82" s="1048"/>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6"/>
      <c r="B95" s="1047"/>
      <c r="C95" s="1047"/>
      <c r="D95" s="1047"/>
      <c r="E95" s="1047"/>
      <c r="F95" s="1048"/>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6"/>
      <c r="B109" s="1047"/>
      <c r="C109" s="1047"/>
      <c r="D109" s="1047"/>
      <c r="E109" s="1047"/>
      <c r="F109" s="1048"/>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6"/>
      <c r="B122" s="1047"/>
      <c r="C122" s="1047"/>
      <c r="D122" s="1047"/>
      <c r="E122" s="1047"/>
      <c r="F122" s="1048"/>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6"/>
      <c r="B135" s="1047"/>
      <c r="C135" s="1047"/>
      <c r="D135" s="1047"/>
      <c r="E135" s="1047"/>
      <c r="F135" s="1048"/>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6"/>
      <c r="B148" s="1047"/>
      <c r="C148" s="1047"/>
      <c r="D148" s="1047"/>
      <c r="E148" s="1047"/>
      <c r="F148" s="1048"/>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6"/>
      <c r="B162" s="1047"/>
      <c r="C162" s="1047"/>
      <c r="D162" s="1047"/>
      <c r="E162" s="1047"/>
      <c r="F162" s="1048"/>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6"/>
      <c r="B175" s="1047"/>
      <c r="C175" s="1047"/>
      <c r="D175" s="1047"/>
      <c r="E175" s="1047"/>
      <c r="F175" s="1048"/>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6"/>
      <c r="B188" s="1047"/>
      <c r="C188" s="1047"/>
      <c r="D188" s="1047"/>
      <c r="E188" s="1047"/>
      <c r="F188" s="1048"/>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6"/>
      <c r="B201" s="1047"/>
      <c r="C201" s="1047"/>
      <c r="D201" s="1047"/>
      <c r="E201" s="1047"/>
      <c r="F201" s="1048"/>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6"/>
      <c r="B215" s="1047"/>
      <c r="C215" s="1047"/>
      <c r="D215" s="1047"/>
      <c r="E215" s="1047"/>
      <c r="F215" s="1048"/>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6"/>
      <c r="B228" s="1047"/>
      <c r="C228" s="1047"/>
      <c r="D228" s="1047"/>
      <c r="E228" s="1047"/>
      <c r="F228" s="1048"/>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6"/>
      <c r="B241" s="1047"/>
      <c r="C241" s="1047"/>
      <c r="D241" s="1047"/>
      <c r="E241" s="1047"/>
      <c r="F241" s="1048"/>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6"/>
      <c r="B254" s="1047"/>
      <c r="C254" s="1047"/>
      <c r="D254" s="1047"/>
      <c r="E254" s="1047"/>
      <c r="F254" s="1048"/>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久乃</dc:creator>
  <cp:lastPrinted>2021-05-18T08:03:51Z</cp:lastPrinted>
  <dcterms:created xsi:type="dcterms:W3CDTF">2012-03-13T00:50:25Z</dcterms:created>
  <dcterms:modified xsi:type="dcterms:W3CDTF">2021-09-01T09:11:48Z</dcterms:modified>
</cp:coreProperties>
</file>