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5 総政統括官G\会計課確認済み\"/>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E69" i="3" l="1"/>
  <c r="AI69" i="3" l="1"/>
  <c r="AM34"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134" i="3"/>
  <c r="AY369" i="3"/>
  <c r="AY459" i="3"/>
  <c r="AY606" i="3"/>
  <c r="AY616" i="3"/>
  <c r="AY645" i="3"/>
  <c r="AY213" i="3"/>
  <c r="AY235" i="3"/>
  <c r="AY271"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<sst xmlns="http://schemas.openxmlformats.org/spreadsheetml/2006/main" count="2370" uniqueCount="743">
  <si>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</si>
  <si>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</si>
  <si>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</si>
  <si>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</si>
  <si>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</si>
  <si>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</si>
  <si>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</si>
  <si>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</si>
  <si>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</si>
  <si>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</si>
  <si>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</si>
  <si>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</si>
  <si>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</si>
  <si>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</si>
  <si>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</si>
  <si>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</si>
  <si>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</si>
  <si>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</si>
  <si>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</si>
  <si>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</si>
  <si>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</si>
  <si>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</si>
  <si>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</si>
  <si>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</si>
  <si>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</si>
  <si>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</si>
  <si>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</si>
  <si>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</si>
  <si>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</si>
  <si>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</si>
  <si>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</si>
  <si>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</si>
  <si>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</si>
  <si>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</si>
  <si>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</si>
  <si>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</si>
  <si>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</si>
  <si>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</si>
  <si>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</si>
  <si>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</si>
  <si>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</si>
  <si>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</si>
  <si>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</si>
  <si>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</si>
  <si>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</si>
  <si>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</si>
  <si>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</si>
  <si>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</si>
  <si>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</si>
  <si>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</si>
  <si>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</si>
  <si>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</si>
  <si>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</si>
  <si>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</si>
  <si>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</si>
  <si>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</si>
  <si>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</si>
  <si>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</si>
  <si>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</si>
  <si>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</si>
  <si>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</si>
  <si>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</si>
  <si>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</si>
  <si>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</si>
  <si>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</si>
  <si>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</si>
  <si>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</si>
  <si>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</si>
  <si>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</si>
  <si>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</si>
  <si>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</si>
  <si>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</si>
  <si>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</si>
  <si>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</si>
  <si>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</si>
  <si>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</si>
  <si>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</si>
  <si>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</si>
  <si>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</si>
  <si>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</si>
  <si>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</si>
  <si>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</si>
  <si>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</si>
  <si>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</si>
  <si>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</si>
  <si>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</si>
  <si>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</si>
  <si>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</si>
  <si>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</si>
  <si>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</si>
  <si>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</si>
  <si>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</si>
  <si>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</si>
  <si>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</si>
  <si>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</si>
  <si>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</si>
  <si>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</si>
  <si>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</si>
  <si>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</si>
  <si>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</si>
  <si>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</si>
  <si>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</si>
  <si>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</si>
  <si>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</si>
  <si>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</si>
  <si>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</si>
  <si>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</si>
  <si>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</si>
  <si>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</si>
  <si>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</si>
  <si>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</si>
  <si>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</si>
  <si>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</si>
  <si>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</si>
  <si>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</si>
  <si>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</si>
  <si>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</si>
  <si>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</si>
  <si>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</si>
  <si>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</si>
  <si>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</si>
  <si>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</si>
  <si>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</si>
  <si>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</si>
  <si>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</si>
  <si>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</si>
  <si>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</si>
  <si>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</si>
  <si>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</si>
  <si>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</si>
  <si>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</si>
  <si>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</si>
  <si>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</si>
  <si>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</si>
  <si>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</si>
  <si>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</si>
  <si>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</si>
  <si>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</si>
  <si>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</si>
  <si>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</si>
  <si>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</si>
  <si>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</si>
  <si>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</si>
  <si>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</si>
  <si>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</si>
  <si>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</si>
  <si>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</si>
  <si>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</si>
  <si>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</si>
  <si>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</si>
  <si>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</si>
  <si>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</si>
  <si>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</si>
  <si>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</si>
  <si>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</si>
  <si>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</si>
  <si>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</si>
  <si>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</si>
  <si>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</si>
  <si>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</si>
  <si>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</si>
  <si>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</si>
  <si>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</si>
  <si>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</si>
  <si>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</si>
  <si>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</si>
  <si>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</si>
  <si>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</si>
  <si>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</si>
  <si>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</si>
  <si>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</si>
  <si>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</si>
  <si>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</si>
  <si>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</si>
  <si>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</si>
  <si>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</si>
  <si>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</si>
  <si>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</si>
  <si>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</si>
  <si>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</si>
  <si>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</si>
  <si>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</si>
  <si>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</si>
  <si>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</si>
  <si>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</si>
  <si>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</si>
  <si>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</si>
  <si>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</si>
  <si>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</si>
  <si>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</si>
  <si>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</si>
  <si>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</si>
  <si>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</si>
  <si>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</si>
  <si>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</si>
  <si>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</si>
  <si>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</si>
  <si>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</si>
  <si>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</si>
  <si>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</si>
  <si>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</si>
  <si>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</si>
  <si>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</si>
  <si>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</si>
  <si>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</si>
  <si>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</si>
  <si>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</si>
  <si>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</si>
  <si>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</si>
  <si>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</si>
  <si>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</si>
  <si>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</si>
  <si>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</si>
  <si>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</si>
  <si>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</si>
  <si>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</si>
  <si>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</si>
  <si>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</si>
  <si>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</si>
  <si>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</si>
  <si>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</si>
  <si>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</si>
  <si>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</si>
  <si>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</si>
  <si>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</si>
  <si>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</si>
  <si>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</si>
  <si>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</si>
  <si>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</si>
  <si>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</si>
  <si>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</si>
  <si>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</si>
  <si>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</si>
  <si>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</si>
  <si>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</si>
  <si>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</si>
  <si>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</si>
  <si>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</si>
  <si>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</si>
  <si>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</si>
  <si>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</si>
  <si>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</si>
  <si>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</si>
  <si>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</si>
  <si>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</si>
  <si>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</si>
  <si>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</si>
  <si>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</si>
  <si>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</si>
  <si>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</si>
  <si>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</si>
  <si>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</si>
  <si>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</si>
  <si>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</si>
  <si>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</si>
  <si>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</si>
  <si>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</si>
  <si>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</si>
  <si>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</si>
  <si>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</si>
  <si>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</si>
  <si>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</si>
  <si>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</si>
  <si>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</si>
  <si>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</si>
  <si>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</si>
  <si>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</si>
  <si>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</si>
  <si>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</si>
  <si>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</si>
  <si>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</si>
  <si>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</si>
  <si>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</si>
  <si>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</si>
  <si>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</si>
  <si>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</si>
  <si>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</si>
  <si>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</si>
  <si>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</si>
  <si>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</si>
  <si>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</si>
  <si>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</si>
  <si>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</si>
  <si>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</si>
  <si>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</si>
  <si>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</si>
  <si>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</si>
  <si>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</si>
  <si>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</si>
  <si>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</si>
  <si>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</si>
  <si>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</si>
  <si>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</si>
  <si>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</si>
  <si>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</si>
  <si>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</si>
  <si>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</si>
  <si>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</si>
  <si>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</si>
  <si>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</si>
  <si>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</si>
  <si>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</si>
  <si>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</si>
  <si>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</si>
  <si>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</si>
  <si>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</si>
  <si>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</si>
  <si>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</si>
  <si>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</si>
  <si>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</si>
  <si>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</si>
  <si>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</si>
  <si>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</si>
  <si>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</si>
  <si>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</si>
  <si>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</si>
  <si>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</si>
  <si>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</si>
  <si>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</si>
  <si>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</si>
  <si>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</si>
  <si>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</si>
  <si>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</si>
  <si>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</si>
  <si>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</si>
  <si>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</si>
  <si>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</si>
  <si>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</si>
  <si>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</si>
  <si>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</si>
  <si>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</si>
  <si>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</si>
  <si>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</si>
  <si>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</si>
  <si>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</si>
  <si>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</si>
  <si>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</si>
  <si>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</si>
  <si>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</si>
  <si>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</si>
  <si>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</si>
  <si>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</si>
  <si>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</si>
  <si>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</si>
  <si>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</si>
  <si>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</si>
  <si>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</si>
  <si>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</si>
  <si>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</si>
  <si>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</si>
  <si>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</si>
  <si>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</si>
  <si>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</si>
  <si>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</si>
  <si>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</si>
  <si>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</si>
  <si>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</si>
  <si>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</si>
  <si>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</si>
  <si>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</si>
  <si>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</si>
  <si>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</si>
  <si>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</si>
  <si>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</si>
  <si>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</si>
  <si>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</si>
  <si>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</si>
  <si>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</si>
  <si>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</si>
  <si>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</si>
  <si>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</si>
  <si>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</si>
  <si>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</si>
  <si>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</si>
  <si>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</si>
  <si>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</si>
  <si>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</si>
  <si>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</si>
  <si>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</si>
  <si>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</si>
  <si>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</si>
  <si>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</si>
  <si>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</si>
  <si>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</si>
  <si>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</si>
  <si>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</si>
  <si>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</si>
  <si>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</si>
  <si>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</si>
  <si>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</si>
  <si>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</si>
  <si>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</si>
  <si>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</si>
  <si>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</si>
  <si>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</si>
  <si>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</si>
  <si>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</si>
  <si>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</si>
  <si>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</si>
  <si>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</si>
  <si>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</si>
  <si>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</si>
  <si>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</si>
  <si>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</si>
  <si>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</si>
  <si>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</si>
  <si>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</si>
  <si>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</si>
  <si>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</si>
  <si>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</si>
  <si>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</si>
  <si>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</si>
  <si>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</si>
  <si>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</si>
  <si>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</si>
  <si>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</si>
  <si>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</si>
  <si>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</si>
  <si>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</si>
  <si>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</si>
  <si>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</si>
  <si>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</si>
  <si>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</si>
  <si>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</si>
  <si>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</si>
  <si>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</si>
  <si>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</si>
  <si>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</si>
  <si>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</si>
  <si>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</si>
  <si>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</si>
  <si>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</si>
  <si>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</si>
  <si>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</si>
  <si>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</si>
  <si>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</si>
  <si>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</si>
  <si>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</si>
  <si>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</si>
  <si>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</si>
  <si>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</si>
  <si>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</si>
  <si>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</si>
  <si>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</si>
  <si>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</si>
  <si>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</si>
  <si>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</si>
  <si>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</si>
  <si>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</si>
  <si>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</si>
  <si>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</si>
  <si>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</si>
  <si>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</si>
  <si>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</si>
  <si>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</si>
  <si>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</si>
  <si>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</si>
  <si>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</si>
  <si>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</si>
  <si>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</si>
  <si>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</si>
  <si>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</si>
  <si>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</si>
  <si>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</si>
  <si>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</si>
  <si>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</si>
  <si>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</si>
  <si>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</si>
  <si>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</si>
  <si>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</si>
  <si>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</si>
  <si>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</si>
  <si>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</si>
  <si>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</si>
  <si>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</si>
  <si>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</si>
  <si>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</si>
  <si>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</si>
  <si>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</si>
  <si>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</si>
  <si>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</si>
  <si>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</si>
  <si>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</si>
  <si>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</si>
  <si>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</si>
  <si>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</si>
  <si>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</si>
  <si>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</si>
  <si>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</si>
  <si>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</si>
  <si>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</si>
  <si>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</si>
  <si>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</si>
  <si>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</si>
  <si>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</si>
  <si>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</si>
  <si>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</si>
  <si>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</si>
  <si>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</si>
  <si>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</si>
  <si>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</si>
  <si>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</si>
  <si>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</si>
  <si>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</si>
  <si>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</si>
  <si>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</si>
  <si>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</si>
  <si>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</si>
  <si>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</si>
  <si>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</si>
  <si>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</si>
  <si>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</si>
  <si>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</si>
  <si>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</si>
  <si>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</si>
  <si>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</si>
  <si>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</si>
  <si>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</si>
  <si>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</si>
  <si>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</si>
  <si>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</si>
  <si>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</si>
  <si>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</si>
  <si>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</si>
  <si>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</si>
  <si>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</si>
  <si>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</si>
  <si>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</si>
  <si>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</si>
  <si>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</si>
  <si>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</si>
  <si>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</si>
  <si>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</si>
  <si>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</si>
  <si>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</si>
  <si>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</si>
  <si>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</si>
  <si>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</si>
  <si>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</si>
  <si>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</si>
  <si>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</si>
  <si>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</si>
  <si>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</si>
  <si>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</si>
  <si>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</si>
  <si>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</si>
  <si>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</si>
  <si>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</si>
  <si>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</si>
  <si>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</si>
  <si>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</si>
  <si>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</si>
  <si>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</si>
  <si>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</si>
  <si>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</si>
  <si>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</si>
  <si>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</si>
  <si>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</si>
  <si>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</si>
  <si>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</si>
  <si>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</si>
  <si>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</si>
  <si>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</si>
  <si>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</si>
  <si>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</si>
  <si>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</si>
  <si>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</si>
  <si>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</si>
  <si>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</si>
  <si>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</si>
  <si>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</si>
  <si>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</si>
  <si>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</si>
  <si>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</si>
  <si>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</si>
  <si>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</si>
  <si>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</si>
  <si>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</si>
  <si>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</si>
  <si>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</si>
  <si>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</si>
  <si>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</si>
  <si>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</si>
  <si>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</si>
  <si>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</si>
  <si>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</si>
  <si>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</si>
  <si>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</si>
  <si>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</si>
  <si>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</si>
  <si>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</si>
  <si>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</si>
  <si>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</si>
  <si>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</si>
  <si>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</si>
  <si>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</si>
  <si>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</si>
  <si>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</si>
  <si>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</si>
  <si>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</si>
  <si>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</si>
  <si>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</si>
  <si>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</si>
  <si>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</si>
  <si>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</si>
  <si>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</si>
  <si>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</si>
  <si>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</si>
  <si>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</si>
  <si>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</si>
  <si>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</si>
  <si>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</si>
  <si>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</si>
  <si>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</si>
  <si>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</si>
  <si>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</si>
  <si>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</si>
  <si>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</si>
  <si>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</si>
  <si>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</si>
  <si>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</si>
  <si>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</si>
  <si>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</si>
  <si>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</si>
  <si>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</si>
  <si>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</si>
  <si>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</si>
  <si>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</si>
  <si>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国等におけるグリーン購入推進等経費</t>
  </si>
  <si>
    <t>大臣官房</t>
  </si>
  <si>
    <t>平成14年度</t>
  </si>
  <si>
    <t>終了予定なし</t>
  </si>
  <si>
    <t>環境経済課</t>
  </si>
  <si>
    <t>国等による環境物品等の調達の推進等に関する法律（グリーン購入法）第6条</t>
  </si>
  <si>
    <t>環境基本計画
循環型社会形成推進基本計画</t>
  </si>
  <si>
    <t>本事業は、グリーン購入法に基づき、環境への負荷の低減に資する製品や役務等（以下、「環境物品等」という。）について、国等の公的部門における調達を推進することや、環境物品等に関する情報を提供すること等を通じて、環境物品等への需要の転換を促進し、環境負荷の少ない持続的発展が可能な社会を構築することを目的とする。</t>
  </si>
  <si>
    <t>一般競争入札（総合評価落札方式）により請負者を募集し、以下の内容を実施。
・特定調達品目及びその判断の基準の検討に係る業務（提案募集の整理、検討会の運営補助、基本方針案作成、調達者の手引き作成）
・閣議決定された基本方針・改定内容を中心とした地方ブロック説明会の運営補助
・グリーン購入に関する取組事例の収集及びその優良事例をまとめたマニュアルの作成
・グリーン購入に係る地方公共団体への業務支援など</t>
  </si>
  <si>
    <t>-</t>
  </si>
  <si>
    <t>環境保全調査費</t>
  </si>
  <si>
    <t>特定調達品目（物品及び役務）に係る見直し計画及び一般国民からの提案募集の結果に基づき、特定調達品目の追加及びその判断の基準の見直しを適切に行う。
なお、目標値については、見直し計画（原則５年に１回見直し）における年度ごとの品目数を設定。</t>
  </si>
  <si>
    <t>特定調達品目の追加及びその判断の基準の見直し数</t>
  </si>
  <si>
    <t>品目</t>
  </si>
  <si>
    <t>「グリーン購入法に係る特定調達品目検討調査等業務」報告書（環境省）</t>
  </si>
  <si>
    <t>グリーン購入を推進することにより温室効果ガス排出量を毎年削減していくものとして算出</t>
  </si>
  <si>
    <t>特定調達品目検討調査等業務に係る執行額/国等の機関のグリーン購入実施による温室効果ガス排出削減効果</t>
  </si>
  <si>
    <t>●●</t>
    <phoneticPr fontId="5"/>
  </si>
  <si>
    <t>検討会開催回数</t>
  </si>
  <si>
    <t>回</t>
  </si>
  <si>
    <t>円</t>
  </si>
  <si>
    <t>百万円/t-CO2*1,000,000</t>
    <phoneticPr fontId="5"/>
  </si>
  <si>
    <t>26/187,406*1,000,000</t>
  </si>
  <si>
    <t>／　</t>
    <phoneticPr fontId="5"/>
  </si>
  <si>
    <t>／　　　　　　　　　　　　　　</t>
    <phoneticPr fontId="5"/>
  </si>
  <si>
    <t>　　/</t>
    <phoneticPr fontId="5"/>
  </si>
  <si>
    <t>-</t>
    <phoneticPr fontId="5"/>
  </si>
  <si>
    <t>８．環境・経済・社会の統合的向上</t>
  </si>
  <si>
    <t>地方公共団体におけるグリーン購入実施率（％）</t>
  </si>
  <si>
    <t>227</t>
  </si>
  <si>
    <t>235</t>
  </si>
  <si>
    <t>242</t>
  </si>
  <si>
    <t>281</t>
  </si>
  <si>
    <t>279</t>
  </si>
  <si>
    <t>268</t>
  </si>
  <si>
    <t>252</t>
  </si>
  <si>
    <t>267</t>
  </si>
  <si>
    <t>269</t>
  </si>
  <si>
    <t>○</t>
  </si>
  <si>
    <t>-</t>
    <phoneticPr fontId="5"/>
  </si>
  <si>
    <t>-</t>
    <phoneticPr fontId="5"/>
  </si>
  <si>
    <t>-</t>
    <phoneticPr fontId="5"/>
  </si>
  <si>
    <t>1t-CO2当たりの削減コスト
(R2年度実績については調査中)</t>
    <phoneticPr fontId="5"/>
  </si>
  <si>
    <t>-</t>
    <phoneticPr fontId="5"/>
  </si>
  <si>
    <t>特定調達品目検討調査等業務に係る執行額／国等の機関のグリーン購入実施による温室効果ガス排出削減効果
(R2年度実績については調査中)　　　　　　　　　　　　　</t>
    <phoneticPr fontId="5"/>
  </si>
  <si>
    <t>グリーン購入法に基づき、環境負荷低減物品に対して、国等の公的部門における調達を推進させ、また広く国民に対して情報の提供をすることで、環境負荷低減物品への需要の転換を促し、グリーン購入実施率を向上させることができる。</t>
    <phoneticPr fontId="5"/>
  </si>
  <si>
    <t>-</t>
    <phoneticPr fontId="5"/>
  </si>
  <si>
    <t>-</t>
    <phoneticPr fontId="5"/>
  </si>
  <si>
    <t>有</t>
  </si>
  <si>
    <t>無</t>
  </si>
  <si>
    <t>‐</t>
  </si>
  <si>
    <t>持続的発展が可能な社会の構築は、社会の根本的なニーズである。</t>
  </si>
  <si>
    <t>国等による環境物品等の調達の推進等に関する法律による事業であることから、国が行う必要がある。</t>
  </si>
  <si>
    <t>環境負荷の少ない持続的な発展が可能な社会の構築に向けた取組として必要かつ優先度の高い事業である。</t>
  </si>
  <si>
    <t>総合評価落札方式により、グリーン購入法や各種環境基準等に関する知識等を有する事業者を選定することで妥当なコスト水準を維持している。</t>
  </si>
  <si>
    <t>費目・使途は、グリーン購入法に基づく施策の実施に必要なものに限定されている。</t>
  </si>
  <si>
    <t>予め各省庁等の担当窓口等を設けることで、効率的な省庁間の連携を行っている。</t>
  </si>
  <si>
    <t>特定調達品目の追加及びその判断の基準の見直しの実績は目標を上回っている。</t>
  </si>
  <si>
    <t>特定調達品目の追加及びその判断の基準の見直しに必要な調査・検討業務については、予め業務の絞り込み等を行い、効率的に実施している。</t>
  </si>
  <si>
    <t>活動実績については、毎年度見込みに合った活動実績となっている。</t>
  </si>
  <si>
    <t>「環境物品等の調達の推進に関する基本方針」に基づき、国等がグリーン購入に取り組んでいる。</t>
  </si>
  <si>
    <t>事業の実施に当たっては有識者の知見を聴取・活用する等、事業の効果的・効率的な執行に努める。
また、地方公共団体におけるグリーン購入の取組推進についても、有識者からの知見を踏まえ、適切な支援のあり方を検討して参りたい。</t>
  </si>
  <si>
    <t>人件費</t>
    <rPh sb="0" eb="3">
      <t>ジンケンヒ</t>
    </rPh>
    <phoneticPr fontId="3"/>
  </si>
  <si>
    <t>印刷製本費</t>
    <rPh sb="0" eb="2">
      <t>インサツ</t>
    </rPh>
    <rPh sb="2" eb="4">
      <t>セイホン</t>
    </rPh>
    <rPh sb="4" eb="5">
      <t>ヒ</t>
    </rPh>
    <phoneticPr fontId="3"/>
  </si>
  <si>
    <t>雑役務費</t>
    <rPh sb="0" eb="1">
      <t>ザツ</t>
    </rPh>
    <rPh sb="1" eb="4">
      <t>エキムヒ</t>
    </rPh>
    <phoneticPr fontId="3"/>
  </si>
  <si>
    <t>通信運搬費</t>
    <rPh sb="0" eb="2">
      <t>ツウシン</t>
    </rPh>
    <rPh sb="2" eb="5">
      <t>ウンパンヒ</t>
    </rPh>
    <phoneticPr fontId="3"/>
  </si>
  <si>
    <t>旅費</t>
    <rPh sb="0" eb="2">
      <t>リョヒ</t>
    </rPh>
    <phoneticPr fontId="3"/>
  </si>
  <si>
    <t>賃借料</t>
    <rPh sb="0" eb="3">
      <t>チンシャクリョウ</t>
    </rPh>
    <phoneticPr fontId="3"/>
  </si>
  <si>
    <t>その他</t>
    <rPh sb="2" eb="3">
      <t>タ</t>
    </rPh>
    <phoneticPr fontId="3"/>
  </si>
  <si>
    <t>特定調達品目検討調査等</t>
  </si>
  <si>
    <t>労務費、英訳費</t>
  </si>
  <si>
    <t>一般管理費、消費税等</t>
    <rPh sb="0" eb="2">
      <t>イッパン</t>
    </rPh>
    <rPh sb="2" eb="5">
      <t>カンリヒ</t>
    </rPh>
    <rPh sb="6" eb="9">
      <t>ショウヒゼイ</t>
    </rPh>
    <rPh sb="9" eb="10">
      <t>トウ</t>
    </rPh>
    <phoneticPr fontId="3"/>
  </si>
  <si>
    <t>人件費</t>
    <rPh sb="0" eb="3">
      <t>ジンケンヒ</t>
    </rPh>
    <phoneticPr fontId="19"/>
  </si>
  <si>
    <t>雑役務費</t>
    <rPh sb="0" eb="1">
      <t>ザツ</t>
    </rPh>
    <rPh sb="1" eb="4">
      <t>エキムヒ</t>
    </rPh>
    <phoneticPr fontId="19"/>
  </si>
  <si>
    <t>旅費</t>
    <rPh sb="0" eb="2">
      <t>リョヒ</t>
    </rPh>
    <phoneticPr fontId="19"/>
  </si>
  <si>
    <t>通信運搬費</t>
  </si>
  <si>
    <t>印刷製本費</t>
  </si>
  <si>
    <t>諸謝金</t>
    <rPh sb="0" eb="1">
      <t>ショ</t>
    </rPh>
    <rPh sb="1" eb="3">
      <t>シャキン</t>
    </rPh>
    <phoneticPr fontId="19"/>
  </si>
  <si>
    <t>その他</t>
    <rPh sb="2" eb="3">
      <t>タ</t>
    </rPh>
    <phoneticPr fontId="19"/>
  </si>
  <si>
    <t>計画検討、調査等</t>
  </si>
  <si>
    <t>データ作成・入力・集計等</t>
  </si>
  <si>
    <t>調査表郵送費、資料発送費等</t>
  </si>
  <si>
    <t>（株）インテージリサーチ</t>
  </si>
  <si>
    <t>グリーン購入法に係る特定調達品目検討調査等業務</t>
  </si>
  <si>
    <t>（公財）日本環境協会</t>
  </si>
  <si>
    <t>グリーン購入法及び環境配慮契約に係る地方公共団体普及促進業務</t>
  </si>
  <si>
    <t>-</t>
    <phoneticPr fontId="5"/>
  </si>
  <si>
    <t>A.（株）インテージリサーチ</t>
    <phoneticPr fontId="5"/>
  </si>
  <si>
    <t>B.（公財）日本環境協会</t>
    <phoneticPr fontId="5"/>
  </si>
  <si>
    <t>検討会資料、基本方針、手引、報告書</t>
    <rPh sb="0" eb="3">
      <t>ケントウカイ</t>
    </rPh>
    <rPh sb="3" eb="5">
      <t>シリョウ</t>
    </rPh>
    <rPh sb="6" eb="8">
      <t>キホン</t>
    </rPh>
    <rPh sb="8" eb="10">
      <t>ホウシン</t>
    </rPh>
    <rPh sb="11" eb="13">
      <t>テビキ</t>
    </rPh>
    <phoneticPr fontId="1"/>
  </si>
  <si>
    <t>検討会会場賃料</t>
    <rPh sb="0" eb="3">
      <t>ケントウカイ</t>
    </rPh>
    <rPh sb="3" eb="5">
      <t>カイジョウ</t>
    </rPh>
    <rPh sb="5" eb="6">
      <t>チン</t>
    </rPh>
    <rPh sb="6" eb="7">
      <t>リョウ</t>
    </rPh>
    <phoneticPr fontId="3"/>
  </si>
  <si>
    <t>委員等旅費</t>
    <rPh sb="0" eb="2">
      <t>イイン</t>
    </rPh>
    <rPh sb="2" eb="3">
      <t>トウ</t>
    </rPh>
    <rPh sb="3" eb="5">
      <t>リョヒ</t>
    </rPh>
    <phoneticPr fontId="1"/>
  </si>
  <si>
    <t>地方公共団体・府省庁等資料配送費</t>
    <rPh sb="10" eb="11">
      <t>トウ</t>
    </rPh>
    <phoneticPr fontId="5"/>
  </si>
  <si>
    <t>実務支援者謝金</t>
    <phoneticPr fontId="5"/>
  </si>
  <si>
    <t>事例集・調査表印刷費、業務報告書印刷費等</t>
    <phoneticPr fontId="5"/>
  </si>
  <si>
    <t>実務支援者旅費等</t>
    <rPh sb="2" eb="5">
      <t>シエンシャ</t>
    </rPh>
    <phoneticPr fontId="5"/>
  </si>
  <si>
    <t>一般管理費、消費税等</t>
    <rPh sb="9" eb="10">
      <t>トウ</t>
    </rPh>
    <phoneticPr fontId="5"/>
  </si>
  <si>
    <t>-</t>
    <phoneticPr fontId="5"/>
  </si>
  <si>
    <t>24/169,616*1,000,000</t>
    <phoneticPr fontId="5"/>
  </si>
  <si>
    <t>24/169,616*1,000,000</t>
    <phoneticPr fontId="5"/>
  </si>
  <si>
    <t>事業者の選定に当たっては総合評価落札方式による一般競争入札を実施した。なお、前年度一者応札であり、競争性の確保のため、公告期間の延長を実施したが一者応札であった。</t>
    <phoneticPr fontId="5"/>
  </si>
  <si>
    <t>-</t>
    <phoneticPr fontId="5"/>
  </si>
  <si>
    <t>-</t>
    <phoneticPr fontId="5"/>
  </si>
  <si>
    <t>特定調達品目検討調査等業務に係る1t-CO2当たりの削減コストをR12年までにH25年比で20％削減する。</t>
    <phoneticPr fontId="5"/>
  </si>
  <si>
    <t>-</t>
    <phoneticPr fontId="5"/>
  </si>
  <si>
    <t>委員等旅費</t>
    <rPh sb="0" eb="2">
      <t>イイン</t>
    </rPh>
    <rPh sb="2" eb="3">
      <t>トウ</t>
    </rPh>
    <rPh sb="3" eb="5">
      <t>リョヒ</t>
    </rPh>
    <phoneticPr fontId="5"/>
  </si>
  <si>
    <t>諸謝金</t>
    <rPh sb="0" eb="1">
      <t>ショ</t>
    </rPh>
    <rPh sb="1" eb="3">
      <t>シャキン</t>
    </rPh>
    <phoneticPr fontId="5"/>
  </si>
  <si>
    <t>庁費</t>
    <rPh sb="0" eb="2">
      <t>チョウヒ</t>
    </rPh>
    <phoneticPr fontId="5"/>
  </si>
  <si>
    <t>特定調達品目及びその基準の見直しは毎年度着実に実施している。また、その結果を周知する説明会の開催も計画的に取り組んでおり、事業の効果的・効率的な執行に努めている。</t>
    <phoneticPr fontId="5"/>
  </si>
  <si>
    <t>一般競争入札により入札差額が生じたこと並びに新型コロナウイルス感染症等に係る状況に鑑み一部中止及び規模縮小となる契約変更を行ったことによるもの。</t>
    <rPh sb="19" eb="20">
      <t>ナラ</t>
    </rPh>
    <rPh sb="47" eb="48">
      <t>オヨ</t>
    </rPh>
    <rPh sb="49" eb="51">
      <t>キボ</t>
    </rPh>
    <rPh sb="51" eb="53">
      <t>シュクショウ</t>
    </rPh>
    <phoneticPr fontId="5"/>
  </si>
  <si>
    <t>環境経済課長
波戸本　尚</t>
    <rPh sb="7" eb="10">
      <t>ハトモト</t>
    </rPh>
    <rPh sb="11" eb="12">
      <t>ヒサシ</t>
    </rPh>
    <phoneticPr fontId="5"/>
  </si>
  <si>
    <t>-</t>
    <phoneticPr fontId="5"/>
  </si>
  <si>
    <t>外部有識者の所見のとおり、アウトカムの成果指標の成果を、広く国民に公表するなど、見える化を図る措置を講じること。
また、１者応札となっている状況について、仕様書などの明確化等の対策も併せて講じることにより、引き続き競争性の確保に努めること。　</t>
    <phoneticPr fontId="5"/>
  </si>
  <si>
    <t>・環境負荷の少ない持続的な発展が可能な社会を構築するためには、環境への負荷の低減に資する製品や役務等を推進する本事業の必要性は大変重要であると考える。そのためには国等の公的部門における調達は当然であるが広く国民に浸透させることが重要である。したがって、アウトカムの成果指標として、①特定調達品目の追加及びその判断基準の見直し数、②グリーン購入実施による温室効果ガス排出削減効果等が挙げられているが、これらの成果を広く国民に公表するなど、見える化を図る措置を講じられたい。
・本事業については、①グリーン購入の制度見直し、②特定調達品目及び基準の見直し、③地方公共団体に対する説明会の開催、④グリーン購入に係る実務支援、⑤事業者や消費者へのグリーン購入の普及啓発等の取組が行われているが、これらの取組を着実に実施されたい。
・一般競争入札でありながら１者応札となっており、公示期間の延長の対策が講じられているが、引き続き、仕様書などの明確化等の対策も併せて講じることにより、競争性の確保に努められたい。　</t>
    <phoneticPr fontId="5"/>
  </si>
  <si>
    <t>外部有識者の所見のとおり、本事業の取組を着実に進めるとともに、アウトカムの成果指標など取組の成果を広く国民に公表する手法を検討していきたい。
また、１者応札の改善に向けては、公示期間の延長のほか、引き続き事業内容の明確化を図ることや、仕様書に過去の事業報告書を参照できる旨を記載する等により、新規事業者の参入を促す。</t>
    <rPh sb="13" eb="14">
      <t>ホン</t>
    </rPh>
    <rPh sb="14" eb="16">
      <t>ジギョウ</t>
    </rPh>
    <rPh sb="17" eb="19">
      <t>トリクミ</t>
    </rPh>
    <rPh sb="20" eb="22">
      <t>チャクジツ</t>
    </rPh>
    <rPh sb="23" eb="24">
      <t>スス</t>
    </rPh>
    <rPh sb="43" eb="45">
      <t>トリクミ</t>
    </rPh>
    <rPh sb="46" eb="48">
      <t>セイカ</t>
    </rPh>
    <rPh sb="49" eb="50">
      <t>ヒロ</t>
    </rPh>
    <rPh sb="51" eb="53">
      <t>コクミン</t>
    </rPh>
    <rPh sb="54" eb="56">
      <t>コウヒョウ</t>
    </rPh>
    <rPh sb="58" eb="60">
      <t>シュホウ</t>
    </rPh>
    <rPh sb="61" eb="63">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</si>
</sst>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101991</xdr:colOff>
      <xdr:row>757</xdr:row>
      <xdr:rowOff>70817</xdr:rowOff>
    </xdr:from>
    <xdr:to>
      <xdr:col>18</xdr:col>
      <xdr:colOff>118739</xdr:colOff>
      <xdr:row>758</xdr:row>
      <xdr:rowOff>345440</xdr:rowOff>
    </xdr:to>
    <xdr:sp macro="" textlink="">
      <xdr:nvSpPr>
        <xdr:cNvPr id="2" name="テキスト ボックス 1"/>
        <xdr:cNvSpPr txBox="1"/>
      </xdr:nvSpPr>
      <xdr:spPr>
        <a:xfrm>
          <a:off x="1502166" y="45428867"/>
          <a:ext cx="2217023" cy="6270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200">
              <a:solidFill>
                <a:schemeClr val="tx1"/>
              </a:solidFill>
              <a:effectLst/>
              <a:latin typeface="+mj-ea"/>
              <a:ea typeface="+mj-ea"/>
              <a:cs typeface="+mn-cs"/>
            </a:rPr>
            <a:t>グリーン購入法に係る特定調達品目検討調査等業務</a:t>
          </a:r>
          <a:endParaRPr lang="ja-JP" altLang="ja-JP" sz="1200">
            <a:effectLst/>
            <a:latin typeface="+mj-ea"/>
            <a:ea typeface="+mj-ea"/>
          </a:endParaRPr>
        </a:p>
      </xdr:txBody>
    </xdr:sp>
    <xdr:clientData/>
  </xdr:twoCellAnchor>
  <xdr:twoCellAnchor>
    <xdr:from>
      <xdr:col>23</xdr:col>
      <xdr:colOff>3061</xdr:colOff>
      <xdr:row>750</xdr:row>
      <xdr:rowOff>117962</xdr:rowOff>
    </xdr:from>
    <xdr:to>
      <xdr:col>32</xdr:col>
      <xdr:colOff>152401</xdr:colOff>
      <xdr:row>751</xdr:row>
      <xdr:rowOff>325120</xdr:rowOff>
    </xdr:to>
    <xdr:sp macro="" textlink="">
      <xdr:nvSpPr>
        <xdr:cNvPr id="3" name="正方形/長方形 2"/>
        <xdr:cNvSpPr/>
      </xdr:nvSpPr>
      <xdr:spPr>
        <a:xfrm>
          <a:off x="4603636" y="43009037"/>
          <a:ext cx="1949565" cy="5595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36.1</a:t>
          </a:r>
          <a:r>
            <a:rPr kumimoji="1" lang="ja-JP" altLang="en-US" sz="1200">
              <a:solidFill>
                <a:sysClr val="windowText" lastClr="000000"/>
              </a:solidFill>
            </a:rPr>
            <a:t>百万円</a:t>
          </a:r>
        </a:p>
      </xdr:txBody>
    </xdr:sp>
    <xdr:clientData/>
  </xdr:twoCellAnchor>
  <xdr:twoCellAnchor>
    <xdr:from>
      <xdr:col>7</xdr:col>
      <xdr:colOff>152849</xdr:colOff>
      <xdr:row>755</xdr:row>
      <xdr:rowOff>57353</xdr:rowOff>
    </xdr:from>
    <xdr:to>
      <xdr:col>17</xdr:col>
      <xdr:colOff>200020</xdr:colOff>
      <xdr:row>756</xdr:row>
      <xdr:rowOff>254000</xdr:rowOff>
    </xdr:to>
    <xdr:sp macro="" textlink="">
      <xdr:nvSpPr>
        <xdr:cNvPr id="5" name="正方形/長方形 4"/>
        <xdr:cNvSpPr/>
      </xdr:nvSpPr>
      <xdr:spPr>
        <a:xfrm>
          <a:off x="1553024" y="44710553"/>
          <a:ext cx="2047421" cy="5490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 </a:t>
          </a:r>
          <a:r>
            <a:rPr kumimoji="1" lang="ja-JP" altLang="en-US" sz="1100">
              <a:solidFill>
                <a:sysClr val="windowText" lastClr="000000"/>
              </a:solidFill>
            </a:rPr>
            <a:t>（株）インテージリサーチ</a:t>
          </a:r>
          <a:endParaRPr kumimoji="1" lang="en-US" altLang="ja-JP" sz="1100">
            <a:solidFill>
              <a:sysClr val="windowText" lastClr="000000"/>
            </a:solidFill>
          </a:endParaRPr>
        </a:p>
        <a:p>
          <a:pPr algn="ctr"/>
          <a:r>
            <a:rPr kumimoji="1" lang="en-US" altLang="ja-JP" sz="1200">
              <a:solidFill>
                <a:sysClr val="windowText" lastClr="000000"/>
              </a:solidFill>
            </a:rPr>
            <a:t>23.6</a:t>
          </a:r>
          <a:r>
            <a:rPr kumimoji="1" lang="ja-JP" altLang="en-US" sz="1200">
              <a:solidFill>
                <a:sysClr val="windowText" lastClr="000000"/>
              </a:solidFill>
            </a:rPr>
            <a:t>百万円</a:t>
          </a:r>
        </a:p>
      </xdr:txBody>
    </xdr:sp>
    <xdr:clientData/>
  </xdr:twoCellAnchor>
  <xdr:twoCellAnchor>
    <xdr:from>
      <xdr:col>6</xdr:col>
      <xdr:colOff>180566</xdr:colOff>
      <xdr:row>754</xdr:row>
      <xdr:rowOff>86827</xdr:rowOff>
    </xdr:from>
    <xdr:to>
      <xdr:col>19</xdr:col>
      <xdr:colOff>78100</xdr:colOff>
      <xdr:row>755</xdr:row>
      <xdr:rowOff>57214</xdr:rowOff>
    </xdr:to>
    <xdr:sp macro="" textlink="">
      <xdr:nvSpPr>
        <xdr:cNvPr id="6" name="テキスト ボックス 5"/>
        <xdr:cNvSpPr txBox="1"/>
      </xdr:nvSpPr>
      <xdr:spPr>
        <a:xfrm>
          <a:off x="1380716" y="44387602"/>
          <a:ext cx="2497859" cy="322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7</xdr:col>
      <xdr:colOff>95819</xdr:colOff>
      <xdr:row>757</xdr:row>
      <xdr:rowOff>40748</xdr:rowOff>
    </xdr:from>
    <xdr:to>
      <xdr:col>18</xdr:col>
      <xdr:colOff>78099</xdr:colOff>
      <xdr:row>758</xdr:row>
      <xdr:rowOff>233680</xdr:rowOff>
    </xdr:to>
    <xdr:sp macro="" textlink="">
      <xdr:nvSpPr>
        <xdr:cNvPr id="7" name="大かっこ 6"/>
        <xdr:cNvSpPr/>
      </xdr:nvSpPr>
      <xdr:spPr>
        <a:xfrm>
          <a:off x="1495994" y="45398798"/>
          <a:ext cx="2182555" cy="5453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xdr:colOff>
      <xdr:row>753</xdr:row>
      <xdr:rowOff>95250</xdr:rowOff>
    </xdr:from>
    <xdr:to>
      <xdr:col>41</xdr:col>
      <xdr:colOff>190500</xdr:colOff>
      <xdr:row>753</xdr:row>
      <xdr:rowOff>95250</xdr:rowOff>
    </xdr:to>
    <xdr:cxnSp macro="">
      <xdr:nvCxnSpPr>
        <xdr:cNvPr id="8" name="直線コネクタ 7"/>
        <xdr:cNvCxnSpPr/>
      </xdr:nvCxnSpPr>
      <xdr:spPr>
        <a:xfrm flipH="1" flipV="1">
          <a:off x="2600326" y="44043600"/>
          <a:ext cx="579119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192874</xdr:colOff>
      <xdr:row>753</xdr:row>
      <xdr:rowOff>96366</xdr:rowOff>
    </xdr:from>
    <xdr:to>
      <xdr:col>12</xdr:col>
      <xdr:colOff>192877</xdr:colOff>
      <xdr:row>754</xdr:row>
      <xdr:rowOff>65401</xdr:rowOff>
    </xdr:to>
    <xdr:cxnSp macro="">
      <xdr:nvCxnSpPr>
        <xdr:cNvPr id="9" name="直線矢印コネクタ 8"/>
        <xdr:cNvCxnSpPr/>
      </xdr:nvCxnSpPr>
      <xdr:spPr>
        <a:xfrm>
          <a:off x="2593174" y="44044716"/>
          <a:ext cx="3" cy="32146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168099</xdr:colOff>
      <xdr:row>751</xdr:row>
      <xdr:rowOff>325120</xdr:rowOff>
    </xdr:from>
    <xdr:to>
      <xdr:col>27</xdr:col>
      <xdr:colOff>169171</xdr:colOff>
      <xdr:row>753</xdr:row>
      <xdr:rowOff>96367</xdr:rowOff>
    </xdr:to>
    <xdr:cxnSp macro="">
      <xdr:nvCxnSpPr>
        <xdr:cNvPr id="10" name="直線コネクタ 9"/>
        <xdr:cNvCxnSpPr>
          <a:stCxn id="3" idx="2"/>
        </xdr:cNvCxnSpPr>
      </xdr:nvCxnSpPr>
      <xdr:spPr>
        <a:xfrm flipH="1">
          <a:off x="5568774" y="43568620"/>
          <a:ext cx="1072" cy="4760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82849</xdr:colOff>
      <xdr:row>754</xdr:row>
      <xdr:rowOff>88441</xdr:rowOff>
    </xdr:from>
    <xdr:to>
      <xdr:col>47</xdr:col>
      <xdr:colOff>53540</xdr:colOff>
      <xdr:row>755</xdr:row>
      <xdr:rowOff>58828</xdr:rowOff>
    </xdr:to>
    <xdr:sp macro="" textlink="">
      <xdr:nvSpPr>
        <xdr:cNvPr id="11" name="テキスト ボックス 10"/>
        <xdr:cNvSpPr txBox="1"/>
      </xdr:nvSpPr>
      <xdr:spPr>
        <a:xfrm>
          <a:off x="6432849" y="235555512"/>
          <a:ext cx="2147834" cy="3241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kumimoji="1" lang="ja-JP" altLang="en-US" sz="1200"/>
        </a:p>
      </xdr:txBody>
    </xdr:sp>
    <xdr:clientData/>
  </xdr:twoCellAnchor>
  <xdr:twoCellAnchor>
    <xdr:from>
      <xdr:col>36</xdr:col>
      <xdr:colOff>67361</xdr:colOff>
      <xdr:row>755</xdr:row>
      <xdr:rowOff>54327</xdr:rowOff>
    </xdr:from>
    <xdr:to>
      <xdr:col>46</xdr:col>
      <xdr:colOff>81432</xdr:colOff>
      <xdr:row>756</xdr:row>
      <xdr:rowOff>254000</xdr:rowOff>
    </xdr:to>
    <xdr:sp macro="" textlink="">
      <xdr:nvSpPr>
        <xdr:cNvPr id="12" name="正方形/長方形 11"/>
        <xdr:cNvSpPr/>
      </xdr:nvSpPr>
      <xdr:spPr>
        <a:xfrm>
          <a:off x="6598790" y="235875184"/>
          <a:ext cx="1828356" cy="5534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B. </a:t>
          </a:r>
          <a:r>
            <a:rPr kumimoji="1" lang="ja-JP" altLang="ja-JP" sz="1200">
              <a:solidFill>
                <a:sysClr val="windowText" lastClr="000000"/>
              </a:solidFill>
              <a:effectLst/>
              <a:latin typeface="+mn-lt"/>
              <a:ea typeface="+mn-ea"/>
              <a:cs typeface="+mn-cs"/>
            </a:rPr>
            <a:t>（公財）日本環境協会</a:t>
          </a:r>
          <a:endParaRPr kumimoji="1" lang="en-US" altLang="ja-JP" sz="1200">
            <a:solidFill>
              <a:sysClr val="windowText" lastClr="000000"/>
            </a:solidFill>
          </a:endParaRPr>
        </a:p>
        <a:p>
          <a:pPr algn="ctr"/>
          <a:r>
            <a:rPr kumimoji="1" lang="en-US" altLang="ja-JP" sz="1200">
              <a:solidFill>
                <a:sysClr val="windowText" lastClr="000000"/>
              </a:solidFill>
            </a:rPr>
            <a:t>8.2</a:t>
          </a:r>
          <a:r>
            <a:rPr kumimoji="1" lang="ja-JP" altLang="en-US" sz="1200">
              <a:solidFill>
                <a:sysClr val="windowText" lastClr="000000"/>
              </a:solidFill>
            </a:rPr>
            <a:t>百万円</a:t>
          </a:r>
        </a:p>
      </xdr:txBody>
    </xdr:sp>
    <xdr:clientData/>
  </xdr:twoCellAnchor>
  <xdr:twoCellAnchor>
    <xdr:from>
      <xdr:col>36</xdr:col>
      <xdr:colOff>46875</xdr:colOff>
      <xdr:row>757</xdr:row>
      <xdr:rowOff>10533</xdr:rowOff>
    </xdr:from>
    <xdr:to>
      <xdr:col>46</xdr:col>
      <xdr:colOff>139852</xdr:colOff>
      <xdr:row>759</xdr:row>
      <xdr:rowOff>1</xdr:rowOff>
    </xdr:to>
    <xdr:sp macro="" textlink="">
      <xdr:nvSpPr>
        <xdr:cNvPr id="13" name="大かっこ 12"/>
        <xdr:cNvSpPr/>
      </xdr:nvSpPr>
      <xdr:spPr>
        <a:xfrm>
          <a:off x="6578304" y="236538962"/>
          <a:ext cx="1907262" cy="6970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65481</xdr:colOff>
      <xdr:row>756</xdr:row>
      <xdr:rowOff>352253</xdr:rowOff>
    </xdr:from>
    <xdr:to>
      <xdr:col>47</xdr:col>
      <xdr:colOff>47811</xdr:colOff>
      <xdr:row>759</xdr:row>
      <xdr:rowOff>264160</xdr:rowOff>
    </xdr:to>
    <xdr:sp macro="" textlink="">
      <xdr:nvSpPr>
        <xdr:cNvPr id="14" name="テキスト ボックス 13"/>
        <xdr:cNvSpPr txBox="1"/>
      </xdr:nvSpPr>
      <xdr:spPr>
        <a:xfrm>
          <a:off x="6596910" y="236526896"/>
          <a:ext cx="1978044" cy="9732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グリーン購入及び環境配慮契約に係る地方公共団体普及促進業務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42</xdr:col>
      <xdr:colOff>2241</xdr:colOff>
      <xdr:row>753</xdr:row>
      <xdr:rowOff>104841</xdr:rowOff>
    </xdr:from>
    <xdr:to>
      <xdr:col>42</xdr:col>
      <xdr:colOff>2243</xdr:colOff>
      <xdr:row>754</xdr:row>
      <xdr:rowOff>57990</xdr:rowOff>
    </xdr:to>
    <xdr:cxnSp macro="">
      <xdr:nvCxnSpPr>
        <xdr:cNvPr id="19" name="直線矢印コネクタ 18"/>
        <xdr:cNvCxnSpPr/>
      </xdr:nvCxnSpPr>
      <xdr:spPr>
        <a:xfrm>
          <a:off x="7622241" y="235218127"/>
          <a:ext cx="2" cy="30693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67234</xdr:colOff>
      <xdr:row>749</xdr:row>
      <xdr:rowOff>128067</xdr:rowOff>
    </xdr:from>
    <xdr:to>
      <xdr:col>46</xdr:col>
      <xdr:colOff>104588</xdr:colOff>
      <xdr:row>752</xdr:row>
      <xdr:rowOff>351117</xdr:rowOff>
    </xdr:to>
    <xdr:sp macro="" textlink="">
      <xdr:nvSpPr>
        <xdr:cNvPr id="20" name="大かっこ 19"/>
        <xdr:cNvSpPr/>
      </xdr:nvSpPr>
      <xdr:spPr>
        <a:xfrm>
          <a:off x="6603999" y="46692243"/>
          <a:ext cx="2091765" cy="12913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事業実施に係る</a:t>
          </a:r>
          <a:r>
            <a:rPr kumimoji="1" lang="ja-JP" altLang="ja-JP" sz="1100">
              <a:solidFill>
                <a:schemeClr val="tx1"/>
              </a:solidFill>
              <a:effectLst/>
              <a:latin typeface="+mn-lt"/>
              <a:ea typeface="+mn-ea"/>
              <a:cs typeface="+mn-cs"/>
            </a:rPr>
            <a:t>事務費</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4.3</a:t>
          </a:r>
          <a:r>
            <a:rPr kumimoji="1" lang="ja-JP" altLang="en-US" sz="1100">
              <a:solidFill>
                <a:schemeClr val="tx1"/>
              </a:solidFill>
              <a:effectLst/>
              <a:latin typeface="+mn-lt"/>
              <a:ea typeface="+mn-ea"/>
              <a:cs typeface="+mn-cs"/>
            </a:rPr>
            <a:t>百万円</a:t>
          </a:r>
          <a:endParaRPr lang="ja-JP" altLang="ja-JP" sz="1100">
            <a:effectLst/>
          </a:endParaRPr>
        </a:p>
        <a:p>
          <a:r>
            <a:rPr kumimoji="1" lang="ja-JP" altLang="en-US" sz="1100">
              <a:solidFill>
                <a:schemeClr val="tx1"/>
              </a:solidFill>
              <a:effectLst/>
              <a:latin typeface="+mn-lt"/>
              <a:ea typeface="+mn-ea"/>
              <a:cs typeface="+mn-cs"/>
            </a:rPr>
            <a:t>人件費</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3.5</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lang="ja-JP" altLang="en-US" sz="1100">
              <a:effectLst/>
            </a:rPr>
            <a:t>謝金　　　　　</a:t>
          </a:r>
          <a:r>
            <a:rPr lang="en-US" altLang="ja-JP" sz="1100">
              <a:effectLst/>
            </a:rPr>
            <a:t>0.6</a:t>
          </a:r>
          <a:r>
            <a:rPr lang="ja-JP" altLang="en-US" sz="1100">
              <a:effectLst/>
            </a:rPr>
            <a:t>百万円</a:t>
          </a:r>
          <a:endParaRPr lang="en-US" altLang="ja-JP" sz="1100">
            <a:effectLst/>
          </a:endParaRPr>
        </a:p>
        <a:p>
          <a:r>
            <a:rPr lang="ja-JP" altLang="en-US" sz="1100">
              <a:effectLst/>
            </a:rPr>
            <a:t>委員等旅費 </a:t>
          </a:r>
          <a:r>
            <a:rPr lang="en-US" altLang="ja-JP" sz="1100">
              <a:effectLst/>
            </a:rPr>
            <a:t>0.2</a:t>
          </a:r>
          <a:r>
            <a:rPr lang="ja-JP" altLang="en-US" sz="1100">
              <a:effectLst/>
            </a:rPr>
            <a:t>百万円</a:t>
          </a:r>
          <a:endParaRPr lang="ja-JP" altLang="ja-JP" sz="1100">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E8" sqref="AE8:AX8"/>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321</v>
      </c>
      <c r="AJ2" s="925" t="s">
        <v>625</v>
      </c>
      <c r="AK2" s="925"/>
      <c r="AL2" s="925"/>
      <c r="AM2" s="925"/>
      <c r="AN2" s="83" t="s">
        <v>321</v>
      </c>
      <c r="AO2" s="925">
        <v>20</v>
      </c>
      <c r="AP2" s="925"/>
      <c r="AQ2" s="925"/>
      <c r="AR2" s="84" t="s">
        <v>624</v>
      </c>
      <c r="AS2" s="931">
        <v>277</v>
      </c>
      <c r="AT2" s="931"/>
      <c r="AU2" s="931"/>
      <c r="AV2" s="83" t="str">
        <f>IF(AW2="","","-")</f>
        <v/>
      </c>
      <c r="AW2" s="891"/>
      <c r="AX2" s="891"/>
    </row>
    <row r="3" spans="1:50" ht="21" customHeight="1" thickBot="1" x14ac:dyDescent="0.2">
      <c r="A3" s="847" t="s">
        <v>617</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627</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628</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629</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630</v>
      </c>
      <c r="H5" s="820"/>
      <c r="I5" s="820"/>
      <c r="J5" s="820"/>
      <c r="K5" s="820"/>
      <c r="L5" s="820"/>
      <c r="M5" s="821" t="s">
        <v>65</v>
      </c>
      <c r="N5" s="822"/>
      <c r="O5" s="822"/>
      <c r="P5" s="822"/>
      <c r="Q5" s="822"/>
      <c r="R5" s="823"/>
      <c r="S5" s="824" t="s">
        <v>631</v>
      </c>
      <c r="T5" s="820"/>
      <c r="U5" s="820"/>
      <c r="V5" s="820"/>
      <c r="W5" s="820"/>
      <c r="X5" s="825"/>
      <c r="Y5" s="681" t="s">
        <v>3</v>
      </c>
      <c r="Z5" s="527"/>
      <c r="AA5" s="527"/>
      <c r="AB5" s="527"/>
      <c r="AC5" s="527"/>
      <c r="AD5" s="528"/>
      <c r="AE5" s="682" t="s">
        <v>632</v>
      </c>
      <c r="AF5" s="682"/>
      <c r="AG5" s="682"/>
      <c r="AH5" s="682"/>
      <c r="AI5" s="682"/>
      <c r="AJ5" s="682"/>
      <c r="AK5" s="682"/>
      <c r="AL5" s="682"/>
      <c r="AM5" s="682"/>
      <c r="AN5" s="682"/>
      <c r="AO5" s="682"/>
      <c r="AP5" s="683"/>
      <c r="AQ5" s="684" t="s">
        <v>738</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633</v>
      </c>
      <c r="H7" s="483"/>
      <c r="I7" s="483"/>
      <c r="J7" s="483"/>
      <c r="K7" s="483"/>
      <c r="L7" s="483"/>
      <c r="M7" s="483"/>
      <c r="N7" s="483"/>
      <c r="O7" s="483"/>
      <c r="P7" s="483"/>
      <c r="Q7" s="483"/>
      <c r="R7" s="483"/>
      <c r="S7" s="483"/>
      <c r="T7" s="483"/>
      <c r="U7" s="483"/>
      <c r="V7" s="483"/>
      <c r="W7" s="483"/>
      <c r="X7" s="484"/>
      <c r="Y7" s="903" t="s">
        <v>304</v>
      </c>
      <c r="Z7" s="424"/>
      <c r="AA7" s="424"/>
      <c r="AB7" s="424"/>
      <c r="AC7" s="424"/>
      <c r="AD7" s="904"/>
      <c r="AE7" s="892" t="s">
        <v>634</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地球温暖化対策</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635</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636</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305</v>
      </c>
      <c r="Q12" s="426"/>
      <c r="R12" s="426"/>
      <c r="S12" s="426"/>
      <c r="T12" s="426"/>
      <c r="U12" s="426"/>
      <c r="V12" s="427"/>
      <c r="W12" s="431" t="s">
        <v>327</v>
      </c>
      <c r="X12" s="426"/>
      <c r="Y12" s="426"/>
      <c r="Z12" s="426"/>
      <c r="AA12" s="426"/>
      <c r="AB12" s="426"/>
      <c r="AC12" s="427"/>
      <c r="AD12" s="431" t="s">
        <v>614</v>
      </c>
      <c r="AE12" s="426"/>
      <c r="AF12" s="426"/>
      <c r="AG12" s="426"/>
      <c r="AH12" s="426"/>
      <c r="AI12" s="426"/>
      <c r="AJ12" s="427"/>
      <c r="AK12" s="431" t="s">
        <v>618</v>
      </c>
      <c r="AL12" s="426"/>
      <c r="AM12" s="426"/>
      <c r="AN12" s="426"/>
      <c r="AO12" s="426"/>
      <c r="AP12" s="426"/>
      <c r="AQ12" s="427"/>
      <c r="AR12" s="431" t="s">
        <v>619</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45</v>
      </c>
      <c r="Q13" s="641"/>
      <c r="R13" s="641"/>
      <c r="S13" s="641"/>
      <c r="T13" s="641"/>
      <c r="U13" s="641"/>
      <c r="V13" s="642"/>
      <c r="W13" s="640">
        <v>45</v>
      </c>
      <c r="X13" s="641"/>
      <c r="Y13" s="641"/>
      <c r="Z13" s="641"/>
      <c r="AA13" s="641"/>
      <c r="AB13" s="641"/>
      <c r="AC13" s="642"/>
      <c r="AD13" s="640">
        <v>48</v>
      </c>
      <c r="AE13" s="641"/>
      <c r="AF13" s="641"/>
      <c r="AG13" s="641"/>
      <c r="AH13" s="641"/>
      <c r="AI13" s="641"/>
      <c r="AJ13" s="642"/>
      <c r="AK13" s="640">
        <v>42</v>
      </c>
      <c r="AL13" s="641"/>
      <c r="AM13" s="641"/>
      <c r="AN13" s="641"/>
      <c r="AO13" s="641"/>
      <c r="AP13" s="641"/>
      <c r="AQ13" s="642"/>
      <c r="AR13" s="900">
        <v>42</v>
      </c>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637</v>
      </c>
      <c r="Q14" s="641"/>
      <c r="R14" s="641"/>
      <c r="S14" s="641"/>
      <c r="T14" s="641"/>
      <c r="U14" s="641"/>
      <c r="V14" s="642"/>
      <c r="W14" s="640" t="s">
        <v>637</v>
      </c>
      <c r="X14" s="641"/>
      <c r="Y14" s="641"/>
      <c r="Z14" s="641"/>
      <c r="AA14" s="641"/>
      <c r="AB14" s="641"/>
      <c r="AC14" s="642"/>
      <c r="AD14" s="640" t="s">
        <v>637</v>
      </c>
      <c r="AE14" s="641"/>
      <c r="AF14" s="641"/>
      <c r="AG14" s="641"/>
      <c r="AH14" s="641"/>
      <c r="AI14" s="641"/>
      <c r="AJ14" s="642"/>
      <c r="AK14" s="640" t="s">
        <v>667</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637</v>
      </c>
      <c r="Q15" s="641"/>
      <c r="R15" s="641"/>
      <c r="S15" s="641"/>
      <c r="T15" s="641"/>
      <c r="U15" s="641"/>
      <c r="V15" s="642"/>
      <c r="W15" s="640" t="s">
        <v>637</v>
      </c>
      <c r="X15" s="641"/>
      <c r="Y15" s="641"/>
      <c r="Z15" s="641"/>
      <c r="AA15" s="641"/>
      <c r="AB15" s="641"/>
      <c r="AC15" s="642"/>
      <c r="AD15" s="640" t="s">
        <v>637</v>
      </c>
      <c r="AE15" s="641"/>
      <c r="AF15" s="641"/>
      <c r="AG15" s="641"/>
      <c r="AH15" s="641"/>
      <c r="AI15" s="641"/>
      <c r="AJ15" s="642"/>
      <c r="AK15" s="640" t="s">
        <v>668</v>
      </c>
      <c r="AL15" s="641"/>
      <c r="AM15" s="641"/>
      <c r="AN15" s="641"/>
      <c r="AO15" s="641"/>
      <c r="AP15" s="641"/>
      <c r="AQ15" s="642"/>
      <c r="AR15" s="640" t="s">
        <v>739</v>
      </c>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637</v>
      </c>
      <c r="Q16" s="641"/>
      <c r="R16" s="641"/>
      <c r="S16" s="641"/>
      <c r="T16" s="641"/>
      <c r="U16" s="641"/>
      <c r="V16" s="642"/>
      <c r="W16" s="640" t="s">
        <v>637</v>
      </c>
      <c r="X16" s="641"/>
      <c r="Y16" s="641"/>
      <c r="Z16" s="641"/>
      <c r="AA16" s="641"/>
      <c r="AB16" s="641"/>
      <c r="AC16" s="642"/>
      <c r="AD16" s="640" t="s">
        <v>637</v>
      </c>
      <c r="AE16" s="641"/>
      <c r="AF16" s="641"/>
      <c r="AG16" s="641"/>
      <c r="AH16" s="641"/>
      <c r="AI16" s="641"/>
      <c r="AJ16" s="642"/>
      <c r="AK16" s="640" t="s">
        <v>667</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637</v>
      </c>
      <c r="Q17" s="641"/>
      <c r="R17" s="641"/>
      <c r="S17" s="641"/>
      <c r="T17" s="641"/>
      <c r="U17" s="641"/>
      <c r="V17" s="642"/>
      <c r="W17" s="640" t="s">
        <v>637</v>
      </c>
      <c r="X17" s="641"/>
      <c r="Y17" s="641"/>
      <c r="Z17" s="641"/>
      <c r="AA17" s="641"/>
      <c r="AB17" s="641"/>
      <c r="AC17" s="642"/>
      <c r="AD17" s="640" t="s">
        <v>637</v>
      </c>
      <c r="AE17" s="641"/>
      <c r="AF17" s="641"/>
      <c r="AG17" s="641"/>
      <c r="AH17" s="641"/>
      <c r="AI17" s="641"/>
      <c r="AJ17" s="642"/>
      <c r="AK17" s="640" t="s">
        <v>669</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45</v>
      </c>
      <c r="Q18" s="859"/>
      <c r="R18" s="859"/>
      <c r="S18" s="859"/>
      <c r="T18" s="859"/>
      <c r="U18" s="859"/>
      <c r="V18" s="860"/>
      <c r="W18" s="858">
        <f>SUM(W13:AC17)</f>
        <v>45</v>
      </c>
      <c r="X18" s="859"/>
      <c r="Y18" s="859"/>
      <c r="Z18" s="859"/>
      <c r="AA18" s="859"/>
      <c r="AB18" s="859"/>
      <c r="AC18" s="860"/>
      <c r="AD18" s="858">
        <f>SUM(AD13:AJ17)</f>
        <v>48</v>
      </c>
      <c r="AE18" s="859"/>
      <c r="AF18" s="859"/>
      <c r="AG18" s="859"/>
      <c r="AH18" s="859"/>
      <c r="AI18" s="859"/>
      <c r="AJ18" s="860"/>
      <c r="AK18" s="858">
        <f>SUM(AK13:AQ17)</f>
        <v>42</v>
      </c>
      <c r="AL18" s="859"/>
      <c r="AM18" s="859"/>
      <c r="AN18" s="859"/>
      <c r="AO18" s="859"/>
      <c r="AP18" s="859"/>
      <c r="AQ18" s="860"/>
      <c r="AR18" s="858">
        <f>SUM(AR13:AX17)</f>
        <v>42</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45</v>
      </c>
      <c r="Q19" s="641"/>
      <c r="R19" s="641"/>
      <c r="S19" s="641"/>
      <c r="T19" s="641"/>
      <c r="U19" s="641"/>
      <c r="V19" s="642"/>
      <c r="W19" s="640">
        <v>36</v>
      </c>
      <c r="X19" s="641"/>
      <c r="Y19" s="641"/>
      <c r="Z19" s="641"/>
      <c r="AA19" s="641"/>
      <c r="AB19" s="641"/>
      <c r="AC19" s="642"/>
      <c r="AD19" s="640">
        <v>36</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1</v>
      </c>
      <c r="Q20" s="301"/>
      <c r="R20" s="301"/>
      <c r="S20" s="301"/>
      <c r="T20" s="301"/>
      <c r="U20" s="301"/>
      <c r="V20" s="301"/>
      <c r="W20" s="301">
        <f t="shared" ref="W20" si="0">IF(W18=0, "-", SUM(W19)/W18)</f>
        <v>0.8</v>
      </c>
      <c r="X20" s="301"/>
      <c r="Y20" s="301"/>
      <c r="Z20" s="301"/>
      <c r="AA20" s="301"/>
      <c r="AB20" s="301"/>
      <c r="AC20" s="301"/>
      <c r="AD20" s="301">
        <f t="shared" ref="AD20" si="1">IF(AD18=0, "-", SUM(AD19)/AD18)</f>
        <v>0.75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0.8</v>
      </c>
      <c r="X21" s="301"/>
      <c r="Y21" s="301"/>
      <c r="Z21" s="301"/>
      <c r="AA21" s="301"/>
      <c r="AB21" s="301"/>
      <c r="AC21" s="301"/>
      <c r="AD21" s="301">
        <f t="shared" ref="AD21" si="3">IF(AD19=0, "-", SUM(AD19)/SUM(AD13,AD14))</f>
        <v>0.75</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622</v>
      </c>
      <c r="B22" s="954"/>
      <c r="C22" s="954"/>
      <c r="D22" s="954"/>
      <c r="E22" s="954"/>
      <c r="F22" s="955"/>
      <c r="G22" s="949" t="s">
        <v>254</v>
      </c>
      <c r="H22" s="207"/>
      <c r="I22" s="207"/>
      <c r="J22" s="207"/>
      <c r="K22" s="207"/>
      <c r="L22" s="207"/>
      <c r="M22" s="207"/>
      <c r="N22" s="207"/>
      <c r="O22" s="208"/>
      <c r="P22" s="914" t="s">
        <v>620</v>
      </c>
      <c r="Q22" s="207"/>
      <c r="R22" s="207"/>
      <c r="S22" s="207"/>
      <c r="T22" s="207"/>
      <c r="U22" s="207"/>
      <c r="V22" s="208"/>
      <c r="W22" s="914" t="s">
        <v>621</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638</v>
      </c>
      <c r="H23" s="951"/>
      <c r="I23" s="951"/>
      <c r="J23" s="951"/>
      <c r="K23" s="951"/>
      <c r="L23" s="951"/>
      <c r="M23" s="951"/>
      <c r="N23" s="951"/>
      <c r="O23" s="952"/>
      <c r="P23" s="900">
        <v>39</v>
      </c>
      <c r="Q23" s="901"/>
      <c r="R23" s="901"/>
      <c r="S23" s="901"/>
      <c r="T23" s="901"/>
      <c r="U23" s="901"/>
      <c r="V23" s="915"/>
      <c r="W23" s="900">
        <v>41</v>
      </c>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735</v>
      </c>
      <c r="H24" s="917"/>
      <c r="I24" s="917"/>
      <c r="J24" s="917"/>
      <c r="K24" s="917"/>
      <c r="L24" s="917"/>
      <c r="M24" s="917"/>
      <c r="N24" s="917"/>
      <c r="O24" s="918"/>
      <c r="P24" s="640">
        <v>2</v>
      </c>
      <c r="Q24" s="641"/>
      <c r="R24" s="641"/>
      <c r="S24" s="641"/>
      <c r="T24" s="641"/>
      <c r="U24" s="641"/>
      <c r="V24" s="642"/>
      <c r="W24" s="640">
        <v>0.2</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t="s">
        <v>734</v>
      </c>
      <c r="H25" s="917"/>
      <c r="I25" s="917"/>
      <c r="J25" s="917"/>
      <c r="K25" s="917"/>
      <c r="L25" s="917"/>
      <c r="M25" s="917"/>
      <c r="N25" s="917"/>
      <c r="O25" s="918"/>
      <c r="P25" s="640">
        <v>0.7</v>
      </c>
      <c r="Q25" s="641"/>
      <c r="R25" s="641"/>
      <c r="S25" s="641"/>
      <c r="T25" s="641"/>
      <c r="U25" s="641"/>
      <c r="V25" s="642"/>
      <c r="W25" s="640">
        <v>0.7</v>
      </c>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16" t="s">
        <v>733</v>
      </c>
      <c r="H26" s="917"/>
      <c r="I26" s="917"/>
      <c r="J26" s="917"/>
      <c r="K26" s="917"/>
      <c r="L26" s="917"/>
      <c r="M26" s="917"/>
      <c r="N26" s="917"/>
      <c r="O26" s="918"/>
      <c r="P26" s="640">
        <v>0.4</v>
      </c>
      <c r="Q26" s="641"/>
      <c r="R26" s="641"/>
      <c r="S26" s="641"/>
      <c r="T26" s="641"/>
      <c r="U26" s="641"/>
      <c r="V26" s="642"/>
      <c r="W26" s="640">
        <v>0.4</v>
      </c>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8">
        <f>P29-SUM(P23:P27)</f>
        <v>-0.10000000000000142</v>
      </c>
      <c r="Q28" s="859"/>
      <c r="R28" s="859"/>
      <c r="S28" s="859"/>
      <c r="T28" s="859"/>
      <c r="U28" s="859"/>
      <c r="V28" s="860"/>
      <c r="W28" s="858">
        <f>W29-SUM(W23:W27)</f>
        <v>-0.30000000000000426</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v>42</v>
      </c>
      <c r="Q29" s="641"/>
      <c r="R29" s="641"/>
      <c r="S29" s="641"/>
      <c r="T29" s="641"/>
      <c r="U29" s="641"/>
      <c r="V29" s="642"/>
      <c r="W29" s="932">
        <f>AR13</f>
        <v>42</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305</v>
      </c>
      <c r="AF30" s="839"/>
      <c r="AG30" s="839"/>
      <c r="AH30" s="840"/>
      <c r="AI30" s="895" t="s">
        <v>327</v>
      </c>
      <c r="AJ30" s="895"/>
      <c r="AK30" s="895"/>
      <c r="AL30" s="838"/>
      <c r="AM30" s="895" t="s">
        <v>424</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637</v>
      </c>
      <c r="AR31" s="186"/>
      <c r="AS31" s="121" t="s">
        <v>185</v>
      </c>
      <c r="AT31" s="122"/>
      <c r="AU31" s="185">
        <v>7</v>
      </c>
      <c r="AV31" s="185"/>
      <c r="AW31" s="377" t="s">
        <v>175</v>
      </c>
      <c r="AX31" s="378"/>
    </row>
    <row r="32" spans="1:50" ht="23.25" customHeight="1" x14ac:dyDescent="0.15">
      <c r="A32" s="382"/>
      <c r="B32" s="380"/>
      <c r="C32" s="380"/>
      <c r="D32" s="380"/>
      <c r="E32" s="380"/>
      <c r="F32" s="381"/>
      <c r="G32" s="548" t="s">
        <v>639</v>
      </c>
      <c r="H32" s="549"/>
      <c r="I32" s="549"/>
      <c r="J32" s="549"/>
      <c r="K32" s="549"/>
      <c r="L32" s="549"/>
      <c r="M32" s="549"/>
      <c r="N32" s="549"/>
      <c r="O32" s="550"/>
      <c r="P32" s="93" t="s">
        <v>640</v>
      </c>
      <c r="Q32" s="93"/>
      <c r="R32" s="93"/>
      <c r="S32" s="93"/>
      <c r="T32" s="93"/>
      <c r="U32" s="93"/>
      <c r="V32" s="93"/>
      <c r="W32" s="93"/>
      <c r="X32" s="94"/>
      <c r="Y32" s="455" t="s">
        <v>12</v>
      </c>
      <c r="Z32" s="515"/>
      <c r="AA32" s="516"/>
      <c r="AB32" s="445" t="s">
        <v>641</v>
      </c>
      <c r="AC32" s="445"/>
      <c r="AD32" s="445"/>
      <c r="AE32" s="203">
        <v>25</v>
      </c>
      <c r="AF32" s="204"/>
      <c r="AG32" s="204"/>
      <c r="AH32" s="204"/>
      <c r="AI32" s="203">
        <v>40</v>
      </c>
      <c r="AJ32" s="204"/>
      <c r="AK32" s="204"/>
      <c r="AL32" s="204"/>
      <c r="AM32" s="203">
        <v>48</v>
      </c>
      <c r="AN32" s="204"/>
      <c r="AO32" s="204"/>
      <c r="AP32" s="204"/>
      <c r="AQ32" s="321" t="s">
        <v>637</v>
      </c>
      <c r="AR32" s="193"/>
      <c r="AS32" s="193"/>
      <c r="AT32" s="322"/>
      <c r="AU32" s="204" t="s">
        <v>729</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641</v>
      </c>
      <c r="AC33" s="507"/>
      <c r="AD33" s="507"/>
      <c r="AE33" s="203">
        <v>16</v>
      </c>
      <c r="AF33" s="204"/>
      <c r="AG33" s="204"/>
      <c r="AH33" s="204"/>
      <c r="AI33" s="203">
        <v>26</v>
      </c>
      <c r="AJ33" s="204"/>
      <c r="AK33" s="204"/>
      <c r="AL33" s="204"/>
      <c r="AM33" s="203">
        <v>29</v>
      </c>
      <c r="AN33" s="204"/>
      <c r="AO33" s="204"/>
      <c r="AP33" s="204"/>
      <c r="AQ33" s="321" t="s">
        <v>637</v>
      </c>
      <c r="AR33" s="193"/>
      <c r="AS33" s="193"/>
      <c r="AT33" s="322"/>
      <c r="AU33" s="204">
        <v>31</v>
      </c>
      <c r="AV33" s="204"/>
      <c r="AW33" s="204"/>
      <c r="AX33" s="206"/>
    </row>
    <row r="34" spans="1:51" ht="105.7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156.25</v>
      </c>
      <c r="AF34" s="204"/>
      <c r="AG34" s="204"/>
      <c r="AH34" s="204"/>
      <c r="AI34" s="203">
        <v>153.84615384615401</v>
      </c>
      <c r="AJ34" s="204"/>
      <c r="AK34" s="204"/>
      <c r="AL34" s="204"/>
      <c r="AM34" s="203">
        <f>AM32/AM33*100</f>
        <v>165.51724137931035</v>
      </c>
      <c r="AN34" s="204"/>
      <c r="AO34" s="204"/>
      <c r="AP34" s="204"/>
      <c r="AQ34" s="321" t="s">
        <v>637</v>
      </c>
      <c r="AR34" s="193"/>
      <c r="AS34" s="193"/>
      <c r="AT34" s="322"/>
      <c r="AU34" s="204" t="s">
        <v>730</v>
      </c>
      <c r="AV34" s="204"/>
      <c r="AW34" s="204"/>
      <c r="AX34" s="206"/>
    </row>
    <row r="35" spans="1:51" ht="23.25" customHeight="1" x14ac:dyDescent="0.15">
      <c r="A35" s="213" t="s">
        <v>296</v>
      </c>
      <c r="B35" s="214"/>
      <c r="C35" s="214"/>
      <c r="D35" s="214"/>
      <c r="E35" s="214"/>
      <c r="F35" s="215"/>
      <c r="G35" s="219" t="s">
        <v>642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35.450000000000003"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305</v>
      </c>
      <c r="AF37" s="232"/>
      <c r="AG37" s="232"/>
      <c r="AH37" s="232"/>
      <c r="AI37" s="232" t="s">
        <v>327</v>
      </c>
      <c r="AJ37" s="232"/>
      <c r="AK37" s="232"/>
      <c r="AL37" s="232"/>
      <c r="AM37" s="232" t="s">
        <v>424</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296</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305</v>
      </c>
      <c r="AF44" s="232"/>
      <c r="AG44" s="232"/>
      <c r="AH44" s="232"/>
      <c r="AI44" s="232" t="s">
        <v>327</v>
      </c>
      <c r="AJ44" s="232"/>
      <c r="AK44" s="232"/>
      <c r="AL44" s="232"/>
      <c r="AM44" s="232" t="s">
        <v>424</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305</v>
      </c>
      <c r="AF51" s="232"/>
      <c r="AG51" s="232"/>
      <c r="AH51" s="232"/>
      <c r="AI51" s="232" t="s">
        <v>327</v>
      </c>
      <c r="AJ51" s="232"/>
      <c r="AK51" s="232"/>
      <c r="AL51" s="232"/>
      <c r="AM51" s="232" t="s">
        <v>424</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305</v>
      </c>
      <c r="AF58" s="232"/>
      <c r="AG58" s="232"/>
      <c r="AH58" s="232"/>
      <c r="AI58" s="232" t="s">
        <v>327</v>
      </c>
      <c r="AJ58" s="232"/>
      <c r="AK58" s="232"/>
      <c r="AL58" s="232"/>
      <c r="AM58" s="232" t="s">
        <v>424</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9"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305</v>
      </c>
      <c r="AF65" s="232"/>
      <c r="AG65" s="232"/>
      <c r="AH65" s="232"/>
      <c r="AI65" s="232" t="s">
        <v>327</v>
      </c>
      <c r="AJ65" s="232"/>
      <c r="AK65" s="232"/>
      <c r="AL65" s="232"/>
      <c r="AM65" s="232" t="s">
        <v>424</v>
      </c>
      <c r="AN65" s="232"/>
      <c r="AO65" s="232"/>
      <c r="AP65" s="232"/>
      <c r="AQ65" s="143" t="s">
        <v>184</v>
      </c>
      <c r="AR65" s="118"/>
      <c r="AS65" s="118"/>
      <c r="AT65" s="119"/>
      <c r="AU65" s="233" t="s">
        <v>133</v>
      </c>
      <c r="AV65" s="233"/>
      <c r="AW65" s="233"/>
      <c r="AX65" s="234"/>
      <c r="AY65">
        <f>COUNTA($H$67)</f>
        <v>1</v>
      </c>
    </row>
    <row r="66" spans="1:51" ht="18.75"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t="s">
        <v>637</v>
      </c>
      <c r="AR66" s="186"/>
      <c r="AS66" s="121" t="s">
        <v>185</v>
      </c>
      <c r="AT66" s="122"/>
      <c r="AU66" s="185">
        <v>12</v>
      </c>
      <c r="AV66" s="185"/>
      <c r="AW66" s="230" t="s">
        <v>269</v>
      </c>
      <c r="AX66" s="236"/>
      <c r="AY66">
        <f>$AY$65</f>
        <v>1</v>
      </c>
    </row>
    <row r="67" spans="1:51" ht="23.25" customHeight="1" x14ac:dyDescent="0.15">
      <c r="A67" s="459"/>
      <c r="B67" s="460"/>
      <c r="C67" s="460"/>
      <c r="D67" s="460"/>
      <c r="E67" s="460"/>
      <c r="F67" s="461"/>
      <c r="G67" s="237" t="s">
        <v>186</v>
      </c>
      <c r="H67" s="240" t="s">
        <v>731</v>
      </c>
      <c r="I67" s="241"/>
      <c r="J67" s="241"/>
      <c r="K67" s="241"/>
      <c r="L67" s="241"/>
      <c r="M67" s="241"/>
      <c r="N67" s="241"/>
      <c r="O67" s="242"/>
      <c r="P67" s="240" t="s">
        <v>670</v>
      </c>
      <c r="Q67" s="241"/>
      <c r="R67" s="241"/>
      <c r="S67" s="241"/>
      <c r="T67" s="241"/>
      <c r="U67" s="241"/>
      <c r="V67" s="242"/>
      <c r="W67" s="246"/>
      <c r="X67" s="247"/>
      <c r="Y67" s="252" t="s">
        <v>12</v>
      </c>
      <c r="Z67" s="252"/>
      <c r="AA67" s="253"/>
      <c r="AB67" s="254" t="s">
        <v>286</v>
      </c>
      <c r="AC67" s="254"/>
      <c r="AD67" s="254"/>
      <c r="AE67" s="203">
        <v>138.69999999999999</v>
      </c>
      <c r="AF67" s="204"/>
      <c r="AG67" s="204"/>
      <c r="AH67" s="204"/>
      <c r="AI67" s="203">
        <v>141.5</v>
      </c>
      <c r="AJ67" s="204"/>
      <c r="AK67" s="204"/>
      <c r="AL67" s="204"/>
      <c r="AM67" s="203" t="s">
        <v>667</v>
      </c>
      <c r="AN67" s="204"/>
      <c r="AO67" s="204"/>
      <c r="AP67" s="204"/>
      <c r="AQ67" s="203" t="s">
        <v>637</v>
      </c>
      <c r="AR67" s="204"/>
      <c r="AS67" s="204"/>
      <c r="AT67" s="205"/>
      <c r="AU67" s="204" t="s">
        <v>637</v>
      </c>
      <c r="AV67" s="204"/>
      <c r="AW67" s="204"/>
      <c r="AX67" s="206"/>
      <c r="AY67">
        <f t="shared" ref="AY67:AY72" si="8">$AY$65</f>
        <v>1</v>
      </c>
    </row>
    <row r="68" spans="1:51" ht="23.25"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v>94.9</v>
      </c>
      <c r="AF68" s="204"/>
      <c r="AG68" s="204"/>
      <c r="AH68" s="204"/>
      <c r="AI68" s="203">
        <v>94.9</v>
      </c>
      <c r="AJ68" s="204"/>
      <c r="AK68" s="204"/>
      <c r="AL68" s="204"/>
      <c r="AM68" s="203">
        <v>94.9</v>
      </c>
      <c r="AN68" s="204"/>
      <c r="AO68" s="204"/>
      <c r="AP68" s="204"/>
      <c r="AQ68" s="203" t="s">
        <v>637</v>
      </c>
      <c r="AR68" s="204"/>
      <c r="AS68" s="204"/>
      <c r="AT68" s="205"/>
      <c r="AU68" s="204">
        <v>94.9</v>
      </c>
      <c r="AV68" s="204"/>
      <c r="AW68" s="204"/>
      <c r="AX68" s="206"/>
      <c r="AY68">
        <f t="shared" si="8"/>
        <v>1</v>
      </c>
    </row>
    <row r="69" spans="1:51" ht="23.25"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f>AE68/AE67*100</f>
        <v>68.421052631578959</v>
      </c>
      <c r="AF69" s="211"/>
      <c r="AG69" s="211"/>
      <c r="AH69" s="211"/>
      <c r="AI69" s="210">
        <f>AI68/AI67*100</f>
        <v>67.067137809187287</v>
      </c>
      <c r="AJ69" s="211"/>
      <c r="AK69" s="211"/>
      <c r="AL69" s="211"/>
      <c r="AM69" s="210" t="s">
        <v>667</v>
      </c>
      <c r="AN69" s="211"/>
      <c r="AO69" s="211"/>
      <c r="AP69" s="211"/>
      <c r="AQ69" s="203" t="s">
        <v>637</v>
      </c>
      <c r="AR69" s="204"/>
      <c r="AS69" s="204"/>
      <c r="AT69" s="205"/>
      <c r="AU69" s="204" t="s">
        <v>637</v>
      </c>
      <c r="AV69" s="204"/>
      <c r="AW69" s="204"/>
      <c r="AX69" s="206"/>
      <c r="AY69">
        <f t="shared" si="8"/>
        <v>1</v>
      </c>
    </row>
    <row r="70" spans="1:51" ht="23.25" customHeight="1" x14ac:dyDescent="0.15">
      <c r="A70" s="459" t="s">
        <v>275</v>
      </c>
      <c r="B70" s="460"/>
      <c r="C70" s="460"/>
      <c r="D70" s="460"/>
      <c r="E70" s="460"/>
      <c r="F70" s="461"/>
      <c r="G70" s="238" t="s">
        <v>187</v>
      </c>
      <c r="H70" s="290" t="s">
        <v>643</v>
      </c>
      <c r="I70" s="290"/>
      <c r="J70" s="290"/>
      <c r="K70" s="290"/>
      <c r="L70" s="290"/>
      <c r="M70" s="290"/>
      <c r="N70" s="290"/>
      <c r="O70" s="290"/>
      <c r="P70" s="290" t="s">
        <v>644</v>
      </c>
      <c r="Q70" s="290"/>
      <c r="R70" s="290"/>
      <c r="S70" s="290"/>
      <c r="T70" s="290"/>
      <c r="U70" s="290"/>
      <c r="V70" s="290"/>
      <c r="W70" s="293" t="s">
        <v>285</v>
      </c>
      <c r="X70" s="294"/>
      <c r="Y70" s="252" t="s">
        <v>12</v>
      </c>
      <c r="Z70" s="252"/>
      <c r="AA70" s="253"/>
      <c r="AB70" s="254" t="s">
        <v>286</v>
      </c>
      <c r="AC70" s="254"/>
      <c r="AD70" s="254"/>
      <c r="AE70" s="203" t="s">
        <v>637</v>
      </c>
      <c r="AF70" s="204"/>
      <c r="AG70" s="204"/>
      <c r="AH70" s="204"/>
      <c r="AI70" s="203" t="s">
        <v>637</v>
      </c>
      <c r="AJ70" s="204"/>
      <c r="AK70" s="204"/>
      <c r="AL70" s="204"/>
      <c r="AM70" s="203" t="s">
        <v>667</v>
      </c>
      <c r="AN70" s="204"/>
      <c r="AO70" s="204"/>
      <c r="AP70" s="204"/>
      <c r="AQ70" s="203" t="s">
        <v>637</v>
      </c>
      <c r="AR70" s="204"/>
      <c r="AS70" s="204"/>
      <c r="AT70" s="205"/>
      <c r="AU70" s="204" t="s">
        <v>637</v>
      </c>
      <c r="AV70" s="204"/>
      <c r="AW70" s="204"/>
      <c r="AX70" s="206"/>
      <c r="AY70">
        <f t="shared" si="8"/>
        <v>1</v>
      </c>
    </row>
    <row r="71" spans="1:51" ht="23.25"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286</v>
      </c>
      <c r="AC71" s="209"/>
      <c r="AD71" s="209"/>
      <c r="AE71" s="203" t="s">
        <v>637</v>
      </c>
      <c r="AF71" s="204"/>
      <c r="AG71" s="204"/>
      <c r="AH71" s="204"/>
      <c r="AI71" s="203" t="s">
        <v>637</v>
      </c>
      <c r="AJ71" s="204"/>
      <c r="AK71" s="204"/>
      <c r="AL71" s="204"/>
      <c r="AM71" s="203" t="s">
        <v>671</v>
      </c>
      <c r="AN71" s="204"/>
      <c r="AO71" s="204"/>
      <c r="AP71" s="204"/>
      <c r="AQ71" s="203" t="s">
        <v>637</v>
      </c>
      <c r="AR71" s="204"/>
      <c r="AS71" s="204"/>
      <c r="AT71" s="205"/>
      <c r="AU71" s="204" t="s">
        <v>637</v>
      </c>
      <c r="AV71" s="204"/>
      <c r="AW71" s="204"/>
      <c r="AX71" s="206"/>
      <c r="AY71">
        <f t="shared" si="8"/>
        <v>1</v>
      </c>
    </row>
    <row r="72" spans="1:51" ht="57"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287</v>
      </c>
      <c r="AC72" s="212"/>
      <c r="AD72" s="212"/>
      <c r="AE72" s="210" t="s">
        <v>637</v>
      </c>
      <c r="AF72" s="211"/>
      <c r="AG72" s="211"/>
      <c r="AH72" s="211"/>
      <c r="AI72" s="210" t="s">
        <v>637</v>
      </c>
      <c r="AJ72" s="211"/>
      <c r="AK72" s="211"/>
      <c r="AL72" s="211"/>
      <c r="AM72" s="210" t="s">
        <v>667</v>
      </c>
      <c r="AN72" s="211"/>
      <c r="AO72" s="211"/>
      <c r="AP72" s="289"/>
      <c r="AQ72" s="203" t="s">
        <v>637</v>
      </c>
      <c r="AR72" s="204"/>
      <c r="AS72" s="204"/>
      <c r="AT72" s="205"/>
      <c r="AU72" s="204" t="s">
        <v>637</v>
      </c>
      <c r="AV72" s="204"/>
      <c r="AW72" s="204"/>
      <c r="AX72" s="206"/>
      <c r="AY72">
        <f t="shared" si="8"/>
        <v>1</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305</v>
      </c>
      <c r="AF73" s="232"/>
      <c r="AG73" s="232"/>
      <c r="AH73" s="232"/>
      <c r="AI73" s="232" t="s">
        <v>327</v>
      </c>
      <c r="AJ73" s="232"/>
      <c r="AK73" s="232"/>
      <c r="AL73" s="232"/>
      <c r="AM73" s="232" t="s">
        <v>424</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645</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customHeight="1" thickBot="1" x14ac:dyDescent="0.2">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615</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305</v>
      </c>
      <c r="AF85" s="232"/>
      <c r="AG85" s="232"/>
      <c r="AH85" s="232"/>
      <c r="AI85" s="232" t="s">
        <v>327</v>
      </c>
      <c r="AJ85" s="232"/>
      <c r="AK85" s="232"/>
      <c r="AL85" s="232"/>
      <c r="AM85" s="232" t="s">
        <v>424</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305</v>
      </c>
      <c r="AF90" s="232"/>
      <c r="AG90" s="232"/>
      <c r="AH90" s="232"/>
      <c r="AI90" s="232" t="s">
        <v>327</v>
      </c>
      <c r="AJ90" s="232"/>
      <c r="AK90" s="232"/>
      <c r="AL90" s="232"/>
      <c r="AM90" s="232" t="s">
        <v>424</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305</v>
      </c>
      <c r="AF95" s="232"/>
      <c r="AG95" s="232"/>
      <c r="AH95" s="232"/>
      <c r="AI95" s="232" t="s">
        <v>327</v>
      </c>
      <c r="AJ95" s="232"/>
      <c r="AK95" s="232"/>
      <c r="AL95" s="232"/>
      <c r="AM95" s="232" t="s">
        <v>424</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305</v>
      </c>
      <c r="AF100" s="524"/>
      <c r="AG100" s="524"/>
      <c r="AH100" s="525"/>
      <c r="AI100" s="523" t="s">
        <v>327</v>
      </c>
      <c r="AJ100" s="524"/>
      <c r="AK100" s="524"/>
      <c r="AL100" s="525"/>
      <c r="AM100" s="523" t="s">
        <v>424</v>
      </c>
      <c r="AN100" s="524"/>
      <c r="AO100" s="524"/>
      <c r="AP100" s="525"/>
      <c r="AQ100" s="302" t="s">
        <v>332</v>
      </c>
      <c r="AR100" s="303"/>
      <c r="AS100" s="303"/>
      <c r="AT100" s="304"/>
      <c r="AU100" s="302" t="s">
        <v>456</v>
      </c>
      <c r="AV100" s="303"/>
      <c r="AW100" s="303"/>
      <c r="AX100" s="305"/>
    </row>
    <row r="101" spans="1:60" ht="23.25" customHeight="1" x14ac:dyDescent="0.15">
      <c r="A101" s="403"/>
      <c r="B101" s="404"/>
      <c r="C101" s="404"/>
      <c r="D101" s="404"/>
      <c r="E101" s="404"/>
      <c r="F101" s="405"/>
      <c r="G101" s="93" t="s">
        <v>646</v>
      </c>
      <c r="H101" s="93"/>
      <c r="I101" s="93"/>
      <c r="J101" s="93"/>
      <c r="K101" s="93"/>
      <c r="L101" s="93"/>
      <c r="M101" s="93"/>
      <c r="N101" s="93"/>
      <c r="O101" s="93"/>
      <c r="P101" s="93"/>
      <c r="Q101" s="93"/>
      <c r="R101" s="93"/>
      <c r="S101" s="93"/>
      <c r="T101" s="93"/>
      <c r="U101" s="93"/>
      <c r="V101" s="93"/>
      <c r="W101" s="93"/>
      <c r="X101" s="94"/>
      <c r="Y101" s="526" t="s">
        <v>54</v>
      </c>
      <c r="Z101" s="527"/>
      <c r="AA101" s="528"/>
      <c r="AB101" s="445" t="s">
        <v>647</v>
      </c>
      <c r="AC101" s="445"/>
      <c r="AD101" s="445"/>
      <c r="AE101" s="267">
        <v>3</v>
      </c>
      <c r="AF101" s="267"/>
      <c r="AG101" s="267"/>
      <c r="AH101" s="267"/>
      <c r="AI101" s="267">
        <v>3</v>
      </c>
      <c r="AJ101" s="267"/>
      <c r="AK101" s="267"/>
      <c r="AL101" s="267"/>
      <c r="AM101" s="267">
        <v>4</v>
      </c>
      <c r="AN101" s="267"/>
      <c r="AO101" s="267"/>
      <c r="AP101" s="267"/>
      <c r="AQ101" s="267" t="s">
        <v>668</v>
      </c>
      <c r="AR101" s="267"/>
      <c r="AS101" s="267"/>
      <c r="AT101" s="267"/>
      <c r="AU101" s="203" t="s">
        <v>667</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647</v>
      </c>
      <c r="AC102" s="445"/>
      <c r="AD102" s="445"/>
      <c r="AE102" s="267">
        <v>3</v>
      </c>
      <c r="AF102" s="267"/>
      <c r="AG102" s="267"/>
      <c r="AH102" s="267"/>
      <c r="AI102" s="267">
        <v>3</v>
      </c>
      <c r="AJ102" s="267"/>
      <c r="AK102" s="267"/>
      <c r="AL102" s="267"/>
      <c r="AM102" s="267">
        <v>3</v>
      </c>
      <c r="AN102" s="267"/>
      <c r="AO102" s="267"/>
      <c r="AP102" s="267"/>
      <c r="AQ102" s="267">
        <v>3</v>
      </c>
      <c r="AR102" s="267"/>
      <c r="AS102" s="267"/>
      <c r="AT102" s="267"/>
      <c r="AU102" s="210">
        <v>3</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305</v>
      </c>
      <c r="AF103" s="232"/>
      <c r="AG103" s="232"/>
      <c r="AH103" s="232"/>
      <c r="AI103" s="232" t="s">
        <v>327</v>
      </c>
      <c r="AJ103" s="232"/>
      <c r="AK103" s="232"/>
      <c r="AL103" s="232"/>
      <c r="AM103" s="232" t="s">
        <v>424</v>
      </c>
      <c r="AN103" s="232"/>
      <c r="AO103" s="232"/>
      <c r="AP103" s="232"/>
      <c r="AQ103" s="264" t="s">
        <v>332</v>
      </c>
      <c r="AR103" s="265"/>
      <c r="AS103" s="265"/>
      <c r="AT103" s="265"/>
      <c r="AU103" s="264" t="s">
        <v>456</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305</v>
      </c>
      <c r="AF106" s="232"/>
      <c r="AG106" s="232"/>
      <c r="AH106" s="232"/>
      <c r="AI106" s="232" t="s">
        <v>327</v>
      </c>
      <c r="AJ106" s="232"/>
      <c r="AK106" s="232"/>
      <c r="AL106" s="232"/>
      <c r="AM106" s="232" t="s">
        <v>424</v>
      </c>
      <c r="AN106" s="232"/>
      <c r="AO106" s="232"/>
      <c r="AP106" s="232"/>
      <c r="AQ106" s="264" t="s">
        <v>332</v>
      </c>
      <c r="AR106" s="265"/>
      <c r="AS106" s="265"/>
      <c r="AT106" s="265"/>
      <c r="AU106" s="264" t="s">
        <v>456</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305</v>
      </c>
      <c r="AF109" s="232"/>
      <c r="AG109" s="232"/>
      <c r="AH109" s="232"/>
      <c r="AI109" s="232" t="s">
        <v>327</v>
      </c>
      <c r="AJ109" s="232"/>
      <c r="AK109" s="232"/>
      <c r="AL109" s="232"/>
      <c r="AM109" s="232" t="s">
        <v>424</v>
      </c>
      <c r="AN109" s="232"/>
      <c r="AO109" s="232"/>
      <c r="AP109" s="232"/>
      <c r="AQ109" s="264" t="s">
        <v>332</v>
      </c>
      <c r="AR109" s="265"/>
      <c r="AS109" s="265"/>
      <c r="AT109" s="265"/>
      <c r="AU109" s="264" t="s">
        <v>456</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305</v>
      </c>
      <c r="AF112" s="232"/>
      <c r="AG112" s="232"/>
      <c r="AH112" s="232"/>
      <c r="AI112" s="232" t="s">
        <v>327</v>
      </c>
      <c r="AJ112" s="232"/>
      <c r="AK112" s="232"/>
      <c r="AL112" s="232"/>
      <c r="AM112" s="232" t="s">
        <v>424</v>
      </c>
      <c r="AN112" s="232"/>
      <c r="AO112" s="232"/>
      <c r="AP112" s="232"/>
      <c r="AQ112" s="264" t="s">
        <v>332</v>
      </c>
      <c r="AR112" s="265"/>
      <c r="AS112" s="265"/>
      <c r="AT112" s="265"/>
      <c r="AU112" s="264" t="s">
        <v>456</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305</v>
      </c>
      <c r="AF115" s="232"/>
      <c r="AG115" s="232"/>
      <c r="AH115" s="232"/>
      <c r="AI115" s="232" t="s">
        <v>327</v>
      </c>
      <c r="AJ115" s="232"/>
      <c r="AK115" s="232"/>
      <c r="AL115" s="232"/>
      <c r="AM115" s="232" t="s">
        <v>424</v>
      </c>
      <c r="AN115" s="232"/>
      <c r="AO115" s="232"/>
      <c r="AP115" s="232"/>
      <c r="AQ115" s="574" t="s">
        <v>457</v>
      </c>
      <c r="AR115" s="575"/>
      <c r="AS115" s="575"/>
      <c r="AT115" s="575"/>
      <c r="AU115" s="575"/>
      <c r="AV115" s="575"/>
      <c r="AW115" s="575"/>
      <c r="AX115" s="576"/>
    </row>
    <row r="116" spans="1:51" ht="23.25" customHeight="1" x14ac:dyDescent="0.15">
      <c r="A116" s="420"/>
      <c r="B116" s="421"/>
      <c r="C116" s="421"/>
      <c r="D116" s="421"/>
      <c r="E116" s="421"/>
      <c r="F116" s="422"/>
      <c r="G116" s="372" t="s">
        <v>672</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648</v>
      </c>
      <c r="AC116" s="447"/>
      <c r="AD116" s="448"/>
      <c r="AE116" s="267">
        <v>138.69999999999999</v>
      </c>
      <c r="AF116" s="267"/>
      <c r="AG116" s="267"/>
      <c r="AH116" s="267"/>
      <c r="AI116" s="267">
        <v>141.5</v>
      </c>
      <c r="AJ116" s="267"/>
      <c r="AK116" s="267"/>
      <c r="AL116" s="267"/>
      <c r="AM116" s="267" t="s">
        <v>668</v>
      </c>
      <c r="AN116" s="267"/>
      <c r="AO116" s="267"/>
      <c r="AP116" s="267"/>
      <c r="AQ116" s="203">
        <v>141.5</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649</v>
      </c>
      <c r="AC117" s="457"/>
      <c r="AD117" s="458"/>
      <c r="AE117" s="535" t="s">
        <v>650</v>
      </c>
      <c r="AF117" s="535"/>
      <c r="AG117" s="535"/>
      <c r="AH117" s="535"/>
      <c r="AI117" s="535" t="s">
        <v>726</v>
      </c>
      <c r="AJ117" s="535"/>
      <c r="AK117" s="535"/>
      <c r="AL117" s="535"/>
      <c r="AM117" s="535" t="s">
        <v>667</v>
      </c>
      <c r="AN117" s="535"/>
      <c r="AO117" s="535"/>
      <c r="AP117" s="535"/>
      <c r="AQ117" s="535" t="s">
        <v>727</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305</v>
      </c>
      <c r="AF118" s="232"/>
      <c r="AG118" s="232"/>
      <c r="AH118" s="232"/>
      <c r="AI118" s="232" t="s">
        <v>327</v>
      </c>
      <c r="AJ118" s="232"/>
      <c r="AK118" s="232"/>
      <c r="AL118" s="232"/>
      <c r="AM118" s="232" t="s">
        <v>424</v>
      </c>
      <c r="AN118" s="232"/>
      <c r="AO118" s="232"/>
      <c r="AP118" s="232"/>
      <c r="AQ118" s="574" t="s">
        <v>457</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651</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305</v>
      </c>
      <c r="AF121" s="232"/>
      <c r="AG121" s="232"/>
      <c r="AH121" s="232"/>
      <c r="AI121" s="232" t="s">
        <v>327</v>
      </c>
      <c r="AJ121" s="232"/>
      <c r="AK121" s="232"/>
      <c r="AL121" s="232"/>
      <c r="AM121" s="232" t="s">
        <v>424</v>
      </c>
      <c r="AN121" s="232"/>
      <c r="AO121" s="232"/>
      <c r="AP121" s="232"/>
      <c r="AQ121" s="574" t="s">
        <v>457</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652</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305</v>
      </c>
      <c r="AF124" s="232"/>
      <c r="AG124" s="232"/>
      <c r="AH124" s="232"/>
      <c r="AI124" s="232" t="s">
        <v>327</v>
      </c>
      <c r="AJ124" s="232"/>
      <c r="AK124" s="232"/>
      <c r="AL124" s="232"/>
      <c r="AM124" s="232" t="s">
        <v>424</v>
      </c>
      <c r="AN124" s="232"/>
      <c r="AO124" s="232"/>
      <c r="AP124" s="232"/>
      <c r="AQ124" s="574" t="s">
        <v>457</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652</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305</v>
      </c>
      <c r="AF127" s="232"/>
      <c r="AG127" s="232"/>
      <c r="AH127" s="232"/>
      <c r="AI127" s="232" t="s">
        <v>327</v>
      </c>
      <c r="AJ127" s="232"/>
      <c r="AK127" s="232"/>
      <c r="AL127" s="232"/>
      <c r="AM127" s="232" t="s">
        <v>424</v>
      </c>
      <c r="AN127" s="232"/>
      <c r="AO127" s="232"/>
      <c r="AP127" s="232"/>
      <c r="AQ127" s="574" t="s">
        <v>457</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652</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653</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320</v>
      </c>
      <c r="B130" s="171"/>
      <c r="C130" s="170" t="s">
        <v>188</v>
      </c>
      <c r="D130" s="171"/>
      <c r="E130" s="155" t="s">
        <v>217</v>
      </c>
      <c r="F130" s="156"/>
      <c r="G130" s="157" t="s">
        <v>654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305</v>
      </c>
      <c r="AF132" s="118"/>
      <c r="AG132" s="118"/>
      <c r="AH132" s="119"/>
      <c r="AI132" s="143" t="s">
        <v>327</v>
      </c>
      <c r="AJ132" s="118"/>
      <c r="AK132" s="118"/>
      <c r="AL132" s="119"/>
      <c r="AM132" s="143" t="s">
        <v>614</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637</v>
      </c>
      <c r="AR133" s="185"/>
      <c r="AS133" s="121" t="s">
        <v>185</v>
      </c>
      <c r="AT133" s="122"/>
      <c r="AU133" s="186">
        <v>12</v>
      </c>
      <c r="AV133" s="186"/>
      <c r="AW133" s="121" t="s">
        <v>175</v>
      </c>
      <c r="AX133" s="181"/>
      <c r="AY133">
        <f>$AY$132</f>
        <v>1</v>
      </c>
    </row>
    <row r="134" spans="1:51" ht="39.75" customHeight="1" x14ac:dyDescent="0.15">
      <c r="A134" s="175"/>
      <c r="B134" s="172"/>
      <c r="C134" s="166"/>
      <c r="D134" s="172"/>
      <c r="E134" s="166"/>
      <c r="F134" s="167"/>
      <c r="G134" s="92" t="s">
        <v>656</v>
      </c>
      <c r="H134" s="93"/>
      <c r="I134" s="93"/>
      <c r="J134" s="93"/>
      <c r="K134" s="93"/>
      <c r="L134" s="93"/>
      <c r="M134" s="93"/>
      <c r="N134" s="93"/>
      <c r="O134" s="93"/>
      <c r="P134" s="93"/>
      <c r="Q134" s="93"/>
      <c r="R134" s="93"/>
      <c r="S134" s="93"/>
      <c r="T134" s="93"/>
      <c r="U134" s="93"/>
      <c r="V134" s="93"/>
      <c r="W134" s="93"/>
      <c r="X134" s="94"/>
      <c r="Y134" s="187" t="s">
        <v>199</v>
      </c>
      <c r="Z134" s="188"/>
      <c r="AA134" s="189"/>
      <c r="AB134" s="190" t="s">
        <v>287</v>
      </c>
      <c r="AC134" s="191"/>
      <c r="AD134" s="191"/>
      <c r="AE134" s="192">
        <v>65.5</v>
      </c>
      <c r="AF134" s="193"/>
      <c r="AG134" s="193"/>
      <c r="AH134" s="193"/>
      <c r="AI134" s="192">
        <v>61.2</v>
      </c>
      <c r="AJ134" s="193"/>
      <c r="AK134" s="193"/>
      <c r="AL134" s="193"/>
      <c r="AM134" s="192">
        <v>60.8</v>
      </c>
      <c r="AN134" s="193"/>
      <c r="AO134" s="193"/>
      <c r="AP134" s="193"/>
      <c r="AQ134" s="192" t="s">
        <v>637</v>
      </c>
      <c r="AR134" s="193"/>
      <c r="AS134" s="193"/>
      <c r="AT134" s="193"/>
      <c r="AU134" s="192" t="s">
        <v>729</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287</v>
      </c>
      <c r="AC135" s="199"/>
      <c r="AD135" s="199"/>
      <c r="AE135" s="192" t="s">
        <v>637</v>
      </c>
      <c r="AF135" s="193"/>
      <c r="AG135" s="193"/>
      <c r="AH135" s="193"/>
      <c r="AI135" s="192" t="s">
        <v>637</v>
      </c>
      <c r="AJ135" s="193"/>
      <c r="AK135" s="193"/>
      <c r="AL135" s="193"/>
      <c r="AM135" s="192" t="s">
        <v>732</v>
      </c>
      <c r="AN135" s="193"/>
      <c r="AO135" s="193"/>
      <c r="AP135" s="193"/>
      <c r="AQ135" s="192" t="s">
        <v>637</v>
      </c>
      <c r="AR135" s="193"/>
      <c r="AS135" s="193"/>
      <c r="AT135" s="193"/>
      <c r="AU135" s="192">
        <v>100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305</v>
      </c>
      <c r="AF136" s="118"/>
      <c r="AG136" s="118"/>
      <c r="AH136" s="119"/>
      <c r="AI136" s="143" t="s">
        <v>327</v>
      </c>
      <c r="AJ136" s="118"/>
      <c r="AK136" s="118"/>
      <c r="AL136" s="119"/>
      <c r="AM136" s="143" t="s">
        <v>614</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305</v>
      </c>
      <c r="AF140" s="118"/>
      <c r="AG140" s="118"/>
      <c r="AH140" s="119"/>
      <c r="AI140" s="143" t="s">
        <v>327</v>
      </c>
      <c r="AJ140" s="118"/>
      <c r="AK140" s="118"/>
      <c r="AL140" s="119"/>
      <c r="AM140" s="143" t="s">
        <v>614</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305</v>
      </c>
      <c r="AF144" s="118"/>
      <c r="AG144" s="118"/>
      <c r="AH144" s="119"/>
      <c r="AI144" s="143" t="s">
        <v>327</v>
      </c>
      <c r="AJ144" s="118"/>
      <c r="AK144" s="118"/>
      <c r="AL144" s="119"/>
      <c r="AM144" s="143" t="s">
        <v>614</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305</v>
      </c>
      <c r="AF148" s="118"/>
      <c r="AG148" s="118"/>
      <c r="AH148" s="119"/>
      <c r="AI148" s="143" t="s">
        <v>327</v>
      </c>
      <c r="AJ148" s="118"/>
      <c r="AK148" s="118"/>
      <c r="AL148" s="119"/>
      <c r="AM148" s="143" t="s">
        <v>614</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673</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305</v>
      </c>
      <c r="AF192" s="118"/>
      <c r="AG192" s="118"/>
      <c r="AH192" s="119"/>
      <c r="AI192" s="143" t="s">
        <v>327</v>
      </c>
      <c r="AJ192" s="118"/>
      <c r="AK192" s="118"/>
      <c r="AL192" s="119"/>
      <c r="AM192" s="143" t="s">
        <v>614</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305</v>
      </c>
      <c r="AF196" s="118"/>
      <c r="AG196" s="118"/>
      <c r="AH196" s="119"/>
      <c r="AI196" s="143" t="s">
        <v>327</v>
      </c>
      <c r="AJ196" s="118"/>
      <c r="AK196" s="118"/>
      <c r="AL196" s="119"/>
      <c r="AM196" s="143" t="s">
        <v>614</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305</v>
      </c>
      <c r="AF200" s="118"/>
      <c r="AG200" s="118"/>
      <c r="AH200" s="119"/>
      <c r="AI200" s="143" t="s">
        <v>327</v>
      </c>
      <c r="AJ200" s="118"/>
      <c r="AK200" s="118"/>
      <c r="AL200" s="119"/>
      <c r="AM200" s="143" t="s">
        <v>614</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305</v>
      </c>
      <c r="AF204" s="118"/>
      <c r="AG204" s="118"/>
      <c r="AH204" s="119"/>
      <c r="AI204" s="143" t="s">
        <v>327</v>
      </c>
      <c r="AJ204" s="118"/>
      <c r="AK204" s="118"/>
      <c r="AL204" s="119"/>
      <c r="AM204" s="143" t="s">
        <v>614</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305</v>
      </c>
      <c r="AF208" s="118"/>
      <c r="AG208" s="118"/>
      <c r="AH208" s="119"/>
      <c r="AI208" s="143" t="s">
        <v>327</v>
      </c>
      <c r="AJ208" s="118"/>
      <c r="AK208" s="118"/>
      <c r="AL208" s="119"/>
      <c r="AM208" s="143" t="s">
        <v>614</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305</v>
      </c>
      <c r="AF252" s="118"/>
      <c r="AG252" s="118"/>
      <c r="AH252" s="119"/>
      <c r="AI252" s="143" t="s">
        <v>327</v>
      </c>
      <c r="AJ252" s="118"/>
      <c r="AK252" s="118"/>
      <c r="AL252" s="119"/>
      <c r="AM252" s="143" t="s">
        <v>614</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305</v>
      </c>
      <c r="AF256" s="118"/>
      <c r="AG256" s="118"/>
      <c r="AH256" s="119"/>
      <c r="AI256" s="143" t="s">
        <v>327</v>
      </c>
      <c r="AJ256" s="118"/>
      <c r="AK256" s="118"/>
      <c r="AL256" s="119"/>
      <c r="AM256" s="143" t="s">
        <v>614</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305</v>
      </c>
      <c r="AF260" s="118"/>
      <c r="AG260" s="118"/>
      <c r="AH260" s="119"/>
      <c r="AI260" s="143" t="s">
        <v>327</v>
      </c>
      <c r="AJ260" s="118"/>
      <c r="AK260" s="118"/>
      <c r="AL260" s="119"/>
      <c r="AM260" s="143" t="s">
        <v>614</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305</v>
      </c>
      <c r="AF264" s="118"/>
      <c r="AG264" s="118"/>
      <c r="AH264" s="119"/>
      <c r="AI264" s="143" t="s">
        <v>327</v>
      </c>
      <c r="AJ264" s="118"/>
      <c r="AK264" s="118"/>
      <c r="AL264" s="119"/>
      <c r="AM264" s="143" t="s">
        <v>614</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305</v>
      </c>
      <c r="AF268" s="118"/>
      <c r="AG268" s="118"/>
      <c r="AH268" s="119"/>
      <c r="AI268" s="143" t="s">
        <v>327</v>
      </c>
      <c r="AJ268" s="118"/>
      <c r="AK268" s="118"/>
      <c r="AL268" s="119"/>
      <c r="AM268" s="143" t="s">
        <v>614</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305</v>
      </c>
      <c r="AF312" s="118"/>
      <c r="AG312" s="118"/>
      <c r="AH312" s="119"/>
      <c r="AI312" s="143" t="s">
        <v>327</v>
      </c>
      <c r="AJ312" s="118"/>
      <c r="AK312" s="118"/>
      <c r="AL312" s="119"/>
      <c r="AM312" s="143" t="s">
        <v>614</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305</v>
      </c>
      <c r="AF316" s="118"/>
      <c r="AG316" s="118"/>
      <c r="AH316" s="119"/>
      <c r="AI316" s="143" t="s">
        <v>327</v>
      </c>
      <c r="AJ316" s="118"/>
      <c r="AK316" s="118"/>
      <c r="AL316" s="119"/>
      <c r="AM316" s="143" t="s">
        <v>614</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305</v>
      </c>
      <c r="AF320" s="118"/>
      <c r="AG320" s="118"/>
      <c r="AH320" s="119"/>
      <c r="AI320" s="143" t="s">
        <v>327</v>
      </c>
      <c r="AJ320" s="118"/>
      <c r="AK320" s="118"/>
      <c r="AL320" s="119"/>
      <c r="AM320" s="143" t="s">
        <v>614</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305</v>
      </c>
      <c r="AF324" s="118"/>
      <c r="AG324" s="118"/>
      <c r="AH324" s="119"/>
      <c r="AI324" s="143" t="s">
        <v>327</v>
      </c>
      <c r="AJ324" s="118"/>
      <c r="AK324" s="118"/>
      <c r="AL324" s="119"/>
      <c r="AM324" s="143" t="s">
        <v>614</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305</v>
      </c>
      <c r="AF328" s="118"/>
      <c r="AG328" s="118"/>
      <c r="AH328" s="119"/>
      <c r="AI328" s="143" t="s">
        <v>327</v>
      </c>
      <c r="AJ328" s="118"/>
      <c r="AK328" s="118"/>
      <c r="AL328" s="119"/>
      <c r="AM328" s="143" t="s">
        <v>614</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305</v>
      </c>
      <c r="AF372" s="118"/>
      <c r="AG372" s="118"/>
      <c r="AH372" s="119"/>
      <c r="AI372" s="143" t="s">
        <v>327</v>
      </c>
      <c r="AJ372" s="118"/>
      <c r="AK372" s="118"/>
      <c r="AL372" s="119"/>
      <c r="AM372" s="143" t="s">
        <v>614</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305</v>
      </c>
      <c r="AF376" s="118"/>
      <c r="AG376" s="118"/>
      <c r="AH376" s="119"/>
      <c r="AI376" s="143" t="s">
        <v>327</v>
      </c>
      <c r="AJ376" s="118"/>
      <c r="AK376" s="118"/>
      <c r="AL376" s="119"/>
      <c r="AM376" s="143" t="s">
        <v>614</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305</v>
      </c>
      <c r="AF380" s="118"/>
      <c r="AG380" s="118"/>
      <c r="AH380" s="119"/>
      <c r="AI380" s="143" t="s">
        <v>327</v>
      </c>
      <c r="AJ380" s="118"/>
      <c r="AK380" s="118"/>
      <c r="AL380" s="119"/>
      <c r="AM380" s="143" t="s">
        <v>614</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305</v>
      </c>
      <c r="AF384" s="118"/>
      <c r="AG384" s="118"/>
      <c r="AH384" s="119"/>
      <c r="AI384" s="143" t="s">
        <v>327</v>
      </c>
      <c r="AJ384" s="118"/>
      <c r="AK384" s="118"/>
      <c r="AL384" s="119"/>
      <c r="AM384" s="143" t="s">
        <v>614</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305</v>
      </c>
      <c r="AF388" s="118"/>
      <c r="AG388" s="118"/>
      <c r="AH388" s="119"/>
      <c r="AI388" s="143" t="s">
        <v>327</v>
      </c>
      <c r="AJ388" s="118"/>
      <c r="AK388" s="118"/>
      <c r="AL388" s="119"/>
      <c r="AM388" s="143" t="s">
        <v>614</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57" customHeight="1" x14ac:dyDescent="0.15">
      <c r="A430" s="175"/>
      <c r="B430" s="172"/>
      <c r="C430" s="164" t="s">
        <v>586</v>
      </c>
      <c r="D430" s="912"/>
      <c r="E430" s="160" t="s">
        <v>314</v>
      </c>
      <c r="F430" s="878"/>
      <c r="G430" s="879" t="s">
        <v>204</v>
      </c>
      <c r="H430" s="111"/>
      <c r="I430" s="111"/>
      <c r="J430" s="880" t="s">
        <v>637</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458</v>
      </c>
      <c r="AJ431" s="319"/>
      <c r="AK431" s="319"/>
      <c r="AL431" s="143"/>
      <c r="AM431" s="319" t="s">
        <v>459</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1</v>
      </c>
    </row>
    <row r="433" spans="1:51" ht="23.25" customHeight="1" x14ac:dyDescent="0.15">
      <c r="A433" s="175"/>
      <c r="B433" s="172"/>
      <c r="C433" s="166"/>
      <c r="D433" s="172"/>
      <c r="E433" s="323"/>
      <c r="F433" s="324"/>
      <c r="G433" s="92" t="s">
        <v>637</v>
      </c>
      <c r="H433" s="93"/>
      <c r="I433" s="93"/>
      <c r="J433" s="93"/>
      <c r="K433" s="93"/>
      <c r="L433" s="93"/>
      <c r="M433" s="93"/>
      <c r="N433" s="93"/>
      <c r="O433" s="93"/>
      <c r="P433" s="93"/>
      <c r="Q433" s="93"/>
      <c r="R433" s="93"/>
      <c r="S433" s="93"/>
      <c r="T433" s="93"/>
      <c r="U433" s="93"/>
      <c r="V433" s="93"/>
      <c r="W433" s="93"/>
      <c r="X433" s="94"/>
      <c r="Y433" s="187" t="s">
        <v>12</v>
      </c>
      <c r="Z433" s="188"/>
      <c r="AA433" s="189"/>
      <c r="AB433" s="199" t="s">
        <v>637</v>
      </c>
      <c r="AC433" s="199"/>
      <c r="AD433" s="199"/>
      <c r="AE433" s="321" t="s">
        <v>637</v>
      </c>
      <c r="AF433" s="193"/>
      <c r="AG433" s="193"/>
      <c r="AH433" s="193"/>
      <c r="AI433" s="321" t="s">
        <v>637</v>
      </c>
      <c r="AJ433" s="193"/>
      <c r="AK433" s="193"/>
      <c r="AL433" s="193"/>
      <c r="AM433" s="321" t="s">
        <v>674</v>
      </c>
      <c r="AN433" s="193"/>
      <c r="AO433" s="193"/>
      <c r="AP433" s="322"/>
      <c r="AQ433" s="321" t="s">
        <v>637</v>
      </c>
      <c r="AR433" s="193"/>
      <c r="AS433" s="193"/>
      <c r="AT433" s="322"/>
      <c r="AU433" s="193" t="s">
        <v>637</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637</v>
      </c>
      <c r="AC434" s="191"/>
      <c r="AD434" s="191"/>
      <c r="AE434" s="321" t="s">
        <v>637</v>
      </c>
      <c r="AF434" s="193"/>
      <c r="AG434" s="193"/>
      <c r="AH434" s="322"/>
      <c r="AI434" s="321" t="s">
        <v>637</v>
      </c>
      <c r="AJ434" s="193"/>
      <c r="AK434" s="193"/>
      <c r="AL434" s="193"/>
      <c r="AM434" s="321" t="s">
        <v>667</v>
      </c>
      <c r="AN434" s="193"/>
      <c r="AO434" s="193"/>
      <c r="AP434" s="322"/>
      <c r="AQ434" s="321" t="s">
        <v>637</v>
      </c>
      <c r="AR434" s="193"/>
      <c r="AS434" s="193"/>
      <c r="AT434" s="322"/>
      <c r="AU434" s="193" t="s">
        <v>637</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637</v>
      </c>
      <c r="AF435" s="193"/>
      <c r="AG435" s="193"/>
      <c r="AH435" s="322"/>
      <c r="AI435" s="321" t="s">
        <v>637</v>
      </c>
      <c r="AJ435" s="193"/>
      <c r="AK435" s="193"/>
      <c r="AL435" s="193"/>
      <c r="AM435" s="321" t="s">
        <v>674</v>
      </c>
      <c r="AN435" s="193"/>
      <c r="AO435" s="193"/>
      <c r="AP435" s="322"/>
      <c r="AQ435" s="321" t="s">
        <v>637</v>
      </c>
      <c r="AR435" s="193"/>
      <c r="AS435" s="193"/>
      <c r="AT435" s="322"/>
      <c r="AU435" s="193" t="s">
        <v>637</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458</v>
      </c>
      <c r="AJ436" s="319"/>
      <c r="AK436" s="319"/>
      <c r="AL436" s="143"/>
      <c r="AM436" s="319" t="s">
        <v>459</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458</v>
      </c>
      <c r="AJ441" s="319"/>
      <c r="AK441" s="319"/>
      <c r="AL441" s="143"/>
      <c r="AM441" s="319" t="s">
        <v>459</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458</v>
      </c>
      <c r="AJ446" s="319"/>
      <c r="AK446" s="319"/>
      <c r="AL446" s="143"/>
      <c r="AM446" s="319" t="s">
        <v>459</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458</v>
      </c>
      <c r="AJ451" s="319"/>
      <c r="AK451" s="319"/>
      <c r="AL451" s="143"/>
      <c r="AM451" s="319" t="s">
        <v>459</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458</v>
      </c>
      <c r="AJ456" s="319"/>
      <c r="AK456" s="319"/>
      <c r="AL456" s="143"/>
      <c r="AM456" s="319" t="s">
        <v>459</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1</v>
      </c>
    </row>
    <row r="458" spans="1:51" ht="23.25" customHeight="1" x14ac:dyDescent="0.15">
      <c r="A458" s="175"/>
      <c r="B458" s="172"/>
      <c r="C458" s="166"/>
      <c r="D458" s="172"/>
      <c r="E458" s="323"/>
      <c r="F458" s="324"/>
      <c r="G458" s="92" t="s">
        <v>637</v>
      </c>
      <c r="H458" s="93"/>
      <c r="I458" s="93"/>
      <c r="J458" s="93"/>
      <c r="K458" s="93"/>
      <c r="L458" s="93"/>
      <c r="M458" s="93"/>
      <c r="N458" s="93"/>
      <c r="O458" s="93"/>
      <c r="P458" s="93"/>
      <c r="Q458" s="93"/>
      <c r="R458" s="93"/>
      <c r="S458" s="93"/>
      <c r="T458" s="93"/>
      <c r="U458" s="93"/>
      <c r="V458" s="93"/>
      <c r="W458" s="93"/>
      <c r="X458" s="94"/>
      <c r="Y458" s="187" t="s">
        <v>12</v>
      </c>
      <c r="Z458" s="188"/>
      <c r="AA458" s="189"/>
      <c r="AB458" s="199" t="s">
        <v>637</v>
      </c>
      <c r="AC458" s="199"/>
      <c r="AD458" s="199"/>
      <c r="AE458" s="321" t="s">
        <v>637</v>
      </c>
      <c r="AF458" s="193"/>
      <c r="AG458" s="193"/>
      <c r="AH458" s="193"/>
      <c r="AI458" s="321" t="s">
        <v>637</v>
      </c>
      <c r="AJ458" s="193"/>
      <c r="AK458" s="193"/>
      <c r="AL458" s="193"/>
      <c r="AM458" s="321" t="s">
        <v>667</v>
      </c>
      <c r="AN458" s="193"/>
      <c r="AO458" s="193"/>
      <c r="AP458" s="322"/>
      <c r="AQ458" s="321" t="s">
        <v>637</v>
      </c>
      <c r="AR458" s="193"/>
      <c r="AS458" s="193"/>
      <c r="AT458" s="322"/>
      <c r="AU458" s="193" t="s">
        <v>637</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637</v>
      </c>
      <c r="AC459" s="191"/>
      <c r="AD459" s="191"/>
      <c r="AE459" s="321" t="s">
        <v>637</v>
      </c>
      <c r="AF459" s="193"/>
      <c r="AG459" s="193"/>
      <c r="AH459" s="322"/>
      <c r="AI459" s="321" t="s">
        <v>637</v>
      </c>
      <c r="AJ459" s="193"/>
      <c r="AK459" s="193"/>
      <c r="AL459" s="193"/>
      <c r="AM459" s="321" t="s">
        <v>667</v>
      </c>
      <c r="AN459" s="193"/>
      <c r="AO459" s="193"/>
      <c r="AP459" s="322"/>
      <c r="AQ459" s="321" t="s">
        <v>637</v>
      </c>
      <c r="AR459" s="193"/>
      <c r="AS459" s="193"/>
      <c r="AT459" s="322"/>
      <c r="AU459" s="193" t="s">
        <v>637</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637</v>
      </c>
      <c r="AF460" s="193"/>
      <c r="AG460" s="193"/>
      <c r="AH460" s="322"/>
      <c r="AI460" s="321" t="s">
        <v>637</v>
      </c>
      <c r="AJ460" s="193"/>
      <c r="AK460" s="193"/>
      <c r="AL460" s="193"/>
      <c r="AM460" s="321" t="s">
        <v>667</v>
      </c>
      <c r="AN460" s="193"/>
      <c r="AO460" s="193"/>
      <c r="AP460" s="322"/>
      <c r="AQ460" s="321" t="s">
        <v>637</v>
      </c>
      <c r="AR460" s="193"/>
      <c r="AS460" s="193"/>
      <c r="AT460" s="322"/>
      <c r="AU460" s="193" t="s">
        <v>637</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458</v>
      </c>
      <c r="AJ461" s="319"/>
      <c r="AK461" s="319"/>
      <c r="AL461" s="143"/>
      <c r="AM461" s="319" t="s">
        <v>459</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458</v>
      </c>
      <c r="AJ466" s="319"/>
      <c r="AK466" s="319"/>
      <c r="AL466" s="143"/>
      <c r="AM466" s="319" t="s">
        <v>459</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458</v>
      </c>
      <c r="AJ471" s="319"/>
      <c r="AK471" s="319"/>
      <c r="AL471" s="143"/>
      <c r="AM471" s="319" t="s">
        <v>459</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458</v>
      </c>
      <c r="AJ476" s="319"/>
      <c r="AK476" s="319"/>
      <c r="AL476" s="143"/>
      <c r="AM476" s="319" t="s">
        <v>459</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675</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317</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458</v>
      </c>
      <c r="AJ485" s="319"/>
      <c r="AK485" s="319"/>
      <c r="AL485" s="143"/>
      <c r="AM485" s="319" t="s">
        <v>459</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458</v>
      </c>
      <c r="AJ490" s="319"/>
      <c r="AK490" s="319"/>
      <c r="AL490" s="143"/>
      <c r="AM490" s="319" t="s">
        <v>459</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458</v>
      </c>
      <c r="AJ495" s="319"/>
      <c r="AK495" s="319"/>
      <c r="AL495" s="143"/>
      <c r="AM495" s="319" t="s">
        <v>459</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458</v>
      </c>
      <c r="AJ500" s="319"/>
      <c r="AK500" s="319"/>
      <c r="AL500" s="143"/>
      <c r="AM500" s="319" t="s">
        <v>459</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458</v>
      </c>
      <c r="AJ505" s="319"/>
      <c r="AK505" s="319"/>
      <c r="AL505" s="143"/>
      <c r="AM505" s="319" t="s">
        <v>459</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458</v>
      </c>
      <c r="AJ510" s="319"/>
      <c r="AK510" s="319"/>
      <c r="AL510" s="143"/>
      <c r="AM510" s="319" t="s">
        <v>459</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458</v>
      </c>
      <c r="AJ515" s="319"/>
      <c r="AK515" s="319"/>
      <c r="AL515" s="143"/>
      <c r="AM515" s="319" t="s">
        <v>459</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458</v>
      </c>
      <c r="AJ520" s="319"/>
      <c r="AK520" s="319"/>
      <c r="AL520" s="143"/>
      <c r="AM520" s="319" t="s">
        <v>459</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458</v>
      </c>
      <c r="AJ525" s="319"/>
      <c r="AK525" s="319"/>
      <c r="AL525" s="143"/>
      <c r="AM525" s="319" t="s">
        <v>459</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458</v>
      </c>
      <c r="AJ530" s="319"/>
      <c r="AK530" s="319"/>
      <c r="AL530" s="143"/>
      <c r="AM530" s="319" t="s">
        <v>459</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323</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318</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458</v>
      </c>
      <c r="AJ539" s="319"/>
      <c r="AK539" s="319"/>
      <c r="AL539" s="143"/>
      <c r="AM539" s="319" t="s">
        <v>459</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458</v>
      </c>
      <c r="AJ544" s="319"/>
      <c r="AK544" s="319"/>
      <c r="AL544" s="143"/>
      <c r="AM544" s="319" t="s">
        <v>459</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458</v>
      </c>
      <c r="AJ549" s="319"/>
      <c r="AK549" s="319"/>
      <c r="AL549" s="143"/>
      <c r="AM549" s="319" t="s">
        <v>459</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458</v>
      </c>
      <c r="AJ554" s="319"/>
      <c r="AK554" s="319"/>
      <c r="AL554" s="143"/>
      <c r="AM554" s="319" t="s">
        <v>459</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458</v>
      </c>
      <c r="AJ559" s="319"/>
      <c r="AK559" s="319"/>
      <c r="AL559" s="143"/>
      <c r="AM559" s="319" t="s">
        <v>459</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458</v>
      </c>
      <c r="AJ564" s="319"/>
      <c r="AK564" s="319"/>
      <c r="AL564" s="143"/>
      <c r="AM564" s="319" t="s">
        <v>459</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458</v>
      </c>
      <c r="AJ569" s="319"/>
      <c r="AK569" s="319"/>
      <c r="AL569" s="143"/>
      <c r="AM569" s="319" t="s">
        <v>459</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458</v>
      </c>
      <c r="AJ574" s="319"/>
      <c r="AK574" s="319"/>
      <c r="AL574" s="143"/>
      <c r="AM574" s="319" t="s">
        <v>459</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458</v>
      </c>
      <c r="AJ579" s="319"/>
      <c r="AK579" s="319"/>
      <c r="AL579" s="143"/>
      <c r="AM579" s="319" t="s">
        <v>459</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458</v>
      </c>
      <c r="AJ584" s="319"/>
      <c r="AK584" s="319"/>
      <c r="AL584" s="143"/>
      <c r="AM584" s="319" t="s">
        <v>459</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323</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317</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458</v>
      </c>
      <c r="AJ593" s="319"/>
      <c r="AK593" s="319"/>
      <c r="AL593" s="143"/>
      <c r="AM593" s="319" t="s">
        <v>459</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458</v>
      </c>
      <c r="AJ598" s="319"/>
      <c r="AK598" s="319"/>
      <c r="AL598" s="143"/>
      <c r="AM598" s="319" t="s">
        <v>459</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458</v>
      </c>
      <c r="AJ603" s="319"/>
      <c r="AK603" s="319"/>
      <c r="AL603" s="143"/>
      <c r="AM603" s="319" t="s">
        <v>459</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458</v>
      </c>
      <c r="AJ608" s="319"/>
      <c r="AK608" s="319"/>
      <c r="AL608" s="143"/>
      <c r="AM608" s="319" t="s">
        <v>459</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458</v>
      </c>
      <c r="AJ613" s="319"/>
      <c r="AK613" s="319"/>
      <c r="AL613" s="143"/>
      <c r="AM613" s="319" t="s">
        <v>459</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458</v>
      </c>
      <c r="AJ618" s="319"/>
      <c r="AK618" s="319"/>
      <c r="AL618" s="143"/>
      <c r="AM618" s="319" t="s">
        <v>459</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458</v>
      </c>
      <c r="AJ623" s="319"/>
      <c r="AK623" s="319"/>
      <c r="AL623" s="143"/>
      <c r="AM623" s="319" t="s">
        <v>459</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458</v>
      </c>
      <c r="AJ628" s="319"/>
      <c r="AK628" s="319"/>
      <c r="AL628" s="143"/>
      <c r="AM628" s="319" t="s">
        <v>459</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458</v>
      </c>
      <c r="AJ633" s="319"/>
      <c r="AK633" s="319"/>
      <c r="AL633" s="143"/>
      <c r="AM633" s="319" t="s">
        <v>459</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458</v>
      </c>
      <c r="AJ638" s="319"/>
      <c r="AK638" s="319"/>
      <c r="AL638" s="143"/>
      <c r="AM638" s="319" t="s">
        <v>459</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323</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318</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458</v>
      </c>
      <c r="AJ647" s="319"/>
      <c r="AK647" s="319"/>
      <c r="AL647" s="143"/>
      <c r="AM647" s="319" t="s">
        <v>459</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458</v>
      </c>
      <c r="AJ652" s="319"/>
      <c r="AK652" s="319"/>
      <c r="AL652" s="143"/>
      <c r="AM652" s="319" t="s">
        <v>459</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458</v>
      </c>
      <c r="AJ657" s="319"/>
      <c r="AK657" s="319"/>
      <c r="AL657" s="143"/>
      <c r="AM657" s="319" t="s">
        <v>459</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458</v>
      </c>
      <c r="AJ662" s="319"/>
      <c r="AK662" s="319"/>
      <c r="AL662" s="143"/>
      <c r="AM662" s="319" t="s">
        <v>459</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458</v>
      </c>
      <c r="AJ667" s="319"/>
      <c r="AK667" s="319"/>
      <c r="AL667" s="143"/>
      <c r="AM667" s="319" t="s">
        <v>459</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458</v>
      </c>
      <c r="AJ672" s="319"/>
      <c r="AK672" s="319"/>
      <c r="AL672" s="143"/>
      <c r="AM672" s="319" t="s">
        <v>459</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458</v>
      </c>
      <c r="AJ677" s="319"/>
      <c r="AK677" s="319"/>
      <c r="AL677" s="143"/>
      <c r="AM677" s="319" t="s">
        <v>459</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458</v>
      </c>
      <c r="AJ682" s="319"/>
      <c r="AK682" s="319"/>
      <c r="AL682" s="143"/>
      <c r="AM682" s="319" t="s">
        <v>459</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458</v>
      </c>
      <c r="AJ687" s="319"/>
      <c r="AK687" s="319"/>
      <c r="AL687" s="143"/>
      <c r="AM687" s="319" t="s">
        <v>459</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458</v>
      </c>
      <c r="AJ692" s="319"/>
      <c r="AK692" s="319"/>
      <c r="AL692" s="143"/>
      <c r="AM692" s="319" t="s">
        <v>459</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323</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35.2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666</v>
      </c>
      <c r="AE702" s="327"/>
      <c r="AF702" s="327"/>
      <c r="AG702" s="364" t="s">
        <v>679</v>
      </c>
      <c r="AH702" s="365"/>
      <c r="AI702" s="365"/>
      <c r="AJ702" s="365"/>
      <c r="AK702" s="365"/>
      <c r="AL702" s="365"/>
      <c r="AM702" s="365"/>
      <c r="AN702" s="365"/>
      <c r="AO702" s="365"/>
      <c r="AP702" s="365"/>
      <c r="AQ702" s="365"/>
      <c r="AR702" s="365"/>
      <c r="AS702" s="365"/>
      <c r="AT702" s="365"/>
      <c r="AU702" s="365"/>
      <c r="AV702" s="365"/>
      <c r="AW702" s="365"/>
      <c r="AX702" s="366"/>
    </row>
    <row r="703" spans="1:51" ht="35.2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666</v>
      </c>
      <c r="AE703" s="308"/>
      <c r="AF703" s="308"/>
      <c r="AG703" s="89" t="s">
        <v>680</v>
      </c>
      <c r="AH703" s="90"/>
      <c r="AI703" s="90"/>
      <c r="AJ703" s="90"/>
      <c r="AK703" s="90"/>
      <c r="AL703" s="90"/>
      <c r="AM703" s="90"/>
      <c r="AN703" s="90"/>
      <c r="AO703" s="90"/>
      <c r="AP703" s="90"/>
      <c r="AQ703" s="90"/>
      <c r="AR703" s="90"/>
      <c r="AS703" s="90"/>
      <c r="AT703" s="90"/>
      <c r="AU703" s="90"/>
      <c r="AV703" s="90"/>
      <c r="AW703" s="90"/>
      <c r="AX703" s="91"/>
    </row>
    <row r="704" spans="1:51" ht="35.2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666</v>
      </c>
      <c r="AE704" s="766"/>
      <c r="AF704" s="766"/>
      <c r="AG704" s="153" t="s">
        <v>681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666</v>
      </c>
      <c r="AE705" s="698"/>
      <c r="AF705" s="698"/>
      <c r="AG705" s="113" t="s">
        <v>728</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297</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676</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677</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678</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45.7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666</v>
      </c>
      <c r="AE709" s="308"/>
      <c r="AF709" s="308"/>
      <c r="AG709" s="89" t="s">
        <v>682</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678</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35.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666</v>
      </c>
      <c r="AE711" s="308"/>
      <c r="AF711" s="308"/>
      <c r="AG711" s="89" t="s">
        <v>683</v>
      </c>
      <c r="AH711" s="90"/>
      <c r="AI711" s="90"/>
      <c r="AJ711" s="90"/>
      <c r="AK711" s="90"/>
      <c r="AL711" s="90"/>
      <c r="AM711" s="90"/>
      <c r="AN711" s="90"/>
      <c r="AO711" s="90"/>
      <c r="AP711" s="90"/>
      <c r="AQ711" s="90"/>
      <c r="AR711" s="90"/>
      <c r="AS711" s="90"/>
      <c r="AT711" s="90"/>
      <c r="AU711" s="90"/>
      <c r="AV711" s="90"/>
      <c r="AW711" s="90"/>
      <c r="AX711" s="91"/>
    </row>
    <row r="712" spans="1:50" ht="50.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666</v>
      </c>
      <c r="AE712" s="766"/>
      <c r="AF712" s="766"/>
      <c r="AG712" s="790" t="s">
        <v>737</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678</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35.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666</v>
      </c>
      <c r="AE714" s="788"/>
      <c r="AF714" s="789"/>
      <c r="AG714" s="719" t="s">
        <v>684</v>
      </c>
      <c r="AH714" s="720"/>
      <c r="AI714" s="720"/>
      <c r="AJ714" s="720"/>
      <c r="AK714" s="720"/>
      <c r="AL714" s="720"/>
      <c r="AM714" s="720"/>
      <c r="AN714" s="720"/>
      <c r="AO714" s="720"/>
      <c r="AP714" s="720"/>
      <c r="AQ714" s="720"/>
      <c r="AR714" s="720"/>
      <c r="AS714" s="720"/>
      <c r="AT714" s="720"/>
      <c r="AU714" s="720"/>
      <c r="AV714" s="720"/>
      <c r="AW714" s="720"/>
      <c r="AX714" s="721"/>
    </row>
    <row r="715" spans="1:50" ht="35.25"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666</v>
      </c>
      <c r="AE715" s="588"/>
      <c r="AF715" s="639"/>
      <c r="AG715" s="725" t="s">
        <v>685</v>
      </c>
      <c r="AH715" s="726"/>
      <c r="AI715" s="726"/>
      <c r="AJ715" s="726"/>
      <c r="AK715" s="726"/>
      <c r="AL715" s="726"/>
      <c r="AM715" s="726"/>
      <c r="AN715" s="726"/>
      <c r="AO715" s="726"/>
      <c r="AP715" s="726"/>
      <c r="AQ715" s="726"/>
      <c r="AR715" s="726"/>
      <c r="AS715" s="726"/>
      <c r="AT715" s="726"/>
      <c r="AU715" s="726"/>
      <c r="AV715" s="726"/>
      <c r="AW715" s="726"/>
      <c r="AX715" s="727"/>
    </row>
    <row r="716" spans="1:50" ht="50.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666</v>
      </c>
      <c r="AE716" s="610"/>
      <c r="AF716" s="610"/>
      <c r="AG716" s="89" t="s">
        <v>686</v>
      </c>
      <c r="AH716" s="90"/>
      <c r="AI716" s="90"/>
      <c r="AJ716" s="90"/>
      <c r="AK716" s="90"/>
      <c r="AL716" s="90"/>
      <c r="AM716" s="90"/>
      <c r="AN716" s="90"/>
      <c r="AO716" s="90"/>
      <c r="AP716" s="90"/>
      <c r="AQ716" s="90"/>
      <c r="AR716" s="90"/>
      <c r="AS716" s="90"/>
      <c r="AT716" s="90"/>
      <c r="AU716" s="90"/>
      <c r="AV716" s="90"/>
      <c r="AW716" s="90"/>
      <c r="AX716" s="91"/>
    </row>
    <row r="717" spans="1:50" ht="35.25"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666</v>
      </c>
      <c r="AE717" s="308"/>
      <c r="AF717" s="308"/>
      <c r="AG717" s="89" t="s">
        <v>687</v>
      </c>
      <c r="AH717" s="90"/>
      <c r="AI717" s="90"/>
      <c r="AJ717" s="90"/>
      <c r="AK717" s="90"/>
      <c r="AL717" s="90"/>
      <c r="AM717" s="90"/>
      <c r="AN717" s="90"/>
      <c r="AO717" s="90"/>
      <c r="AP717" s="90"/>
      <c r="AQ717" s="90"/>
      <c r="AR717" s="90"/>
      <c r="AS717" s="90"/>
      <c r="AT717" s="90"/>
      <c r="AU717" s="90"/>
      <c r="AV717" s="90"/>
      <c r="AW717" s="90"/>
      <c r="AX717" s="91"/>
    </row>
    <row r="718" spans="1:50" ht="35.25"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666</v>
      </c>
      <c r="AE718" s="308"/>
      <c r="AF718" s="308"/>
      <c r="AG718" s="115" t="s">
        <v>688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678</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736</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689</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112.5" customHeight="1" thickBot="1" x14ac:dyDescent="0.2">
      <c r="A729" s="617" t="s">
        <v>741</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137</v>
      </c>
      <c r="B731" s="657"/>
      <c r="C731" s="657"/>
      <c r="D731" s="657"/>
      <c r="E731" s="658"/>
      <c r="F731" s="712" t="s">
        <v>740</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137</v>
      </c>
      <c r="B733" s="657"/>
      <c r="C733" s="657"/>
      <c r="D733" s="657"/>
      <c r="E733" s="658"/>
      <c r="F733" s="620" t="s">
        <v>742</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587</v>
      </c>
      <c r="B737" s="196"/>
      <c r="C737" s="196"/>
      <c r="D737" s="197"/>
      <c r="E737" s="935" t="s">
        <v>657</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312</v>
      </c>
      <c r="B738" s="346"/>
      <c r="C738" s="346"/>
      <c r="D738" s="346"/>
      <c r="E738" s="935" t="s">
        <v>658</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311</v>
      </c>
      <c r="B739" s="346"/>
      <c r="C739" s="346"/>
      <c r="D739" s="346"/>
      <c r="E739" s="935" t="s">
        <v>659</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310</v>
      </c>
      <c r="B740" s="346"/>
      <c r="C740" s="346"/>
      <c r="D740" s="346"/>
      <c r="E740" s="935" t="s">
        <v>660</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309</v>
      </c>
      <c r="B741" s="346"/>
      <c r="C741" s="346"/>
      <c r="D741" s="346"/>
      <c r="E741" s="935" t="s">
        <v>661</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308</v>
      </c>
      <c r="B742" s="346"/>
      <c r="C742" s="346"/>
      <c r="D742" s="346"/>
      <c r="E742" s="935" t="s">
        <v>662</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307</v>
      </c>
      <c r="B743" s="346"/>
      <c r="C743" s="346"/>
      <c r="D743" s="346"/>
      <c r="E743" s="935" t="s">
        <v>663</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306</v>
      </c>
      <c r="B744" s="346"/>
      <c r="C744" s="346"/>
      <c r="D744" s="346"/>
      <c r="E744" s="935" t="s">
        <v>664</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305</v>
      </c>
      <c r="B745" s="346"/>
      <c r="C745" s="346"/>
      <c r="D745" s="346"/>
      <c r="E745" s="972" t="s">
        <v>665</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460</v>
      </c>
      <c r="B746" s="346"/>
      <c r="C746" s="346"/>
      <c r="D746" s="346"/>
      <c r="E746" s="941" t="s">
        <v>626</v>
      </c>
      <c r="F746" s="939"/>
      <c r="G746" s="939"/>
      <c r="H746" s="85" t="str">
        <f>IF(E746="","","-")</f>
        <v>-</v>
      </c>
      <c r="I746" s="939"/>
      <c r="J746" s="939"/>
      <c r="K746" s="85" t="str">
        <f>IF(I746="","","-")</f>
        <v/>
      </c>
      <c r="L746" s="940">
        <v>261</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424</v>
      </c>
      <c r="B747" s="346"/>
      <c r="C747" s="346"/>
      <c r="D747" s="346"/>
      <c r="E747" s="941" t="s">
        <v>626</v>
      </c>
      <c r="F747" s="939"/>
      <c r="G747" s="939"/>
      <c r="H747" s="85" t="str">
        <f>IF(E747="","","-")</f>
        <v>-</v>
      </c>
      <c r="I747" s="939"/>
      <c r="J747" s="939"/>
      <c r="K747" s="85" t="str">
        <f>IF(I747="","","-")</f>
        <v/>
      </c>
      <c r="L747" s="940">
        <v>263</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299</v>
      </c>
      <c r="B748" s="598"/>
      <c r="C748" s="598"/>
      <c r="D748" s="598"/>
      <c r="E748" s="598"/>
      <c r="F748" s="599"/>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thickBot="1" x14ac:dyDescent="0.2">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301</v>
      </c>
      <c r="B787" s="612"/>
      <c r="C787" s="612"/>
      <c r="D787" s="612"/>
      <c r="E787" s="612"/>
      <c r="F787" s="613"/>
      <c r="G787" s="578" t="s">
        <v>715</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716</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690</v>
      </c>
      <c r="H789" s="654"/>
      <c r="I789" s="654"/>
      <c r="J789" s="654"/>
      <c r="K789" s="655"/>
      <c r="L789" s="647" t="s">
        <v>697</v>
      </c>
      <c r="M789" s="648"/>
      <c r="N789" s="648"/>
      <c r="O789" s="648"/>
      <c r="P789" s="648"/>
      <c r="Q789" s="648"/>
      <c r="R789" s="648"/>
      <c r="S789" s="648"/>
      <c r="T789" s="648"/>
      <c r="U789" s="648"/>
      <c r="V789" s="648"/>
      <c r="W789" s="648"/>
      <c r="X789" s="649"/>
      <c r="Y789" s="367">
        <v>11.8</v>
      </c>
      <c r="Z789" s="368"/>
      <c r="AA789" s="368"/>
      <c r="AB789" s="785"/>
      <c r="AC789" s="653" t="s">
        <v>700</v>
      </c>
      <c r="AD789" s="654"/>
      <c r="AE789" s="654"/>
      <c r="AF789" s="654"/>
      <c r="AG789" s="655"/>
      <c r="AH789" s="647" t="s">
        <v>707</v>
      </c>
      <c r="AI789" s="648"/>
      <c r="AJ789" s="648"/>
      <c r="AK789" s="648"/>
      <c r="AL789" s="648"/>
      <c r="AM789" s="648"/>
      <c r="AN789" s="648"/>
      <c r="AO789" s="648"/>
      <c r="AP789" s="648"/>
      <c r="AQ789" s="648"/>
      <c r="AR789" s="648"/>
      <c r="AS789" s="648"/>
      <c r="AT789" s="649"/>
      <c r="AU789" s="367">
        <v>4.3</v>
      </c>
      <c r="AV789" s="368"/>
      <c r="AW789" s="368"/>
      <c r="AX789" s="369"/>
    </row>
    <row r="790" spans="1:51" ht="24.75" customHeight="1" x14ac:dyDescent="0.15">
      <c r="A790" s="614"/>
      <c r="B790" s="615"/>
      <c r="C790" s="615"/>
      <c r="D790" s="615"/>
      <c r="E790" s="615"/>
      <c r="F790" s="616"/>
      <c r="G790" s="589" t="s">
        <v>691</v>
      </c>
      <c r="H790" s="590"/>
      <c r="I790" s="590"/>
      <c r="J790" s="590"/>
      <c r="K790" s="591"/>
      <c r="L790" s="581" t="s">
        <v>717</v>
      </c>
      <c r="M790" s="582"/>
      <c r="N790" s="582"/>
      <c r="O790" s="582"/>
      <c r="P790" s="582"/>
      <c r="Q790" s="582"/>
      <c r="R790" s="582"/>
      <c r="S790" s="582"/>
      <c r="T790" s="582"/>
      <c r="U790" s="582"/>
      <c r="V790" s="582"/>
      <c r="W790" s="582"/>
      <c r="X790" s="583"/>
      <c r="Y790" s="584">
        <v>4.5999999999999996</v>
      </c>
      <c r="Z790" s="585"/>
      <c r="AA790" s="585"/>
      <c r="AB790" s="595"/>
      <c r="AC790" s="589" t="s">
        <v>701</v>
      </c>
      <c r="AD790" s="590"/>
      <c r="AE790" s="590"/>
      <c r="AF790" s="590"/>
      <c r="AG790" s="591"/>
      <c r="AH790" s="581" t="s">
        <v>708</v>
      </c>
      <c r="AI790" s="582"/>
      <c r="AJ790" s="582"/>
      <c r="AK790" s="582"/>
      <c r="AL790" s="582"/>
      <c r="AM790" s="582"/>
      <c r="AN790" s="582"/>
      <c r="AO790" s="582"/>
      <c r="AP790" s="582"/>
      <c r="AQ790" s="582"/>
      <c r="AR790" s="582"/>
      <c r="AS790" s="582"/>
      <c r="AT790" s="583"/>
      <c r="AU790" s="584">
        <v>2</v>
      </c>
      <c r="AV790" s="585"/>
      <c r="AW790" s="585"/>
      <c r="AX790" s="586"/>
    </row>
    <row r="791" spans="1:51" ht="24.75" customHeight="1" x14ac:dyDescent="0.15">
      <c r="A791" s="614"/>
      <c r="B791" s="615"/>
      <c r="C791" s="615"/>
      <c r="D791" s="615"/>
      <c r="E791" s="615"/>
      <c r="F791" s="616"/>
      <c r="G791" s="589" t="s">
        <v>692</v>
      </c>
      <c r="H791" s="590"/>
      <c r="I791" s="590"/>
      <c r="J791" s="590"/>
      <c r="K791" s="591"/>
      <c r="L791" s="581" t="s">
        <v>698</v>
      </c>
      <c r="M791" s="582"/>
      <c r="N791" s="582"/>
      <c r="O791" s="582"/>
      <c r="P791" s="582"/>
      <c r="Q791" s="582"/>
      <c r="R791" s="582"/>
      <c r="S791" s="582"/>
      <c r="T791" s="582"/>
      <c r="U791" s="582"/>
      <c r="V791" s="582"/>
      <c r="W791" s="582"/>
      <c r="X791" s="583"/>
      <c r="Y791" s="584">
        <v>1.5</v>
      </c>
      <c r="Z791" s="585"/>
      <c r="AA791" s="585"/>
      <c r="AB791" s="595"/>
      <c r="AC791" s="589" t="s">
        <v>702</v>
      </c>
      <c r="AD791" s="590"/>
      <c r="AE791" s="590"/>
      <c r="AF791" s="590"/>
      <c r="AG791" s="591"/>
      <c r="AH791" s="581" t="s">
        <v>723</v>
      </c>
      <c r="AI791" s="582"/>
      <c r="AJ791" s="582"/>
      <c r="AK791" s="582"/>
      <c r="AL791" s="582"/>
      <c r="AM791" s="582"/>
      <c r="AN791" s="582"/>
      <c r="AO791" s="582"/>
      <c r="AP791" s="582"/>
      <c r="AQ791" s="582"/>
      <c r="AR791" s="582"/>
      <c r="AS791" s="582"/>
      <c r="AT791" s="583"/>
      <c r="AU791" s="584">
        <v>0.2</v>
      </c>
      <c r="AV791" s="585"/>
      <c r="AW791" s="585"/>
      <c r="AX791" s="586"/>
    </row>
    <row r="792" spans="1:51" ht="24.75" customHeight="1" x14ac:dyDescent="0.15">
      <c r="A792" s="614"/>
      <c r="B792" s="615"/>
      <c r="C792" s="615"/>
      <c r="D792" s="615"/>
      <c r="E792" s="615"/>
      <c r="F792" s="616"/>
      <c r="G792" s="589" t="s">
        <v>693</v>
      </c>
      <c r="H792" s="590"/>
      <c r="I792" s="590"/>
      <c r="J792" s="590"/>
      <c r="K792" s="591"/>
      <c r="L792" s="581" t="s">
        <v>720</v>
      </c>
      <c r="M792" s="582"/>
      <c r="N792" s="582"/>
      <c r="O792" s="582"/>
      <c r="P792" s="582"/>
      <c r="Q792" s="582"/>
      <c r="R792" s="582"/>
      <c r="S792" s="582"/>
      <c r="T792" s="582"/>
      <c r="U792" s="582"/>
      <c r="V792" s="582"/>
      <c r="W792" s="582"/>
      <c r="X792" s="583"/>
      <c r="Y792" s="584">
        <v>0.6</v>
      </c>
      <c r="Z792" s="585"/>
      <c r="AA792" s="585"/>
      <c r="AB792" s="595"/>
      <c r="AC792" s="589" t="s">
        <v>703</v>
      </c>
      <c r="AD792" s="590"/>
      <c r="AE792" s="590"/>
      <c r="AF792" s="590"/>
      <c r="AG792" s="591"/>
      <c r="AH792" s="581" t="s">
        <v>709</v>
      </c>
      <c r="AI792" s="582"/>
      <c r="AJ792" s="582"/>
      <c r="AK792" s="582"/>
      <c r="AL792" s="582"/>
      <c r="AM792" s="582"/>
      <c r="AN792" s="582"/>
      <c r="AO792" s="582"/>
      <c r="AP792" s="582"/>
      <c r="AQ792" s="582"/>
      <c r="AR792" s="582"/>
      <c r="AS792" s="582"/>
      <c r="AT792" s="583"/>
      <c r="AU792" s="584">
        <v>0.1</v>
      </c>
      <c r="AV792" s="585"/>
      <c r="AW792" s="585"/>
      <c r="AX792" s="586"/>
    </row>
    <row r="793" spans="1:51" ht="24.75" customHeight="1" x14ac:dyDescent="0.15">
      <c r="A793" s="614"/>
      <c r="B793" s="615"/>
      <c r="C793" s="615"/>
      <c r="D793" s="615"/>
      <c r="E793" s="615"/>
      <c r="F793" s="616"/>
      <c r="G793" s="589" t="s">
        <v>694</v>
      </c>
      <c r="H793" s="590"/>
      <c r="I793" s="590"/>
      <c r="J793" s="590"/>
      <c r="K793" s="591"/>
      <c r="L793" s="581" t="s">
        <v>719</v>
      </c>
      <c r="M793" s="582"/>
      <c r="N793" s="582"/>
      <c r="O793" s="582"/>
      <c r="P793" s="582"/>
      <c r="Q793" s="582"/>
      <c r="R793" s="582"/>
      <c r="S793" s="582"/>
      <c r="T793" s="582"/>
      <c r="U793" s="582"/>
      <c r="V793" s="582"/>
      <c r="W793" s="582"/>
      <c r="X793" s="583"/>
      <c r="Y793" s="584">
        <v>0.1</v>
      </c>
      <c r="Z793" s="585"/>
      <c r="AA793" s="585"/>
      <c r="AB793" s="595"/>
      <c r="AC793" s="589" t="s">
        <v>704</v>
      </c>
      <c r="AD793" s="590"/>
      <c r="AE793" s="590"/>
      <c r="AF793" s="590"/>
      <c r="AG793" s="591"/>
      <c r="AH793" s="581" t="s">
        <v>722</v>
      </c>
      <c r="AI793" s="582"/>
      <c r="AJ793" s="582"/>
      <c r="AK793" s="582"/>
      <c r="AL793" s="582"/>
      <c r="AM793" s="582"/>
      <c r="AN793" s="582"/>
      <c r="AO793" s="582"/>
      <c r="AP793" s="582"/>
      <c r="AQ793" s="582"/>
      <c r="AR793" s="582"/>
      <c r="AS793" s="582"/>
      <c r="AT793" s="583"/>
      <c r="AU793" s="584">
        <v>0.1</v>
      </c>
      <c r="AV793" s="585"/>
      <c r="AW793" s="585"/>
      <c r="AX793" s="586"/>
    </row>
    <row r="794" spans="1:51" ht="24.75" customHeight="1" x14ac:dyDescent="0.15">
      <c r="A794" s="614"/>
      <c r="B794" s="615"/>
      <c r="C794" s="615"/>
      <c r="D794" s="615"/>
      <c r="E794" s="615"/>
      <c r="F794" s="616"/>
      <c r="G794" s="589" t="s">
        <v>695</v>
      </c>
      <c r="H794" s="590"/>
      <c r="I794" s="590"/>
      <c r="J794" s="590"/>
      <c r="K794" s="591"/>
      <c r="L794" s="581" t="s">
        <v>718</v>
      </c>
      <c r="M794" s="582"/>
      <c r="N794" s="582"/>
      <c r="O794" s="582"/>
      <c r="P794" s="582"/>
      <c r="Q794" s="582"/>
      <c r="R794" s="582"/>
      <c r="S794" s="582"/>
      <c r="T794" s="582"/>
      <c r="U794" s="582"/>
      <c r="V794" s="582"/>
      <c r="W794" s="582"/>
      <c r="X794" s="583"/>
      <c r="Y794" s="584">
        <v>0.1</v>
      </c>
      <c r="Z794" s="585"/>
      <c r="AA794" s="585"/>
      <c r="AB794" s="595"/>
      <c r="AC794" s="589" t="s">
        <v>705</v>
      </c>
      <c r="AD794" s="590"/>
      <c r="AE794" s="590"/>
      <c r="AF794" s="590"/>
      <c r="AG794" s="591"/>
      <c r="AH794" s="581" t="s">
        <v>721</v>
      </c>
      <c r="AI794" s="582"/>
      <c r="AJ794" s="582"/>
      <c r="AK794" s="582"/>
      <c r="AL794" s="582"/>
      <c r="AM794" s="582"/>
      <c r="AN794" s="582"/>
      <c r="AO794" s="582"/>
      <c r="AP794" s="582"/>
      <c r="AQ794" s="582"/>
      <c r="AR794" s="582"/>
      <c r="AS794" s="582"/>
      <c r="AT794" s="583"/>
      <c r="AU794" s="584">
        <v>0.1</v>
      </c>
      <c r="AV794" s="585"/>
      <c r="AW794" s="585"/>
      <c r="AX794" s="586"/>
    </row>
    <row r="795" spans="1:51" ht="24.75" customHeight="1" x14ac:dyDescent="0.15">
      <c r="A795" s="614"/>
      <c r="B795" s="615"/>
      <c r="C795" s="615"/>
      <c r="D795" s="615"/>
      <c r="E795" s="615"/>
      <c r="F795" s="616"/>
      <c r="G795" s="589" t="s">
        <v>696</v>
      </c>
      <c r="H795" s="590"/>
      <c r="I795" s="590"/>
      <c r="J795" s="590"/>
      <c r="K795" s="591"/>
      <c r="L795" s="581" t="s">
        <v>699</v>
      </c>
      <c r="M795" s="582"/>
      <c r="N795" s="582"/>
      <c r="O795" s="582"/>
      <c r="P795" s="582"/>
      <c r="Q795" s="582"/>
      <c r="R795" s="582"/>
      <c r="S795" s="582"/>
      <c r="T795" s="582"/>
      <c r="U795" s="582"/>
      <c r="V795" s="582"/>
      <c r="W795" s="582"/>
      <c r="X795" s="583"/>
      <c r="Y795" s="584">
        <v>4.9000000000000004</v>
      </c>
      <c r="Z795" s="585"/>
      <c r="AA795" s="585"/>
      <c r="AB795" s="595"/>
      <c r="AC795" s="589" t="s">
        <v>706</v>
      </c>
      <c r="AD795" s="590"/>
      <c r="AE795" s="590"/>
      <c r="AF795" s="590"/>
      <c r="AG795" s="591"/>
      <c r="AH795" s="581" t="s">
        <v>724</v>
      </c>
      <c r="AI795" s="582"/>
      <c r="AJ795" s="582"/>
      <c r="AK795" s="582"/>
      <c r="AL795" s="582"/>
      <c r="AM795" s="582"/>
      <c r="AN795" s="582"/>
      <c r="AO795" s="582"/>
      <c r="AP795" s="582"/>
      <c r="AQ795" s="582"/>
      <c r="AR795" s="582"/>
      <c r="AS795" s="582"/>
      <c r="AT795" s="583"/>
      <c r="AU795" s="584">
        <v>1.4</v>
      </c>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23.6</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8.1999999999999993</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74.4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284</v>
      </c>
      <c r="AI844" s="345"/>
      <c r="AJ844" s="345"/>
      <c r="AK844" s="345"/>
      <c r="AL844" s="345" t="s">
        <v>21</v>
      </c>
      <c r="AM844" s="345"/>
      <c r="AN844" s="345"/>
      <c r="AO844" s="349"/>
      <c r="AP844" s="350" t="s">
        <v>222</v>
      </c>
      <c r="AQ844" s="350"/>
      <c r="AR844" s="350"/>
      <c r="AS844" s="350"/>
      <c r="AT844" s="350"/>
      <c r="AU844" s="350"/>
      <c r="AV844" s="350"/>
      <c r="AW844" s="350"/>
      <c r="AX844" s="350"/>
    </row>
    <row r="845" spans="1:51" ht="42.6" customHeight="1" x14ac:dyDescent="0.15">
      <c r="A845" s="355">
        <v>1</v>
      </c>
      <c r="B845" s="355">
        <v>1</v>
      </c>
      <c r="C845" s="328" t="s">
        <v>710</v>
      </c>
      <c r="D845" s="328"/>
      <c r="E845" s="328"/>
      <c r="F845" s="328"/>
      <c r="G845" s="328"/>
      <c r="H845" s="328"/>
      <c r="I845" s="328"/>
      <c r="J845" s="329">
        <v>6012701004917</v>
      </c>
      <c r="K845" s="330"/>
      <c r="L845" s="330"/>
      <c r="M845" s="330"/>
      <c r="N845" s="330"/>
      <c r="O845" s="330"/>
      <c r="P845" s="331" t="s">
        <v>711</v>
      </c>
      <c r="Q845" s="331"/>
      <c r="R845" s="331"/>
      <c r="S845" s="331"/>
      <c r="T845" s="331"/>
      <c r="U845" s="331"/>
      <c r="V845" s="331"/>
      <c r="W845" s="331"/>
      <c r="X845" s="331"/>
      <c r="Y845" s="332">
        <v>23.6</v>
      </c>
      <c r="Z845" s="333"/>
      <c r="AA845" s="333"/>
      <c r="AB845" s="334"/>
      <c r="AC845" s="335" t="s">
        <v>289</v>
      </c>
      <c r="AD845" s="336"/>
      <c r="AE845" s="336"/>
      <c r="AF845" s="336"/>
      <c r="AG845" s="336"/>
      <c r="AH845" s="351">
        <v>1</v>
      </c>
      <c r="AI845" s="352"/>
      <c r="AJ845" s="352"/>
      <c r="AK845" s="352"/>
      <c r="AL845" s="339">
        <v>94.6</v>
      </c>
      <c r="AM845" s="340"/>
      <c r="AN845" s="340"/>
      <c r="AO845" s="341"/>
      <c r="AP845" s="342" t="s">
        <v>725</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71.4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284</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48.75" customHeight="1" x14ac:dyDescent="0.15">
      <c r="A878" s="355">
        <v>1</v>
      </c>
      <c r="B878" s="355">
        <v>1</v>
      </c>
      <c r="C878" s="328" t="s">
        <v>712</v>
      </c>
      <c r="D878" s="328"/>
      <c r="E878" s="328"/>
      <c r="F878" s="328"/>
      <c r="G878" s="328"/>
      <c r="H878" s="328"/>
      <c r="I878" s="328"/>
      <c r="J878" s="329">
        <v>5010005013660</v>
      </c>
      <c r="K878" s="330"/>
      <c r="L878" s="330"/>
      <c r="M878" s="330"/>
      <c r="N878" s="330"/>
      <c r="O878" s="330"/>
      <c r="P878" s="331" t="s">
        <v>713</v>
      </c>
      <c r="Q878" s="331"/>
      <c r="R878" s="331"/>
      <c r="S878" s="331"/>
      <c r="T878" s="331"/>
      <c r="U878" s="331"/>
      <c r="V878" s="331"/>
      <c r="W878" s="331"/>
      <c r="X878" s="331"/>
      <c r="Y878" s="332">
        <v>8.1999999999999993</v>
      </c>
      <c r="Z878" s="333"/>
      <c r="AA878" s="333"/>
      <c r="AB878" s="334"/>
      <c r="AC878" s="335" t="s">
        <v>289</v>
      </c>
      <c r="AD878" s="336"/>
      <c r="AE878" s="336"/>
      <c r="AF878" s="336"/>
      <c r="AG878" s="336"/>
      <c r="AH878" s="351">
        <v>1</v>
      </c>
      <c r="AI878" s="352"/>
      <c r="AJ878" s="352"/>
      <c r="AK878" s="352"/>
      <c r="AL878" s="339">
        <v>63.9</v>
      </c>
      <c r="AM878" s="340"/>
      <c r="AN878" s="340"/>
      <c r="AO878" s="341"/>
      <c r="AP878" s="342" t="s">
        <v>667</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284</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284</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284</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284</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284</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284</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667</v>
      </c>
      <c r="F1110" s="354"/>
      <c r="G1110" s="354"/>
      <c r="H1110" s="354"/>
      <c r="I1110" s="354"/>
      <c r="J1110" s="329" t="s">
        <v>667</v>
      </c>
      <c r="K1110" s="330"/>
      <c r="L1110" s="330"/>
      <c r="M1110" s="330"/>
      <c r="N1110" s="330"/>
      <c r="O1110" s="330"/>
      <c r="P1110" s="344" t="s">
        <v>714</v>
      </c>
      <c r="Q1110" s="331"/>
      <c r="R1110" s="331"/>
      <c r="S1110" s="331"/>
      <c r="T1110" s="331"/>
      <c r="U1110" s="331"/>
      <c r="V1110" s="331"/>
      <c r="W1110" s="331"/>
      <c r="X1110" s="331"/>
      <c r="Y1110" s="332" t="s">
        <v>667</v>
      </c>
      <c r="Z1110" s="333"/>
      <c r="AA1110" s="333"/>
      <c r="AB1110" s="334"/>
      <c r="AC1110" s="335"/>
      <c r="AD1110" s="336"/>
      <c r="AE1110" s="336"/>
      <c r="AF1110" s="336"/>
      <c r="AG1110" s="336"/>
      <c r="AH1110" s="337" t="s">
        <v>668</v>
      </c>
      <c r="AI1110" s="338"/>
      <c r="AJ1110" s="338"/>
      <c r="AK1110" s="338"/>
      <c r="AL1110" s="339" t="s">
        <v>667</v>
      </c>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33" max="49" man="1"/>
    <brk id="840" max="49" man="1"/>
    <brk id="111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666</v>
      </c>
      <c r="H2" s="13" t="str">
        <f>IF(G2="","",F2)</f>
        <v>一般会計</v>
      </c>
      <c r="I2" s="13" t="str">
        <f>IF(H2="","",IF(I1&lt;&gt;"",CONCATENATE(I1,"、",H2),H2))</f>
        <v>一般会計</v>
      </c>
      <c r="K2" s="14" t="s">
        <v>102</v>
      </c>
      <c r="L2" s="15"/>
      <c r="M2" s="13" t="str">
        <f>IF(L2="","",K2)</f>
        <v/>
      </c>
      <c r="N2" s="13" t="str">
        <f>IF(M2="","",IF(N1&lt;&gt;"",CONCATENATE(N1,"、",M2),M2))</f>
        <v/>
      </c>
      <c r="O2" s="13"/>
      <c r="P2" s="12" t="s">
        <v>73</v>
      </c>
      <c r="Q2" s="17" t="s">
        <v>666</v>
      </c>
      <c r="R2" s="13" t="str">
        <f>IF(Q2="","",P2)</f>
        <v>直接実施</v>
      </c>
      <c r="S2" s="13" t="str">
        <f>IF(R2="","",IF(S1&lt;&gt;"",CONCATENATE(S1,"、",R2),R2))</f>
        <v>直接実施</v>
      </c>
      <c r="T2" s="13"/>
      <c r="U2" s="86">
        <v>20</v>
      </c>
      <c r="W2" s="32" t="s">
        <v>174</v>
      </c>
      <c r="Y2" s="32" t="s">
        <v>67</v>
      </c>
      <c r="Z2" s="32" t="s">
        <v>67</v>
      </c>
      <c r="AA2" s="79" t="s">
        <v>326</v>
      </c>
      <c r="AB2" s="79" t="s">
        <v>556</v>
      </c>
      <c r="AC2" s="80" t="s">
        <v>134</v>
      </c>
      <c r="AD2" s="28"/>
      <c r="AE2" s="34" t="s">
        <v>170</v>
      </c>
      <c r="AF2" s="30"/>
      <c r="AG2" s="44" t="s">
        <v>288</v>
      </c>
      <c r="AI2" s="42" t="s">
        <v>321</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666</v>
      </c>
      <c r="R3" s="13" t="str">
        <f t="shared" ref="R3:R8" si="3">IF(Q3="","",P3)</f>
        <v>委託・請負</v>
      </c>
      <c r="S3" s="13" t="str">
        <f t="shared" ref="S3:S8" si="4">IF(R3="",S2,IF(S2&lt;&gt;"",CONCATENATE(S2,"、",R3),R3))</f>
        <v>直接実施、委託・請負</v>
      </c>
      <c r="T3" s="13"/>
      <c r="U3" s="32" t="s">
        <v>588</v>
      </c>
      <c r="W3" s="32" t="s">
        <v>149</v>
      </c>
      <c r="Y3" s="32" t="s">
        <v>68</v>
      </c>
      <c r="Z3" s="32" t="s">
        <v>463</v>
      </c>
      <c r="AA3" s="79" t="s">
        <v>426</v>
      </c>
      <c r="AB3" s="79" t="s">
        <v>557</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589</v>
      </c>
      <c r="W4" s="32" t="s">
        <v>150</v>
      </c>
      <c r="Y4" s="32" t="s">
        <v>333</v>
      </c>
      <c r="Z4" s="32" t="s">
        <v>464</v>
      </c>
      <c r="AA4" s="79" t="s">
        <v>427</v>
      </c>
      <c r="AB4" s="79" t="s">
        <v>558</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613</v>
      </c>
      <c r="Y5" s="32" t="s">
        <v>334</v>
      </c>
      <c r="Z5" s="32" t="s">
        <v>465</v>
      </c>
      <c r="AA5" s="79" t="s">
        <v>428</v>
      </c>
      <c r="AB5" s="79" t="s">
        <v>559</v>
      </c>
      <c r="AC5" s="79" t="s">
        <v>173</v>
      </c>
      <c r="AD5" s="31"/>
      <c r="AE5" s="34" t="s">
        <v>300</v>
      </c>
      <c r="AF5" s="30"/>
      <c r="AG5" s="44" t="s">
        <v>291</v>
      </c>
      <c r="AI5" s="42" t="s">
        <v>330</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302</v>
      </c>
      <c r="W6" s="32" t="s">
        <v>151</v>
      </c>
      <c r="Y6" s="32" t="s">
        <v>335</v>
      </c>
      <c r="Z6" s="32" t="s">
        <v>466</v>
      </c>
      <c r="AA6" s="79" t="s">
        <v>429</v>
      </c>
      <c r="AB6" s="79" t="s">
        <v>560</v>
      </c>
      <c r="AC6" s="79" t="s">
        <v>137</v>
      </c>
      <c r="AD6" s="31"/>
      <c r="AE6" s="34" t="s">
        <v>298</v>
      </c>
      <c r="AF6" s="30"/>
      <c r="AG6" s="44" t="s">
        <v>292</v>
      </c>
      <c r="AI6" s="42" t="s">
        <v>331</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336</v>
      </c>
      <c r="Z7" s="32" t="s">
        <v>467</v>
      </c>
      <c r="AA7" s="79" t="s">
        <v>430</v>
      </c>
      <c r="AB7" s="79" t="s">
        <v>561</v>
      </c>
      <c r="AC7" s="31"/>
      <c r="AD7" s="31"/>
      <c r="AE7" s="32" t="s">
        <v>137</v>
      </c>
      <c r="AF7" s="30"/>
      <c r="AG7" s="44" t="s">
        <v>293</v>
      </c>
      <c r="AH7" s="71"/>
      <c r="AI7" s="44" t="s">
        <v>315</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328</v>
      </c>
      <c r="W8" s="32" t="s">
        <v>153</v>
      </c>
      <c r="Y8" s="32" t="s">
        <v>337</v>
      </c>
      <c r="Z8" s="32" t="s">
        <v>468</v>
      </c>
      <c r="AA8" s="79" t="s">
        <v>431</v>
      </c>
      <c r="AB8" s="79" t="s">
        <v>562</v>
      </c>
      <c r="AC8" s="31"/>
      <c r="AD8" s="31"/>
      <c r="AE8" s="31"/>
      <c r="AF8" s="30"/>
      <c r="AG8" s="44" t="s">
        <v>294</v>
      </c>
      <c r="AI8" s="42" t="s">
        <v>316</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329</v>
      </c>
      <c r="W9" s="32" t="s">
        <v>154</v>
      </c>
      <c r="Y9" s="32" t="s">
        <v>338</v>
      </c>
      <c r="Z9" s="32" t="s">
        <v>469</v>
      </c>
      <c r="AA9" s="79" t="s">
        <v>432</v>
      </c>
      <c r="AB9" s="79" t="s">
        <v>563</v>
      </c>
      <c r="AC9" s="31"/>
      <c r="AD9" s="31"/>
      <c r="AE9" s="31"/>
      <c r="AF9" s="30"/>
      <c r="AG9" s="44" t="s">
        <v>295</v>
      </c>
      <c r="AI9" s="67"/>
      <c r="AK9" s="42" t="str">
        <f t="shared" si="7"/>
        <v>H</v>
      </c>
      <c r="AP9" s="44" t="s">
        <v>295</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339</v>
      </c>
      <c r="Z10" s="32" t="s">
        <v>470</v>
      </c>
      <c r="AA10" s="79" t="s">
        <v>433</v>
      </c>
      <c r="AB10" s="79" t="s">
        <v>564</v>
      </c>
      <c r="AC10" s="31"/>
      <c r="AD10" s="31"/>
      <c r="AE10" s="31"/>
      <c r="AF10" s="30"/>
      <c r="AG10" s="44" t="s">
        <v>280</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666</v>
      </c>
      <c r="M11" s="13" t="str">
        <f t="shared" si="2"/>
        <v>その他の事項経費</v>
      </c>
      <c r="N11" s="13" t="str">
        <f t="shared" si="6"/>
        <v>その他の事項経費</v>
      </c>
      <c r="O11" s="13"/>
      <c r="P11" s="13"/>
      <c r="Q11" s="19"/>
      <c r="T11" s="13"/>
      <c r="W11" s="32" t="s">
        <v>156</v>
      </c>
      <c r="Y11" s="32" t="s">
        <v>340</v>
      </c>
      <c r="Z11" s="32" t="s">
        <v>471</v>
      </c>
      <c r="AA11" s="79" t="s">
        <v>434</v>
      </c>
      <c r="AB11" s="79" t="s">
        <v>565</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342</v>
      </c>
      <c r="Z13" s="32" t="s">
        <v>473</v>
      </c>
      <c r="AA13" s="79" t="s">
        <v>436</v>
      </c>
      <c r="AB13" s="79" t="s">
        <v>567</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t="s">
        <v>666</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地球温暖化対策</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2021-08-18T04:12:00Z</cp:lastPrinted>
  <dcterms:created xsi:type="dcterms:W3CDTF">2012-03-13T00:50:25Z</dcterms:created>
  <dcterms:modified xsi:type="dcterms:W3CDTF">2021-09-01T08:49:48Z</dcterms:modified>
</cp:coreProperties>
</file>