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保健企画管理課\05_賦課係\000_年度別\令和3年度賦課・予防\共通・イベント\◎予算＆行政事業レビュー\01 行政事業レビュー\02 レビュー作成依頼\08 最終公表に向けた作業\"/>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<sst xmlns="http://schemas.openxmlformats.org/spreadsheetml/2006/main" count="3078" uniqueCount="795">
  <si>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</si>
  <si>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</si>
  <si>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</si>
  <si>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</si>
  <si>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</si>
  <si>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</si>
  <si>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</si>
  <si>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</si>
  <si>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</si>
  <si>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</si>
  <si>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</si>
  <si>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</si>
  <si>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</si>
  <si>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</si>
  <si>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</si>
  <si>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</si>
  <si>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</si>
  <si>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</si>
  <si>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</si>
  <si>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</si>
  <si>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</si>
  <si>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</si>
  <si>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</si>
  <si>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</si>
  <si>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</si>
  <si>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</si>
  <si>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</si>
  <si>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</si>
  <si>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</si>
  <si>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</si>
  <si>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</si>
  <si>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</si>
  <si>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</si>
  <si>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</si>
  <si>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</si>
  <si>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</si>
  <si>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</si>
  <si>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</si>
  <si>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</si>
  <si>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</si>
  <si>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</si>
  <si>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</si>
  <si>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</si>
  <si>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</si>
  <si>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</si>
  <si>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</si>
  <si>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</si>
  <si>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</si>
  <si>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</si>
  <si>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</si>
  <si>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</si>
  <si>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</si>
  <si>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</si>
  <si>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</si>
  <si>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</si>
  <si>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</si>
  <si>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</si>
  <si>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</si>
  <si>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</si>
  <si>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</si>
  <si>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</si>
  <si>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</si>
  <si>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</si>
  <si>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</si>
  <si>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</si>
  <si>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</si>
  <si>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</si>
  <si>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</si>
  <si>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</si>
  <si>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</si>
  <si>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</si>
  <si>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</si>
  <si>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</si>
  <si>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</si>
  <si>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</si>
  <si>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</si>
  <si>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</si>
  <si>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</si>
  <si>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</si>
  <si>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</si>
  <si>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</si>
  <si>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</si>
  <si>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</si>
  <si>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</si>
  <si>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</si>
  <si>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</si>
  <si>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</si>
  <si>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</si>
  <si>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</si>
  <si>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</si>
  <si>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</si>
  <si>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</si>
  <si>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</si>
  <si>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</si>
  <si>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</si>
  <si>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</si>
  <si>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</si>
  <si>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</si>
  <si>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</si>
  <si>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</si>
  <si>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</si>
  <si>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</si>
  <si>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</si>
  <si>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</si>
  <si>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</si>
  <si>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</si>
  <si>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</si>
  <si>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</si>
  <si>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</si>
  <si>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</si>
  <si>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</si>
  <si>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</si>
  <si>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</si>
  <si>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</si>
  <si>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</si>
  <si>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</si>
  <si>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</si>
  <si>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</si>
  <si>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</si>
  <si>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</si>
  <si>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</si>
  <si>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</si>
  <si>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</si>
  <si>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</si>
  <si>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</si>
  <si>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</si>
  <si>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</si>
  <si>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</si>
  <si>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</si>
  <si>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</si>
  <si>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</si>
  <si>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</si>
  <si>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</si>
  <si>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</si>
  <si>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</si>
  <si>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</si>
  <si>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</si>
  <si>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</si>
  <si>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</si>
  <si>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</si>
  <si>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</si>
  <si>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</si>
  <si>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</si>
  <si>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</si>
  <si>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</si>
  <si>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</si>
  <si>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</si>
  <si>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</si>
  <si>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</si>
  <si>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</si>
  <si>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</si>
  <si>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</si>
  <si>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</si>
  <si>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</si>
  <si>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</si>
  <si>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</si>
  <si>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</si>
  <si>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</si>
  <si>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</si>
  <si>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</si>
  <si>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</si>
  <si>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</si>
  <si>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</si>
  <si>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</si>
  <si>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</si>
  <si>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</si>
  <si>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</si>
  <si>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</si>
  <si>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</si>
  <si>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</si>
  <si>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</si>
  <si>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</si>
  <si>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</si>
  <si>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</si>
  <si>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</si>
  <si>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</si>
  <si>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</si>
  <si>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</si>
  <si>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</si>
  <si>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</si>
  <si>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</si>
  <si>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</si>
  <si>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</si>
  <si>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</si>
  <si>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</si>
  <si>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</si>
  <si>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</si>
  <si>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</si>
  <si>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</si>
  <si>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</si>
  <si>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</si>
  <si>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</si>
  <si>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</si>
  <si>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</si>
  <si>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</si>
  <si>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</si>
  <si>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</si>
  <si>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</si>
  <si>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</si>
  <si>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</si>
  <si>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</si>
  <si>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</si>
  <si>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</si>
  <si>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</si>
  <si>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</si>
  <si>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</si>
  <si>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</si>
  <si>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</si>
  <si>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</si>
  <si>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</si>
  <si>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</si>
  <si>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</si>
  <si>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</si>
  <si>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</si>
  <si>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</si>
  <si>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</si>
  <si>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</si>
  <si>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</si>
  <si>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</si>
  <si>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</si>
  <si>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</si>
  <si>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</si>
  <si>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</si>
  <si>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</si>
  <si>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</si>
  <si>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</si>
  <si>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</si>
  <si>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</si>
  <si>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</si>
  <si>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</si>
  <si>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</si>
  <si>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</si>
  <si>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</si>
  <si>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</si>
  <si>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</si>
  <si>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</si>
  <si>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</si>
  <si>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</si>
  <si>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</si>
  <si>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</si>
  <si>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</si>
  <si>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</si>
  <si>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</si>
  <si>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</si>
  <si>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</si>
  <si>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</si>
  <si>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</si>
  <si>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</si>
  <si>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</si>
  <si>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</si>
  <si>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</si>
  <si>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</si>
  <si>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</si>
  <si>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</si>
  <si>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</si>
  <si>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</si>
  <si>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</si>
  <si>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</si>
  <si>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</si>
  <si>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</si>
  <si>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</si>
  <si>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</si>
  <si>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</si>
  <si>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</si>
  <si>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</si>
  <si>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</si>
  <si>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</si>
  <si>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</si>
  <si>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</si>
  <si>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</si>
  <si>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</si>
  <si>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</si>
  <si>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</si>
  <si>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</si>
  <si>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</si>
  <si>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</si>
  <si>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</si>
  <si>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</si>
  <si>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</si>
  <si>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</si>
  <si>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</si>
  <si>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</si>
  <si>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</si>
  <si>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</si>
  <si>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</si>
  <si>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</si>
  <si>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</si>
  <si>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</si>
  <si>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</si>
  <si>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</si>
  <si>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</si>
  <si>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</si>
  <si>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</si>
  <si>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</si>
  <si>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</si>
  <si>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</si>
  <si>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</si>
  <si>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</si>
  <si>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</si>
  <si>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</si>
  <si>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</si>
  <si>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</si>
  <si>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</si>
  <si>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</si>
  <si>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</si>
  <si>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</si>
  <si>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</si>
  <si>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</si>
  <si>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</si>
  <si>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</si>
  <si>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</si>
  <si>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</si>
  <si>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</si>
  <si>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</si>
  <si>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</si>
  <si>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</si>
  <si>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</si>
  <si>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</si>
  <si>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</si>
  <si>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</si>
  <si>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</si>
  <si>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</si>
  <si>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</si>
  <si>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</si>
  <si>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</si>
  <si>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</si>
  <si>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</si>
  <si>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</si>
  <si>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</si>
  <si>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</si>
  <si>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</si>
  <si>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</si>
  <si>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</si>
  <si>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</si>
  <si>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</si>
  <si>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</si>
  <si>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</si>
  <si>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</si>
  <si>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</si>
  <si>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</si>
  <si>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</si>
  <si>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</si>
  <si>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</si>
  <si>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</si>
  <si>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</si>
  <si>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</si>
  <si>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</si>
  <si>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</si>
  <si>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</si>
  <si>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</si>
  <si>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</si>
  <si>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</si>
  <si>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</si>
  <si>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</si>
  <si>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</si>
  <si>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</si>
  <si>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</si>
  <si>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</si>
  <si>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</si>
  <si>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</si>
  <si>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</si>
  <si>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</si>
  <si>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</si>
  <si>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</si>
  <si>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</si>
  <si>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</si>
  <si>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</si>
  <si>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</si>
  <si>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</si>
  <si>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</si>
  <si>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</si>
  <si>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</si>
  <si>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</si>
  <si>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</si>
  <si>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</si>
  <si>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</si>
  <si>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</si>
  <si>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</si>
  <si>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</si>
  <si>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</si>
  <si>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</si>
  <si>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</si>
  <si>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</si>
  <si>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</si>
  <si>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</si>
  <si>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</si>
  <si>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</si>
  <si>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</si>
  <si>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</si>
  <si>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</si>
  <si>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</si>
  <si>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</si>
  <si>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</si>
  <si>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</si>
  <si>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</si>
  <si>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</si>
  <si>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</si>
  <si>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</si>
  <si>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</si>
  <si>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</si>
  <si>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</si>
  <si>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</si>
  <si>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</si>
  <si>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</si>
  <si>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</si>
  <si>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</si>
  <si>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</si>
  <si>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</si>
  <si>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</si>
  <si>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</si>
  <si>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</si>
  <si>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</si>
  <si>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</si>
  <si>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</si>
  <si>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</si>
  <si>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</si>
  <si>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</si>
  <si>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</si>
  <si>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</si>
  <si>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</si>
  <si>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</si>
  <si>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</si>
  <si>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</si>
  <si>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</si>
  <si>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</si>
  <si>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</si>
  <si>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</si>
  <si>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</si>
  <si>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</si>
  <si>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</si>
  <si>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</si>
  <si>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</si>
  <si>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</si>
  <si>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</si>
  <si>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</si>
  <si>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</si>
  <si>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</si>
  <si>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</si>
  <si>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</si>
  <si>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</si>
  <si>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</si>
  <si>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</si>
  <si>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</si>
  <si>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</si>
  <si>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</si>
  <si>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</si>
  <si>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</si>
  <si>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</si>
  <si>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</si>
  <si>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</si>
  <si>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</si>
  <si>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</si>
  <si>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</si>
  <si>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</si>
  <si>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</si>
  <si>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</si>
  <si>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</si>
  <si>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</si>
  <si>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</si>
  <si>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</si>
  <si>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</si>
  <si>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</si>
  <si>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</si>
  <si>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</si>
  <si>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</si>
  <si>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</si>
  <si>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</si>
  <si>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</si>
  <si>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</si>
  <si>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</si>
  <si>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</si>
  <si>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</si>
  <si>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</si>
  <si>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</si>
  <si>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</si>
  <si>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</si>
  <si>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</si>
  <si>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</si>
  <si>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</si>
  <si>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</si>
  <si>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</si>
  <si>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</si>
  <si>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</si>
  <si>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</si>
  <si>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</si>
  <si>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</si>
  <si>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</si>
  <si>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</si>
  <si>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</si>
  <si>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</si>
  <si>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</si>
  <si>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</si>
  <si>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</si>
  <si>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</si>
  <si>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</si>
  <si>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</si>
  <si>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</si>
  <si>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</si>
  <si>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</si>
  <si>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</si>
  <si>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</si>
  <si>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</si>
  <si>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</si>
  <si>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</si>
  <si>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</si>
  <si>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</si>
  <si>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</si>
  <si>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</si>
  <si>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</si>
  <si>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</si>
  <si>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</si>
  <si>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</si>
  <si>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</si>
  <si>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</si>
  <si>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</si>
  <si>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</si>
  <si>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</si>
  <si>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</si>
  <si>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</si>
  <si>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</si>
  <si>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</si>
  <si>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</si>
  <si>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</si>
  <si>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</si>
  <si>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</si>
  <si>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</si>
  <si>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</si>
  <si>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</si>
  <si>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</si>
  <si>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</si>
  <si>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</si>
  <si>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</si>
  <si>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</si>
  <si>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</si>
  <si>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</si>
  <si>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</si>
  <si>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</si>
  <si>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</si>
  <si>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</si>
  <si>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</si>
  <si>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</si>
  <si>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</si>
  <si>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</si>
  <si>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</si>
  <si>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</si>
  <si>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</si>
  <si>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</si>
  <si>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</si>
  <si>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</si>
  <si>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</si>
  <si>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</si>
  <si>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</si>
  <si>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</si>
  <si>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</si>
  <si>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</si>
  <si>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</si>
  <si>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</si>
  <si>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</si>
  <si>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</si>
  <si>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</si>
  <si>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</si>
  <si>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</si>
  <si>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</si>
  <si>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</si>
  <si>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</si>
  <si>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</si>
  <si>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</si>
  <si>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</si>
  <si>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</si>
  <si>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</si>
  <si>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</si>
  <si>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</si>
  <si>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</si>
  <si>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</si>
  <si>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</si>
  <si>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</si>
  <si>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</si>
  <si>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</si>
  <si>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</si>
  <si>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</si>
  <si>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</si>
  <si>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</si>
  <si>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</si>
  <si>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</si>
  <si>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</si>
  <si>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</si>
  <si>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</si>
  <si>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</si>
  <si>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</si>
  <si>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</si>
  <si>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</si>
  <si>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</si>
  <si>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</si>
  <si>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</si>
  <si>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</si>
  <si>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</si>
  <si>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</si>
  <si>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</si>
  <si>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</si>
  <si>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</si>
  <si>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</si>
  <si>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</si>
  <si>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</si>
  <si>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</si>
  <si>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</si>
  <si>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</si>
  <si>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</si>
  <si>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</si>
  <si>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</si>
  <si>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</si>
  <si>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</si>
  <si>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</si>
  <si>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</si>
  <si>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</si>
  <si>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</si>
  <si>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</si>
  <si>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</si>
  <si>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</si>
  <si>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</si>
  <si>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</si>
  <si>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</si>
  <si>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</si>
  <si>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</si>
  <si>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</si>
  <si>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</si>
  <si>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</si>
  <si>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</si>
  <si>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</si>
  <si>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</si>
  <si>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</si>
  <si>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</si>
  <si>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</si>
  <si>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</si>
  <si>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</si>
  <si>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</si>
  <si>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</si>
  <si>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</si>
  <si>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</si>
  <si>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</si>
  <si>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</si>
  <si>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</si>
  <si>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</si>
  <si>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</si>
  <si>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</si>
  <si>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</si>
  <si>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</si>
  <si>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</si>
  <si>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</si>
  <si>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</si>
  <si>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</si>
  <si>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</si>
  <si>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</si>
  <si>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</si>
  <si>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</si>
  <si>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</si>
  <si>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</si>
  <si>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</si>
  <si>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</si>
  <si>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</si>
  <si>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</si>
  <si>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</si>
  <si>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</si>
  <si>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</si>
  <si>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</si>
  <si>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</si>
  <si>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</si>
  <si>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</si>
  <si>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</si>
  <si>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</si>
  <si>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</si>
  <si>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</si>
  <si>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</si>
  <si>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</si>
  <si>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</si>
  <si>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</si>
  <si>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</si>
  <si>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</si>
  <si>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</si>
  <si>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</si>
  <si>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</si>
  <si>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</si>
  <si>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</si>
  <si>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</si>
  <si>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</si>
  <si>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</si>
  <si>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</si>
  <si>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</si>
  <si>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</si>
  <si>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</si>
  <si>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</si>
  <si>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</si>
  <si>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</si>
  <si>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</si>
  <si>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</si>
  <si>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</si>
  <si>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</si>
  <si>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</si>
  <si>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</si>
  <si>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</si>
  <si>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</si>
  <si>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</si>
  <si>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</si>
  <si>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</si>
  <si>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</si>
  <si>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</si>
  <si>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</si>
  <si>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</si>
  <si>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</si>
  <si>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</si>
  <si>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</si>
  <si>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公害健康被害補償基本統計調査</t>
  </si>
  <si>
    <t>環境保健部</t>
  </si>
  <si>
    <t>課長　田中　良典</t>
  </si>
  <si>
    <t>平成8年度</t>
  </si>
  <si>
    <t>終了予定なし</t>
  </si>
  <si>
    <t>環境保健企画管理課</t>
  </si>
  <si>
    <t>-</t>
  </si>
  <si>
    <t>環境保健部長通知　昭和49年10月1日環保企第117号公害健康被害補償法による被認定者データ等の作成について</t>
  </si>
  <si>
    <t>昭和63年に公健法第一種指定地域が解除されたが、それ以前に認定を受けた認定患者への補償は継続されてきた。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</si>
  <si>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データの追加・更新等データエントリ作業、システムの運用・保守・サポート及び使用機器等のリース等を業者への委託等により行っている。</t>
  </si>
  <si>
    <t>環境保全調査等委託費</t>
  </si>
  <si>
    <t>環境保全調査費</t>
  </si>
  <si>
    <t>　認定患者の診療報酬等の実態を調査し、診療報酬等を検討するための基礎資料を収集するとともに、認定関係及び給付関係のデータを更新整理することにより、被認定患者数及び補償費用の将来推計等を行い、公害健康被害の補償等に関する法律に基づく補償制度を適正に運営して、認定患者の補償を行う。</t>
  </si>
  <si>
    <t>公害健康被害補償給付を実施している県市区数</t>
  </si>
  <si>
    <t>県市区</t>
  </si>
  <si>
    <t>環境保健部長通知　昭和49年10月1日環保企第117号に基づく自治体からの回答（出典：環境省）</t>
  </si>
  <si>
    <t>●●</t>
    <phoneticPr fontId="5"/>
  </si>
  <si>
    <t>公害健康被害補償給付金等算定根拠データの取得数
・約76千件（月報67千件、年報3千件、将来推計5,600件）</t>
  </si>
  <si>
    <t>千件</t>
  </si>
  <si>
    <t>X／Y
X=執行額
Y=システムにおける年間作業件数　</t>
    <phoneticPr fontId="5"/>
  </si>
  <si>
    <t>円</t>
  </si>
  <si>
    <t>百万円/千件</t>
    <phoneticPr fontId="5"/>
  </si>
  <si>
    <t>4.1/76</t>
  </si>
  <si>
    <t>3.1/76</t>
  </si>
  <si>
    <t>／　</t>
    <phoneticPr fontId="5"/>
  </si>
  <si>
    <t>７　環境保健対策の推進</t>
  </si>
  <si>
    <t>公健法に基づく補償等の進捗</t>
  </si>
  <si>
    <t>214</t>
  </si>
  <si>
    <t>223</t>
  </si>
  <si>
    <t>264</t>
  </si>
  <si>
    <t>261</t>
  </si>
  <si>
    <t>255</t>
  </si>
  <si>
    <t>240</t>
  </si>
  <si>
    <t>256</t>
  </si>
  <si>
    <t>0258</t>
  </si>
  <si>
    <t>○</t>
  </si>
  <si>
    <t>-</t>
    <phoneticPr fontId="5"/>
  </si>
  <si>
    <t>-</t>
    <phoneticPr fontId="5"/>
  </si>
  <si>
    <t>-</t>
    <phoneticPr fontId="5"/>
  </si>
  <si>
    <t>3.7/76</t>
    <phoneticPr fontId="5"/>
  </si>
  <si>
    <t>5/76</t>
    <phoneticPr fontId="5"/>
  </si>
  <si>
    <t>公健法による被認定者に対し、公害の影響による健康被害に係る損害を填補するために、療養の給付、障害補償費等の補償給付を着実に支給。</t>
    <phoneticPr fontId="5"/>
  </si>
  <si>
    <t xml:space="preserve">本事業で得られる成果は、公害健康被害の補償等に関する法律（公健法）の被認定者への公正な補償給付の基礎資料であり制度の根幹を担うものである。 </t>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</si>
  <si>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への補償給付を行うための情報の整理は国の責務である。</t>
    <phoneticPr fontId="5"/>
  </si>
  <si>
    <t>旧指定地域の認定の更新等の情報について地方自治体との役割分担の下で国が把握等を行っているものであり、公害健康被害補償制度の円滑な実施運営に必要な事業であるため、国でなければ実施できない。</t>
    <phoneticPr fontId="5"/>
  </si>
  <si>
    <t>公害認定患者への補償給付等を確実に適正に実施する上で不可欠な情報の整備のため必要な事業であり、優先度が高い事業である。</t>
    <phoneticPr fontId="5"/>
  </si>
  <si>
    <t>一般競争入札を行うことが可能な業務は入札を行うことにより競争性を確保し、公告期間を長めにとるなど他社の参加が得られるよう努めた結果、複数の事業者の応札があった。今後も引き続き公告期間の延長等を実施し、多数の業者が参入できるよう改善を図っていく。</t>
    <rPh sb="63" eb="65">
      <t>ケッカ</t>
    </rPh>
    <rPh sb="66" eb="68">
      <t>フクスウ</t>
    </rPh>
    <rPh sb="69" eb="72">
      <t>ジギョウシャ</t>
    </rPh>
    <rPh sb="73" eb="75">
      <t>オウサツ</t>
    </rPh>
    <phoneticPr fontId="5"/>
  </si>
  <si>
    <t>無</t>
  </si>
  <si>
    <t>‐</t>
  </si>
  <si>
    <t>一般競争入札の実施により競争性を確保しコスト削減に努めており、妥当な水準である。</t>
    <phoneticPr fontId="5"/>
  </si>
  <si>
    <t>事業に要するもの以外の費目・使途はない。</t>
    <phoneticPr fontId="5"/>
  </si>
  <si>
    <t>予定価格よりも大幅に低い価格で契約を行うことができたため</t>
    <phoneticPr fontId="5"/>
  </si>
  <si>
    <t>一般競争入札により入札しており、事業に要するもの以外の負担や支出はない。</t>
    <phoneticPr fontId="5"/>
  </si>
  <si>
    <t>公健法に基づく補償制度を適正に運営して、各県市区において認定患者の補償を行っている。</t>
    <rPh sb="0" eb="3">
      <t>コウケンホウ</t>
    </rPh>
    <rPh sb="4" eb="5">
      <t>モト</t>
    </rPh>
    <rPh sb="7" eb="9">
      <t>ホショウ</t>
    </rPh>
    <rPh sb="9" eb="11">
      <t>セイド</t>
    </rPh>
    <rPh sb="12" eb="14">
      <t>テキセイ</t>
    </rPh>
    <rPh sb="15" eb="17">
      <t>ウンエイ</t>
    </rPh>
    <rPh sb="20" eb="21">
      <t>カク</t>
    </rPh>
    <rPh sb="21" eb="22">
      <t>ケン</t>
    </rPh>
    <rPh sb="22" eb="24">
      <t>シク</t>
    </rPh>
    <rPh sb="28" eb="30">
      <t>ニンテイ</t>
    </rPh>
    <rPh sb="30" eb="32">
      <t>カンジャ</t>
    </rPh>
    <rPh sb="33" eb="35">
      <t>ホショウ</t>
    </rPh>
    <rPh sb="36" eb="37">
      <t>オコナ</t>
    </rPh>
    <phoneticPr fontId="5"/>
  </si>
  <si>
    <t>自治体の協力を得て認定更新、認定事項の変動、補償給付額等の報告を受けており、低コストで実施している。</t>
    <phoneticPr fontId="5"/>
  </si>
  <si>
    <t>自治体からの報告資料を基に更新したデータにより毎月算出しており、当初の見込みに見合ったものである。</t>
    <phoneticPr fontId="5"/>
  </si>
  <si>
    <t>得られた結果は、被認定者数及び補償用の将来推計等を行い、公害健康被害補償制度の円滑な実施運営を図るための基礎資料として十分に活用されている。</t>
    <phoneticPr fontId="5"/>
  </si>
  <si>
    <t>本事業は、被認定患者数及び補償費用等の変動推移を集計し更新整理することにより、認定患者数及び補償費用の将来推計等を行うものであり、このデータを次年度の補償給付額推定等の算定根拠としている。公害健康被害補償制度を適正に運営し、認定患者の補償を行うための基礎資料としてとりまとめることにより成果を出している。</t>
    <phoneticPr fontId="5"/>
  </si>
  <si>
    <t>引き続き、公害健康被害補償制度の円滑な実施運営が図られるよう、予算の適切な執行、効率的かつ確実な事業実施に努める。</t>
    <phoneticPr fontId="5"/>
  </si>
  <si>
    <t>A.(株)アーキコ・アテクノ</t>
    <rPh sb="2" eb="5">
      <t>カブ</t>
    </rPh>
    <phoneticPr fontId="5"/>
  </si>
  <si>
    <t>B.システム・アナライズ(株)</t>
    <rPh sb="12" eb="15">
      <t>カブ</t>
    </rPh>
    <phoneticPr fontId="5"/>
  </si>
  <si>
    <t>人件費</t>
    <rPh sb="0" eb="3">
      <t>ジンケンヒ</t>
    </rPh>
    <phoneticPr fontId="5"/>
  </si>
  <si>
    <t>データエントリー、システム運用保守、障害管理、サポート</t>
  </si>
  <si>
    <t>消費税</t>
    <phoneticPr fontId="5"/>
  </si>
  <si>
    <t>賃貸借料</t>
    <rPh sb="0" eb="3">
      <t>チンタイシャク</t>
    </rPh>
    <rPh sb="3" eb="4">
      <t>リョウ</t>
    </rPh>
    <phoneticPr fontId="5"/>
  </si>
  <si>
    <t>ソフトウエア、サーバー等賃貸借料</t>
    <rPh sb="11" eb="12">
      <t>トウ</t>
    </rPh>
    <rPh sb="12" eb="15">
      <t>チンタイシャク</t>
    </rPh>
    <rPh sb="15" eb="16">
      <t>リョウ</t>
    </rPh>
    <phoneticPr fontId="5"/>
  </si>
  <si>
    <t>消費税</t>
    <rPh sb="0" eb="3">
      <t>ショウヒゼイ</t>
    </rPh>
    <phoneticPr fontId="5"/>
  </si>
  <si>
    <t>C.システム・アナライズ(株)</t>
    <rPh sb="12" eb="15">
      <t>カブ</t>
    </rPh>
    <phoneticPr fontId="5"/>
  </si>
  <si>
    <t>雑役務費</t>
    <rPh sb="0" eb="1">
      <t>ザツ</t>
    </rPh>
    <rPh sb="1" eb="4">
      <t>エキムヒ</t>
    </rPh>
    <phoneticPr fontId="5"/>
  </si>
  <si>
    <t>システム動作検証</t>
    <rPh sb="4" eb="6">
      <t>ドウサ</t>
    </rPh>
    <rPh sb="6" eb="8">
      <t>ケンショウ</t>
    </rPh>
    <phoneticPr fontId="5"/>
  </si>
  <si>
    <t>(株)アーキコ・アテクノ</t>
    <rPh sb="0" eb="3">
      <t>カブ</t>
    </rPh>
    <phoneticPr fontId="5"/>
  </si>
  <si>
    <t>データエントリー、システム運用保守、障害管理、サポート</t>
    <phoneticPr fontId="5"/>
  </si>
  <si>
    <t>システム・アナライズ（株）</t>
    <rPh sb="10" eb="13">
      <t>カブ</t>
    </rPh>
    <phoneticPr fontId="5"/>
  </si>
  <si>
    <t>機器賃貸、保守一式（H29～R2 4年間国庫債務負担行為）</t>
    <phoneticPr fontId="5"/>
  </si>
  <si>
    <t>国庫債務負担行為等</t>
  </si>
  <si>
    <t>-</t>
    <phoneticPr fontId="5"/>
  </si>
  <si>
    <t>システム・アナライズ（株）</t>
    <phoneticPr fontId="5"/>
  </si>
  <si>
    <t>-</t>
    <phoneticPr fontId="5"/>
  </si>
  <si>
    <t>-</t>
    <phoneticPr fontId="5"/>
  </si>
  <si>
    <t>-</t>
    <phoneticPr fontId="5"/>
  </si>
  <si>
    <t>-</t>
    <phoneticPr fontId="5"/>
  </si>
  <si>
    <t>外部有識者点検対象外</t>
    <phoneticPr fontId="5"/>
  </si>
  <si>
    <t>公害健康被害補償制度の確実で円滑な遂行のため、引き続き効果的・効率的な執行に努めること。</t>
    <phoneticPr fontId="5"/>
  </si>
  <si>
    <t>公害健康被害補償制度の円滑な実施運営のために、認定患者数及び補償費用の推計を着実に実施する。</t>
    <phoneticPr fontId="5"/>
  </si>
  <si>
    <t>一部デジタル庁一括計上のため減。</t>
    <rPh sb="0" eb="2">
      <t>イチブ</t>
    </rPh>
    <rPh sb="6" eb="7">
      <t>チョウ</t>
    </rPh>
    <rPh sb="7" eb="9">
      <t>イッカツ</t>
    </rPh>
    <rPh sb="9" eb="11">
      <t>ケイジョウ</t>
    </rPh>
    <rPh sb="14" eb="1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</si>
</sst>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48</xdr:col>
      <xdr:colOff>35955</xdr:colOff>
      <xdr:row>763</xdr:row>
      <xdr:rowOff>294787</xdr:rowOff>
    </xdr:to>
    <xdr:grpSp>
      <xdr:nvGrpSpPr>
        <xdr:cNvPr id="2" name="グループ化 1"/>
        <xdr:cNvGrpSpPr/>
      </xdr:nvGrpSpPr>
      <xdr:grpSpPr>
        <a:xfrm>
          <a:off x="1463040" y="48625760"/>
          <a:ext cx="7351155" cy="5273187"/>
          <a:chOff x="1502352" y="236696250"/>
          <a:chExt cx="7438241" cy="5291330"/>
        </a:xfrm>
      </xdr:grpSpPr>
      <xdr:sp macro="" textlink="">
        <xdr:nvSpPr>
          <xdr:cNvPr id="3" name="大かっこ 2"/>
          <xdr:cNvSpPr/>
        </xdr:nvSpPr>
        <xdr:spPr>
          <a:xfrm>
            <a:off x="3802459" y="237621205"/>
            <a:ext cx="2950766" cy="1095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4" name="グループ化 3"/>
          <xdr:cNvGrpSpPr/>
        </xdr:nvGrpSpPr>
        <xdr:grpSpPr>
          <a:xfrm>
            <a:off x="1502352" y="236696250"/>
            <a:ext cx="7438241" cy="5291330"/>
            <a:chOff x="1454727" y="236696250"/>
            <a:chExt cx="7438241" cy="5291330"/>
          </a:xfrm>
        </xdr:grpSpPr>
        <xdr:sp macro="" textlink="">
          <xdr:nvSpPr>
            <xdr:cNvPr id="5" name="大かっこ 4"/>
            <xdr:cNvSpPr/>
          </xdr:nvSpPr>
          <xdr:spPr>
            <a:xfrm>
              <a:off x="1493554" y="241164285"/>
              <a:ext cx="2240246" cy="79527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 name="大かっこ 5"/>
            <xdr:cNvSpPr/>
          </xdr:nvSpPr>
          <xdr:spPr>
            <a:xfrm>
              <a:off x="6975332" y="241088072"/>
              <a:ext cx="1895890" cy="81126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7" name="グループ化 6"/>
            <xdr:cNvGrpSpPr/>
          </xdr:nvGrpSpPr>
          <xdr:grpSpPr>
            <a:xfrm>
              <a:off x="1454727" y="239941485"/>
              <a:ext cx="7438241" cy="2046095"/>
              <a:chOff x="1292802" y="239941485"/>
              <a:chExt cx="7438241" cy="2046095"/>
            </a:xfrm>
          </xdr:grpSpPr>
          <xdr:sp macro="" textlink="">
            <xdr:nvSpPr>
              <xdr:cNvPr id="16" name="テキスト ボックス 15"/>
              <xdr:cNvSpPr txBox="1"/>
            </xdr:nvSpPr>
            <xdr:spPr>
              <a:xfrm>
                <a:off x="6839370" y="241022045"/>
                <a:ext cx="1891673" cy="91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○システム動作検証業務</a:t>
                </a:r>
              </a:p>
            </xdr:txBody>
          </xdr:sp>
          <xdr:sp macro="" textlink="">
            <xdr:nvSpPr>
              <xdr:cNvPr id="17" name="テキスト ボックス 16"/>
              <xdr:cNvSpPr txBox="1"/>
            </xdr:nvSpPr>
            <xdr:spPr>
              <a:xfrm>
                <a:off x="1292802" y="239963793"/>
                <a:ext cx="2172238" cy="36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委託：一般競争契約（最低価格）</a:t>
                </a:r>
                <a:r>
                  <a:rPr kumimoji="1" lang="en-US" altLang="ja-JP" sz="1050"/>
                  <a:t>】</a:t>
                </a:r>
                <a:endParaRPr kumimoji="1" lang="ja-JP" altLang="en-US" sz="1050"/>
              </a:p>
            </xdr:txBody>
          </xdr:sp>
          <xdr:sp macro="" textlink="">
            <xdr:nvSpPr>
              <xdr:cNvPr id="18" name="テキスト ボックス 17"/>
              <xdr:cNvSpPr txBox="1"/>
            </xdr:nvSpPr>
            <xdr:spPr>
              <a:xfrm>
                <a:off x="4007363" y="239941485"/>
                <a:ext cx="1983862" cy="35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請負：国庫債務負担行為等</a:t>
                </a:r>
                <a:r>
                  <a:rPr kumimoji="1" lang="en-US" altLang="ja-JP" sz="1050"/>
                  <a:t>】</a:t>
                </a:r>
                <a:endParaRPr kumimoji="1" lang="ja-JP" altLang="en-US" sz="1050"/>
              </a:p>
            </xdr:txBody>
          </xdr:sp>
          <xdr:sp macro="" textlink="">
            <xdr:nvSpPr>
              <xdr:cNvPr id="19" name="テキスト ボックス 18"/>
              <xdr:cNvSpPr txBox="1"/>
            </xdr:nvSpPr>
            <xdr:spPr>
              <a:xfrm>
                <a:off x="4114801" y="240199357"/>
                <a:ext cx="1847849" cy="8212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システム・アナライズ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ja-JP" altLang="en-US" sz="1100">
                  <a:solidFill>
                    <a:schemeClr val="dk1"/>
                  </a:solidFill>
                  <a:effectLst/>
                  <a:latin typeface="+mn-lt"/>
                  <a:ea typeface="+mn-ea"/>
                  <a:cs typeface="+mn-cs"/>
                </a:endParaRPr>
              </a:p>
              <a:p>
                <a:pPr algn="ctr"/>
                <a:r>
                  <a:rPr kumimoji="1" lang="ja-JP" altLang="en-US" sz="1100"/>
                  <a:t>０．８百万円</a:t>
                </a:r>
              </a:p>
            </xdr:txBody>
          </xdr:sp>
          <xdr:sp macro="" textlink="">
            <xdr:nvSpPr>
              <xdr:cNvPr id="20" name="テキスト ボックス 19"/>
              <xdr:cNvSpPr txBox="1"/>
            </xdr:nvSpPr>
            <xdr:spPr>
              <a:xfrm>
                <a:off x="1524000" y="240188078"/>
                <a:ext cx="1691164" cy="85723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　Ａ．</a:t>
                </a:r>
                <a:r>
                  <a:rPr kumimoji="1" lang="en-US" altLang="ja-JP" sz="1100"/>
                  <a:t>(</a:t>
                </a:r>
                <a:r>
                  <a:rPr kumimoji="1" lang="ja-JP" altLang="en-US" sz="1100"/>
                  <a:t>株</a:t>
                </a:r>
                <a:r>
                  <a:rPr kumimoji="1" lang="en-US" altLang="ja-JP" sz="1100"/>
                  <a:t>)</a:t>
                </a:r>
                <a:r>
                  <a:rPr kumimoji="1" lang="ja-JP" altLang="en-US" sz="1100"/>
                  <a:t>アーキコ・アテクノ</a:t>
                </a:r>
                <a:endParaRPr kumimoji="1" lang="en-US" altLang="ja-JP" sz="1100"/>
              </a:p>
              <a:p>
                <a:pPr algn="ctr"/>
                <a:r>
                  <a:rPr kumimoji="1" lang="ja-JP" altLang="en-US" sz="1100">
                    <a:latin typeface="+mn-ea"/>
                    <a:ea typeface="+mn-ea"/>
                  </a:rPr>
                  <a:t>２．０百万円</a:t>
                </a:r>
                <a:endParaRPr kumimoji="1" lang="ja-JP" altLang="en-US" sz="1100"/>
              </a:p>
            </xdr:txBody>
          </xdr:sp>
          <xdr:sp macro="" textlink="">
            <xdr:nvSpPr>
              <xdr:cNvPr id="21" name="テキスト ボックス 20"/>
              <xdr:cNvSpPr txBox="1"/>
            </xdr:nvSpPr>
            <xdr:spPr>
              <a:xfrm>
                <a:off x="1390649" y="241125399"/>
                <a:ext cx="2162176" cy="862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sp macro="" textlink="">
            <xdr:nvSpPr>
              <xdr:cNvPr id="22" name="テキスト ボックス 21"/>
              <xdr:cNvSpPr txBox="1"/>
            </xdr:nvSpPr>
            <xdr:spPr>
              <a:xfrm>
                <a:off x="4063821" y="241047305"/>
                <a:ext cx="1891674" cy="913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sp macro="" textlink="">
            <xdr:nvSpPr>
              <xdr:cNvPr id="23" name="テキスト ボックス 22"/>
              <xdr:cNvSpPr txBox="1"/>
            </xdr:nvSpPr>
            <xdr:spPr>
              <a:xfrm>
                <a:off x="6912292" y="239946505"/>
                <a:ext cx="1587525" cy="322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請負：随意契約（少額）</a:t>
                </a:r>
                <a:r>
                  <a:rPr kumimoji="1" lang="en-US" altLang="ja-JP" sz="1050"/>
                  <a:t>】</a:t>
                </a:r>
                <a:endParaRPr kumimoji="1" lang="ja-JP" altLang="en-US" sz="1050"/>
              </a:p>
            </xdr:txBody>
          </xdr:sp>
          <xdr:sp macro="" textlink="">
            <xdr:nvSpPr>
              <xdr:cNvPr id="24" name="大かっこ 23"/>
              <xdr:cNvSpPr/>
            </xdr:nvSpPr>
            <xdr:spPr>
              <a:xfrm>
                <a:off x="3973354" y="241145995"/>
                <a:ext cx="2005106" cy="811263"/>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テキスト ボックス 24"/>
              <xdr:cNvSpPr txBox="1"/>
            </xdr:nvSpPr>
            <xdr:spPr>
              <a:xfrm>
                <a:off x="6838951" y="240171097"/>
                <a:ext cx="1782296" cy="8245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Ｃ．システム・アナライズ（株）</a:t>
                </a:r>
                <a:endParaRPr kumimoji="1" lang="en-US" altLang="ja-JP" sz="1100"/>
              </a:p>
              <a:p>
                <a:pPr algn="ctr"/>
                <a:r>
                  <a:rPr kumimoji="1" lang="ja-JP" altLang="en-US" sz="1100"/>
                  <a:t>０．９百万円</a:t>
                </a:r>
              </a:p>
            </xdr:txBody>
          </xdr:sp>
        </xdr:grpSp>
        <xdr:grpSp>
          <xdr:nvGrpSpPr>
            <xdr:cNvPr id="8" name="グループ化 7"/>
            <xdr:cNvGrpSpPr/>
          </xdr:nvGrpSpPr>
          <xdr:grpSpPr>
            <a:xfrm>
              <a:off x="2566070" y="236696250"/>
              <a:ext cx="5365117" cy="3178095"/>
              <a:chOff x="2346995" y="236696250"/>
              <a:chExt cx="5365117" cy="3178095"/>
            </a:xfrm>
          </xdr:grpSpPr>
          <xdr:sp macro="" textlink="">
            <xdr:nvSpPr>
              <xdr:cNvPr id="9" name="テキスト ボックス 8"/>
              <xdr:cNvSpPr txBox="1"/>
            </xdr:nvSpPr>
            <xdr:spPr>
              <a:xfrm>
                <a:off x="3862306" y="236696250"/>
                <a:ext cx="2526871" cy="788634"/>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３．７百万円</a:t>
                </a:r>
              </a:p>
            </xdr:txBody>
          </xdr:sp>
          <xdr:sp macro="" textlink="">
            <xdr:nvSpPr>
              <xdr:cNvPr id="10" name="テキスト ボックス 9"/>
              <xdr:cNvSpPr txBox="1"/>
            </xdr:nvSpPr>
            <xdr:spPr>
              <a:xfrm>
                <a:off x="3900581" y="237617440"/>
                <a:ext cx="2290670" cy="1107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　　　　　　</a:t>
                </a:r>
                <a:r>
                  <a:rPr kumimoji="1" lang="ja-JP" altLang="en-US" sz="1100" baseline="0"/>
                  <a:t> 等</a:t>
                </a:r>
                <a:endParaRPr kumimoji="1" lang="en-US" altLang="ja-JP" sz="1100" baseline="0"/>
              </a:p>
            </xdr:txBody>
          </xdr:sp>
          <xdr:cxnSp macro="">
            <xdr:nvCxnSpPr>
              <xdr:cNvPr id="11" name="直線コネクタ 10"/>
              <xdr:cNvCxnSpPr/>
            </xdr:nvCxnSpPr>
            <xdr:spPr>
              <a:xfrm>
                <a:off x="4874295" y="238855274"/>
                <a:ext cx="1263" cy="5398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5400000">
                <a:off x="2106212" y="239632287"/>
                <a:ext cx="482841" cy="1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7706893" y="239388913"/>
                <a:ext cx="5219" cy="466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353084" y="239389978"/>
                <a:ext cx="5354409" cy="51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H="1">
                <a:off x="4873190" y="239382250"/>
                <a:ext cx="1484" cy="4679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12" sqref="A12:F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403</v>
      </c>
      <c r="AJ2" s="945" t="s">
        <v>707</v>
      </c>
      <c r="AK2" s="945"/>
      <c r="AL2" s="945"/>
      <c r="AM2" s="945"/>
      <c r="AN2" s="98" t="s">
        <v>403</v>
      </c>
      <c r="AO2" s="945">
        <v>20</v>
      </c>
      <c r="AP2" s="945"/>
      <c r="AQ2" s="945"/>
      <c r="AR2" s="99" t="s">
        <v>706</v>
      </c>
      <c r="AS2" s="951">
        <v>266</v>
      </c>
      <c r="AT2" s="951"/>
      <c r="AU2" s="951"/>
      <c r="AV2" s="98" t="str">
        <f>IF(AW2="","","-")</f>
        <v/>
      </c>
      <c r="AW2" s="911"/>
      <c r="AX2" s="911"/>
    </row>
    <row r="3" spans="1:50" ht="21" customHeight="1" thickBot="1" x14ac:dyDescent="0.25">
      <c r="A3" s="867" t="s">
        <v>699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2">
      <c r="A4" s="707" t="s">
        <v>25</v>
      </c>
      <c r="B4" s="708"/>
      <c r="C4" s="708"/>
      <c r="D4" s="708"/>
      <c r="E4" s="708"/>
      <c r="F4" s="708"/>
      <c r="G4" s="685" t="s">
        <v>710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9" t="s">
        <v>713</v>
      </c>
      <c r="H5" s="840"/>
      <c r="I5" s="840"/>
      <c r="J5" s="840"/>
      <c r="K5" s="840"/>
      <c r="L5" s="840"/>
      <c r="M5" s="841" t="s">
        <v>66</v>
      </c>
      <c r="N5" s="842"/>
      <c r="O5" s="842"/>
      <c r="P5" s="842"/>
      <c r="Q5" s="842"/>
      <c r="R5" s="843"/>
      <c r="S5" s="844" t="s">
        <v>714</v>
      </c>
      <c r="T5" s="840"/>
      <c r="U5" s="840"/>
      <c r="V5" s="840"/>
      <c r="W5" s="840"/>
      <c r="X5" s="845"/>
      <c r="Y5" s="701" t="s">
        <v>3</v>
      </c>
      <c r="Z5" s="547"/>
      <c r="AA5" s="547"/>
      <c r="AB5" s="547"/>
      <c r="AC5" s="547"/>
      <c r="AD5" s="548"/>
      <c r="AE5" s="702" t="s">
        <v>715</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2">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23" t="s">
        <v>386</v>
      </c>
      <c r="Z7" s="444"/>
      <c r="AA7" s="444"/>
      <c r="AB7" s="444"/>
      <c r="AC7" s="444"/>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9" t="s">
        <v>256</v>
      </c>
      <c r="B8" s="500"/>
      <c r="C8" s="500"/>
      <c r="D8" s="500"/>
      <c r="E8" s="500"/>
      <c r="F8" s="501"/>
      <c r="G8" s="946" t="str">
        <f>入力規則等!A27</f>
        <v>-</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3" t="s">
        <v>30</v>
      </c>
      <c r="B10" s="664"/>
      <c r="C10" s="664"/>
      <c r="D10" s="664"/>
      <c r="E10" s="664"/>
      <c r="F10" s="664"/>
      <c r="G10" s="757" t="s">
        <v>719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64" t="s">
        <v>24</v>
      </c>
      <c r="B12" s="965"/>
      <c r="C12" s="965"/>
      <c r="D12" s="965"/>
      <c r="E12" s="965"/>
      <c r="F12" s="966"/>
      <c r="G12" s="763"/>
      <c r="H12" s="764"/>
      <c r="I12" s="764"/>
      <c r="J12" s="764"/>
      <c r="K12" s="764"/>
      <c r="L12" s="764"/>
      <c r="M12" s="764"/>
      <c r="N12" s="764"/>
      <c r="O12" s="764"/>
      <c r="P12" s="451" t="s">
        <v>387</v>
      </c>
      <c r="Q12" s="446"/>
      <c r="R12" s="446"/>
      <c r="S12" s="446"/>
      <c r="T12" s="446"/>
      <c r="U12" s="446"/>
      <c r="V12" s="447"/>
      <c r="W12" s="451" t="s">
        <v>409</v>
      </c>
      <c r="X12" s="446"/>
      <c r="Y12" s="446"/>
      <c r="Z12" s="446"/>
      <c r="AA12" s="446"/>
      <c r="AB12" s="446"/>
      <c r="AC12" s="447"/>
      <c r="AD12" s="451" t="s">
        <v>696</v>
      </c>
      <c r="AE12" s="446"/>
      <c r="AF12" s="446"/>
      <c r="AG12" s="446"/>
      <c r="AH12" s="446"/>
      <c r="AI12" s="446"/>
      <c r="AJ12" s="447"/>
      <c r="AK12" s="451" t="s">
        <v>700</v>
      </c>
      <c r="AL12" s="446"/>
      <c r="AM12" s="446"/>
      <c r="AN12" s="446"/>
      <c r="AO12" s="446"/>
      <c r="AP12" s="446"/>
      <c r="AQ12" s="447"/>
      <c r="AR12" s="451" t="s">
        <v>701</v>
      </c>
      <c r="AS12" s="446"/>
      <c r="AT12" s="446"/>
      <c r="AU12" s="446"/>
      <c r="AV12" s="446"/>
      <c r="AW12" s="446"/>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5</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5</v>
      </c>
      <c r="AL13" s="661"/>
      <c r="AM13" s="661"/>
      <c r="AN13" s="661"/>
      <c r="AO13" s="661"/>
      <c r="AP13" s="661"/>
      <c r="AQ13" s="662"/>
      <c r="AR13" s="920">
        <v>3.06</v>
      </c>
      <c r="AS13" s="921"/>
      <c r="AT13" s="921"/>
      <c r="AU13" s="921"/>
      <c r="AV13" s="921"/>
      <c r="AW13" s="921"/>
      <c r="AX13" s="922"/>
    </row>
    <row r="14" spans="1:50" ht="21" customHeight="1" x14ac:dyDescent="0.2">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746</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747</v>
      </c>
      <c r="AL15" s="661"/>
      <c r="AM15" s="661"/>
      <c r="AN15" s="661"/>
      <c r="AO15" s="661"/>
      <c r="AP15" s="661"/>
      <c r="AQ15" s="662"/>
      <c r="AR15" s="660" t="s">
        <v>790</v>
      </c>
      <c r="AS15" s="661"/>
      <c r="AT15" s="661"/>
      <c r="AU15" s="661"/>
      <c r="AV15" s="661"/>
      <c r="AW15" s="661"/>
      <c r="AX15" s="806"/>
    </row>
    <row r="16" spans="1:50" ht="21" customHeight="1" x14ac:dyDescent="0.2">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t="s">
        <v>748</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t="s">
        <v>746</v>
      </c>
      <c r="AL17" s="661"/>
      <c r="AM17" s="661"/>
      <c r="AN17" s="661"/>
      <c r="AO17" s="661"/>
      <c r="AP17" s="661"/>
      <c r="AQ17" s="662"/>
      <c r="AR17" s="918"/>
      <c r="AS17" s="918"/>
      <c r="AT17" s="918"/>
      <c r="AU17" s="918"/>
      <c r="AV17" s="918"/>
      <c r="AW17" s="918"/>
      <c r="AX17" s="919"/>
    </row>
    <row r="18" spans="1:50" ht="24.75" customHeight="1" x14ac:dyDescent="0.2">
      <c r="A18" s="617"/>
      <c r="B18" s="618"/>
      <c r="C18" s="618"/>
      <c r="D18" s="618"/>
      <c r="E18" s="618"/>
      <c r="F18" s="619"/>
      <c r="G18" s="730"/>
      <c r="H18" s="731"/>
      <c r="I18" s="719" t="s">
        <v>20</v>
      </c>
      <c r="J18" s="720"/>
      <c r="K18" s="720"/>
      <c r="L18" s="720"/>
      <c r="M18" s="720"/>
      <c r="N18" s="720"/>
      <c r="O18" s="721"/>
      <c r="P18" s="878">
        <f>SUM(P13:V17)</f>
        <v>5</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3.06</v>
      </c>
      <c r="AS18" s="879"/>
      <c r="AT18" s="879"/>
      <c r="AU18" s="879"/>
      <c r="AV18" s="879"/>
      <c r="AW18" s="879"/>
      <c r="AX18" s="881"/>
    </row>
    <row r="19" spans="1:50" ht="24.75" customHeight="1" x14ac:dyDescent="0.2">
      <c r="A19" s="617"/>
      <c r="B19" s="618"/>
      <c r="C19" s="618"/>
      <c r="D19" s="618"/>
      <c r="E19" s="618"/>
      <c r="F19" s="619"/>
      <c r="G19" s="876" t="s">
        <v>9</v>
      </c>
      <c r="H19" s="877"/>
      <c r="I19" s="877"/>
      <c r="J19" s="877"/>
      <c r="K19" s="877"/>
      <c r="L19" s="877"/>
      <c r="M19" s="877"/>
      <c r="N19" s="877"/>
      <c r="O19" s="877"/>
      <c r="P19" s="660">
        <v>4.0999999999999996</v>
      </c>
      <c r="Q19" s="661"/>
      <c r="R19" s="661"/>
      <c r="S19" s="661"/>
      <c r="T19" s="661"/>
      <c r="U19" s="661"/>
      <c r="V19" s="662"/>
      <c r="W19" s="660">
        <v>3.1</v>
      </c>
      <c r="X19" s="661"/>
      <c r="Y19" s="661"/>
      <c r="Z19" s="661"/>
      <c r="AA19" s="661"/>
      <c r="AB19" s="661"/>
      <c r="AC19" s="662"/>
      <c r="AD19" s="660">
        <v>3.7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2">
      <c r="A20" s="617"/>
      <c r="B20" s="618"/>
      <c r="C20" s="618"/>
      <c r="D20" s="618"/>
      <c r="E20" s="618"/>
      <c r="F20" s="619"/>
      <c r="G20" s="876" t="s">
        <v>10</v>
      </c>
      <c r="H20" s="877"/>
      <c r="I20" s="877"/>
      <c r="J20" s="877"/>
      <c r="K20" s="877"/>
      <c r="L20" s="877"/>
      <c r="M20" s="877"/>
      <c r="N20" s="877"/>
      <c r="O20" s="877"/>
      <c r="P20" s="316">
        <f>IF(P18=0, "-", SUM(P19)/P18)</f>
        <v>0.82</v>
      </c>
      <c r="Q20" s="316"/>
      <c r="R20" s="316"/>
      <c r="S20" s="316"/>
      <c r="T20" s="316"/>
      <c r="U20" s="316"/>
      <c r="V20" s="316"/>
      <c r="W20" s="316">
        <f t="shared" ref="W20" si="0">IF(W18=0, "-", SUM(W19)/W18)</f>
        <v>0.62</v>
      </c>
      <c r="X20" s="316"/>
      <c r="Y20" s="316"/>
      <c r="Z20" s="316"/>
      <c r="AA20" s="316"/>
      <c r="AB20" s="316"/>
      <c r="AC20" s="316"/>
      <c r="AD20" s="316">
        <f t="shared" ref="AD20" si="1">IF(AD18=0, "-", SUM(AD19)/AD18)</f>
        <v>0.74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67"/>
      <c r="G21" s="314" t="s">
        <v>353</v>
      </c>
      <c r="H21" s="315"/>
      <c r="I21" s="315"/>
      <c r="J21" s="315"/>
      <c r="K21" s="315"/>
      <c r="L21" s="315"/>
      <c r="M21" s="315"/>
      <c r="N21" s="315"/>
      <c r="O21" s="315"/>
      <c r="P21" s="316">
        <f>IF(P19=0, "-", SUM(P19)/SUM(P13,P14))</f>
        <v>0.82</v>
      </c>
      <c r="Q21" s="316"/>
      <c r="R21" s="316"/>
      <c r="S21" s="316"/>
      <c r="T21" s="316"/>
      <c r="U21" s="316"/>
      <c r="V21" s="316"/>
      <c r="W21" s="316">
        <f t="shared" ref="W21" si="2">IF(W19=0, "-", SUM(W19)/SUM(W13,W14))</f>
        <v>0.62</v>
      </c>
      <c r="X21" s="316"/>
      <c r="Y21" s="316"/>
      <c r="Z21" s="316"/>
      <c r="AA21" s="316"/>
      <c r="AB21" s="316"/>
      <c r="AC21" s="316"/>
      <c r="AD21" s="316">
        <f t="shared" ref="AD21" si="3">IF(AD19=0, "-", SUM(AD19)/SUM(AD13,AD14))</f>
        <v>0.74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3" t="s">
        <v>704</v>
      </c>
      <c r="B22" s="974"/>
      <c r="C22" s="974"/>
      <c r="D22" s="974"/>
      <c r="E22" s="974"/>
      <c r="F22" s="975"/>
      <c r="G22" s="969" t="s">
        <v>332</v>
      </c>
      <c r="H22" s="222"/>
      <c r="I22" s="222"/>
      <c r="J22" s="222"/>
      <c r="K22" s="222"/>
      <c r="L22" s="222"/>
      <c r="M22" s="222"/>
      <c r="N22" s="222"/>
      <c r="O22" s="223"/>
      <c r="P22" s="934" t="s">
        <v>702</v>
      </c>
      <c r="Q22" s="222"/>
      <c r="R22" s="222"/>
      <c r="S22" s="222"/>
      <c r="T22" s="222"/>
      <c r="U22" s="222"/>
      <c r="V22" s="223"/>
      <c r="W22" s="934" t="s">
        <v>703</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2">
      <c r="A23" s="976"/>
      <c r="B23" s="977"/>
      <c r="C23" s="977"/>
      <c r="D23" s="977"/>
      <c r="E23" s="977"/>
      <c r="F23" s="978"/>
      <c r="G23" s="970" t="s">
        <v>720</v>
      </c>
      <c r="H23" s="971"/>
      <c r="I23" s="971"/>
      <c r="J23" s="971"/>
      <c r="K23" s="971"/>
      <c r="L23" s="971"/>
      <c r="M23" s="971"/>
      <c r="N23" s="971"/>
      <c r="O23" s="972"/>
      <c r="P23" s="920">
        <v>3</v>
      </c>
      <c r="Q23" s="921"/>
      <c r="R23" s="921"/>
      <c r="S23" s="921"/>
      <c r="T23" s="921"/>
      <c r="U23" s="921"/>
      <c r="V23" s="935"/>
      <c r="W23" s="920">
        <v>3</v>
      </c>
      <c r="X23" s="921"/>
      <c r="Y23" s="921"/>
      <c r="Z23" s="921"/>
      <c r="AA23" s="921"/>
      <c r="AB23" s="921"/>
      <c r="AC23" s="935"/>
      <c r="AD23" s="983" t="s">
        <v>794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36" t="s">
        <v>721</v>
      </c>
      <c r="H24" s="937"/>
      <c r="I24" s="937"/>
      <c r="J24" s="937"/>
      <c r="K24" s="937"/>
      <c r="L24" s="937"/>
      <c r="M24" s="937"/>
      <c r="N24" s="937"/>
      <c r="O24" s="938"/>
      <c r="P24" s="660">
        <v>2</v>
      </c>
      <c r="Q24" s="661"/>
      <c r="R24" s="661"/>
      <c r="S24" s="661"/>
      <c r="T24" s="661"/>
      <c r="U24" s="661"/>
      <c r="V24" s="662"/>
      <c r="W24" s="660">
        <v>0.1</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36"/>
      <c r="H25" s="937"/>
      <c r="I25" s="937"/>
      <c r="J25" s="937"/>
      <c r="K25" s="937"/>
      <c r="L25" s="937"/>
      <c r="M25" s="937"/>
      <c r="N25" s="937"/>
      <c r="O25" s="938"/>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36"/>
      <c r="H26" s="937"/>
      <c r="I26" s="937"/>
      <c r="J26" s="937"/>
      <c r="K26" s="937"/>
      <c r="L26" s="937"/>
      <c r="M26" s="937"/>
      <c r="N26" s="937"/>
      <c r="O26" s="938"/>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-4.0000000000000036E-2</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42" t="s">
        <v>333</v>
      </c>
      <c r="H29" s="943"/>
      <c r="I29" s="943"/>
      <c r="J29" s="943"/>
      <c r="K29" s="943"/>
      <c r="L29" s="943"/>
      <c r="M29" s="943"/>
      <c r="N29" s="943"/>
      <c r="O29" s="944"/>
      <c r="P29" s="660">
        <f>AK13</f>
        <v>5</v>
      </c>
      <c r="Q29" s="661"/>
      <c r="R29" s="661"/>
      <c r="S29" s="661"/>
      <c r="T29" s="661"/>
      <c r="U29" s="661"/>
      <c r="V29" s="662"/>
      <c r="W29" s="952">
        <f>AR13</f>
        <v>3.06</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387</v>
      </c>
      <c r="AF30" s="859"/>
      <c r="AG30" s="859"/>
      <c r="AH30" s="860"/>
      <c r="AI30" s="915" t="s">
        <v>409</v>
      </c>
      <c r="AJ30" s="915"/>
      <c r="AK30" s="915"/>
      <c r="AL30" s="858"/>
      <c r="AM30" s="915" t="s">
        <v>506</v>
      </c>
      <c r="AN30" s="915"/>
      <c r="AO30" s="915"/>
      <c r="AP30" s="858"/>
      <c r="AQ30" s="770" t="s">
        <v>232</v>
      </c>
      <c r="AR30" s="771"/>
      <c r="AS30" s="771"/>
      <c r="AT30" s="772"/>
      <c r="AU30" s="777" t="s">
        <v>134</v>
      </c>
      <c r="AV30" s="777"/>
      <c r="AW30" s="777"/>
      <c r="AX30" s="917"/>
    </row>
    <row r="31" spans="1:50"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v>3</v>
      </c>
      <c r="AR31" s="201"/>
      <c r="AS31" s="136" t="s">
        <v>233</v>
      </c>
      <c r="AT31" s="137"/>
      <c r="AU31" s="200" t="s">
        <v>716</v>
      </c>
      <c r="AV31" s="200"/>
      <c r="AW31" s="397" t="s">
        <v>179</v>
      </c>
      <c r="AX31" s="398"/>
    </row>
    <row r="32" spans="1:50" ht="72.599999999999994" customHeight="1" x14ac:dyDescent="0.2">
      <c r="A32" s="402"/>
      <c r="B32" s="400"/>
      <c r="C32" s="400"/>
      <c r="D32" s="400"/>
      <c r="E32" s="400"/>
      <c r="F32" s="401"/>
      <c r="G32" s="568" t="s">
        <v>722</v>
      </c>
      <c r="H32" s="569"/>
      <c r="I32" s="569"/>
      <c r="J32" s="569"/>
      <c r="K32" s="569"/>
      <c r="L32" s="569"/>
      <c r="M32" s="569"/>
      <c r="N32" s="569"/>
      <c r="O32" s="570"/>
      <c r="P32" s="108" t="s">
        <v>723</v>
      </c>
      <c r="Q32" s="108"/>
      <c r="R32" s="108"/>
      <c r="S32" s="108"/>
      <c r="T32" s="108"/>
      <c r="U32" s="108"/>
      <c r="V32" s="108"/>
      <c r="W32" s="108"/>
      <c r="X32" s="109"/>
      <c r="Y32" s="475" t="s">
        <v>12</v>
      </c>
      <c r="Z32" s="535"/>
      <c r="AA32" s="536"/>
      <c r="AB32" s="465" t="s">
        <v>724</v>
      </c>
      <c r="AC32" s="465"/>
      <c r="AD32" s="465"/>
      <c r="AE32" s="218">
        <v>39</v>
      </c>
      <c r="AF32" s="219"/>
      <c r="AG32" s="219"/>
      <c r="AH32" s="219"/>
      <c r="AI32" s="218">
        <v>39</v>
      </c>
      <c r="AJ32" s="219"/>
      <c r="AK32" s="219"/>
      <c r="AL32" s="219"/>
      <c r="AM32" s="218">
        <v>39</v>
      </c>
      <c r="AN32" s="219"/>
      <c r="AO32" s="219"/>
      <c r="AP32" s="219"/>
      <c r="AQ32" s="336" t="s">
        <v>716</v>
      </c>
      <c r="AR32" s="208"/>
      <c r="AS32" s="208"/>
      <c r="AT32" s="337"/>
      <c r="AU32" s="219" t="s">
        <v>716</v>
      </c>
      <c r="AV32" s="219"/>
      <c r="AW32" s="219"/>
      <c r="AX32" s="221"/>
    </row>
    <row r="33" spans="1:51" ht="72.599999999999994" customHeight="1" x14ac:dyDescent="0.2">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724</v>
      </c>
      <c r="AC33" s="527"/>
      <c r="AD33" s="527"/>
      <c r="AE33" s="218">
        <v>39</v>
      </c>
      <c r="AF33" s="219"/>
      <c r="AG33" s="219"/>
      <c r="AH33" s="219"/>
      <c r="AI33" s="218">
        <v>39</v>
      </c>
      <c r="AJ33" s="219"/>
      <c r="AK33" s="219"/>
      <c r="AL33" s="219"/>
      <c r="AM33" s="218">
        <v>39</v>
      </c>
      <c r="AN33" s="219"/>
      <c r="AO33" s="219"/>
      <c r="AP33" s="219"/>
      <c r="AQ33" s="336">
        <v>39</v>
      </c>
      <c r="AR33" s="208"/>
      <c r="AS33" s="208"/>
      <c r="AT33" s="337"/>
      <c r="AU33" s="219" t="s">
        <v>716</v>
      </c>
      <c r="AV33" s="219"/>
      <c r="AW33" s="219"/>
      <c r="AX33" s="221"/>
    </row>
    <row r="34" spans="1:51" ht="72.599999999999994" customHeight="1" x14ac:dyDescent="0.2">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31.2" customHeight="1" x14ac:dyDescent="0.2">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1.2"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3" t="s">
        <v>348</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387</v>
      </c>
      <c r="AF37" s="247"/>
      <c r="AG37" s="247"/>
      <c r="AH37" s="247"/>
      <c r="AI37" s="247" t="s">
        <v>409</v>
      </c>
      <c r="AJ37" s="247"/>
      <c r="AK37" s="247"/>
      <c r="AL37" s="247"/>
      <c r="AM37" s="247" t="s">
        <v>506</v>
      </c>
      <c r="AN37" s="247"/>
      <c r="AO37" s="247"/>
      <c r="AP37" s="247"/>
      <c r="AQ37" s="154" t="s">
        <v>232</v>
      </c>
      <c r="AR37" s="155"/>
      <c r="AS37" s="155"/>
      <c r="AT37" s="156"/>
      <c r="AU37" s="416" t="s">
        <v>134</v>
      </c>
      <c r="AV37" s="416"/>
      <c r="AW37" s="416"/>
      <c r="AX37" s="910"/>
      <c r="AY37">
        <f>COUNTA($G$39)</f>
        <v>0</v>
      </c>
    </row>
    <row r="38" spans="1:51" ht="18.75" hidden="1"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2">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3" t="s">
        <v>348</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387</v>
      </c>
      <c r="AF44" s="247"/>
      <c r="AG44" s="247"/>
      <c r="AH44" s="247"/>
      <c r="AI44" s="247" t="s">
        <v>409</v>
      </c>
      <c r="AJ44" s="247"/>
      <c r="AK44" s="247"/>
      <c r="AL44" s="247"/>
      <c r="AM44" s="247" t="s">
        <v>506</v>
      </c>
      <c r="AN44" s="247"/>
      <c r="AO44" s="247"/>
      <c r="AP44" s="247"/>
      <c r="AQ44" s="154" t="s">
        <v>232</v>
      </c>
      <c r="AR44" s="155"/>
      <c r="AS44" s="155"/>
      <c r="AT44" s="156"/>
      <c r="AU44" s="416" t="s">
        <v>134</v>
      </c>
      <c r="AV44" s="416"/>
      <c r="AW44" s="416"/>
      <c r="AX44" s="910"/>
      <c r="AY44">
        <f>COUNTA($G$46)</f>
        <v>0</v>
      </c>
    </row>
    <row r="45" spans="1:51" ht="18.75" hidden="1"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2">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387</v>
      </c>
      <c r="AF51" s="247"/>
      <c r="AG51" s="247"/>
      <c r="AH51" s="247"/>
      <c r="AI51" s="247" t="s">
        <v>409</v>
      </c>
      <c r="AJ51" s="247"/>
      <c r="AK51" s="247"/>
      <c r="AL51" s="247"/>
      <c r="AM51" s="247" t="s">
        <v>506</v>
      </c>
      <c r="AN51" s="247"/>
      <c r="AO51" s="247"/>
      <c r="AP51" s="247"/>
      <c r="AQ51" s="154" t="s">
        <v>232</v>
      </c>
      <c r="AR51" s="155"/>
      <c r="AS51" s="155"/>
      <c r="AT51" s="156"/>
      <c r="AU51" s="925" t="s">
        <v>134</v>
      </c>
      <c r="AV51" s="925"/>
      <c r="AW51" s="925"/>
      <c r="AX51" s="926"/>
      <c r="AY51">
        <f>COUNTA($G$53)</f>
        <v>0</v>
      </c>
    </row>
    <row r="52" spans="1:51" ht="18.75" hidden="1"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2">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387</v>
      </c>
      <c r="AF58" s="247"/>
      <c r="AG58" s="247"/>
      <c r="AH58" s="247"/>
      <c r="AI58" s="247" t="s">
        <v>409</v>
      </c>
      <c r="AJ58" s="247"/>
      <c r="AK58" s="247"/>
      <c r="AL58" s="247"/>
      <c r="AM58" s="247" t="s">
        <v>506</v>
      </c>
      <c r="AN58" s="247"/>
      <c r="AO58" s="247"/>
      <c r="AP58" s="247"/>
      <c r="AQ58" s="154" t="s">
        <v>232</v>
      </c>
      <c r="AR58" s="155"/>
      <c r="AS58" s="155"/>
      <c r="AT58" s="156"/>
      <c r="AU58" s="925" t="s">
        <v>134</v>
      </c>
      <c r="AV58" s="925"/>
      <c r="AW58" s="925"/>
      <c r="AX58" s="926"/>
      <c r="AY58">
        <f>COUNTA($G$60)</f>
        <v>0</v>
      </c>
    </row>
    <row r="59" spans="1:51" ht="18.75" hidden="1"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2">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2">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2">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2">
      <c r="A78" s="329" t="s">
        <v>726</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t="s">
        <v>341</v>
      </c>
      <c r="AS79" s="273"/>
      <c r="AT79" s="274"/>
      <c r="AU79" s="274"/>
      <c r="AV79" s="274"/>
      <c r="AW79" s="274"/>
      <c r="AX79" s="968"/>
      <c r="AY79">
        <f>COUNTIF($AR$79,"☑")</f>
        <v>0</v>
      </c>
    </row>
    <row r="80" spans="1:51" ht="18.75" hidden="1" customHeight="1" x14ac:dyDescent="0.2">
      <c r="A80" s="864"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2">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2">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2">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2">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2">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387</v>
      </c>
      <c r="AF85" s="247"/>
      <c r="AG85" s="247"/>
      <c r="AH85" s="247"/>
      <c r="AI85" s="247" t="s">
        <v>409</v>
      </c>
      <c r="AJ85" s="247"/>
      <c r="AK85" s="247"/>
      <c r="AL85" s="247"/>
      <c r="AM85" s="247" t="s">
        <v>506</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2">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2">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387</v>
      </c>
      <c r="AF90" s="247"/>
      <c r="AG90" s="247"/>
      <c r="AH90" s="247"/>
      <c r="AI90" s="247" t="s">
        <v>409</v>
      </c>
      <c r="AJ90" s="247"/>
      <c r="AK90" s="247"/>
      <c r="AL90" s="247"/>
      <c r="AM90" s="247" t="s">
        <v>506</v>
      </c>
      <c r="AN90" s="247"/>
      <c r="AO90" s="247"/>
      <c r="AP90" s="247"/>
      <c r="AQ90" s="158" t="s">
        <v>232</v>
      </c>
      <c r="AR90" s="133"/>
      <c r="AS90" s="133"/>
      <c r="AT90" s="134"/>
      <c r="AU90" s="537" t="s">
        <v>134</v>
      </c>
      <c r="AV90" s="537"/>
      <c r="AW90" s="537"/>
      <c r="AX90" s="538"/>
      <c r="AY90">
        <f>COUNTA($G$92)</f>
        <v>0</v>
      </c>
    </row>
    <row r="91" spans="1:60" ht="18.75" hidden="1" customHeight="1" x14ac:dyDescent="0.2">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2">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387</v>
      </c>
      <c r="AF95" s="247"/>
      <c r="AG95" s="247"/>
      <c r="AH95" s="247"/>
      <c r="AI95" s="247" t="s">
        <v>409</v>
      </c>
      <c r="AJ95" s="247"/>
      <c r="AK95" s="247"/>
      <c r="AL95" s="247"/>
      <c r="AM95" s="247" t="s">
        <v>506</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2">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2">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2">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387</v>
      </c>
      <c r="AF100" s="544"/>
      <c r="AG100" s="544"/>
      <c r="AH100" s="545"/>
      <c r="AI100" s="543" t="s">
        <v>409</v>
      </c>
      <c r="AJ100" s="544"/>
      <c r="AK100" s="544"/>
      <c r="AL100" s="545"/>
      <c r="AM100" s="543" t="s">
        <v>506</v>
      </c>
      <c r="AN100" s="544"/>
      <c r="AO100" s="544"/>
      <c r="AP100" s="545"/>
      <c r="AQ100" s="317" t="s">
        <v>414</v>
      </c>
      <c r="AR100" s="318"/>
      <c r="AS100" s="318"/>
      <c r="AT100" s="319"/>
      <c r="AU100" s="317" t="s">
        <v>538</v>
      </c>
      <c r="AV100" s="318"/>
      <c r="AW100" s="318"/>
      <c r="AX100" s="320"/>
    </row>
    <row r="101" spans="1:60" ht="23.25" customHeight="1" x14ac:dyDescent="0.2">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728</v>
      </c>
      <c r="AC101" s="465"/>
      <c r="AD101" s="465"/>
      <c r="AE101" s="282">
        <v>76</v>
      </c>
      <c r="AF101" s="282"/>
      <c r="AG101" s="282"/>
      <c r="AH101" s="282"/>
      <c r="AI101" s="282">
        <v>76</v>
      </c>
      <c r="AJ101" s="282"/>
      <c r="AK101" s="282"/>
      <c r="AL101" s="282"/>
      <c r="AM101" s="282">
        <v>76</v>
      </c>
      <c r="AN101" s="282"/>
      <c r="AO101" s="282"/>
      <c r="AP101" s="282"/>
      <c r="AQ101" s="282" t="s">
        <v>789</v>
      </c>
      <c r="AR101" s="282"/>
      <c r="AS101" s="282"/>
      <c r="AT101" s="282"/>
      <c r="AU101" s="218" t="s">
        <v>789</v>
      </c>
      <c r="AV101" s="219"/>
      <c r="AW101" s="219"/>
      <c r="AX101" s="221"/>
    </row>
    <row r="102" spans="1:60" ht="23.25" customHeight="1" x14ac:dyDescent="0.2">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728</v>
      </c>
      <c r="AC102" s="465"/>
      <c r="AD102" s="465"/>
      <c r="AE102" s="282">
        <v>76</v>
      </c>
      <c r="AF102" s="282"/>
      <c r="AG102" s="282"/>
      <c r="AH102" s="282"/>
      <c r="AI102" s="282">
        <v>76</v>
      </c>
      <c r="AJ102" s="282"/>
      <c r="AK102" s="282"/>
      <c r="AL102" s="282"/>
      <c r="AM102" s="282">
        <v>76</v>
      </c>
      <c r="AN102" s="282"/>
      <c r="AO102" s="282"/>
      <c r="AP102" s="282"/>
      <c r="AQ102" s="282">
        <v>76</v>
      </c>
      <c r="AR102" s="282"/>
      <c r="AS102" s="282"/>
      <c r="AT102" s="282"/>
      <c r="AU102" s="225">
        <v>76</v>
      </c>
      <c r="AV102" s="226"/>
      <c r="AW102" s="226"/>
      <c r="AX102" s="321"/>
    </row>
    <row r="103" spans="1:60" ht="31.5" hidden="1" customHeight="1" x14ac:dyDescent="0.2">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2">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2">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2">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2">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2">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387</v>
      </c>
      <c r="AF115" s="247"/>
      <c r="AG115" s="247"/>
      <c r="AH115" s="247"/>
      <c r="AI115" s="247" t="s">
        <v>409</v>
      </c>
      <c r="AJ115" s="247"/>
      <c r="AK115" s="247"/>
      <c r="AL115" s="247"/>
      <c r="AM115" s="247" t="s">
        <v>506</v>
      </c>
      <c r="AN115" s="247"/>
      <c r="AO115" s="247"/>
      <c r="AP115" s="247"/>
      <c r="AQ115" s="594" t="s">
        <v>539</v>
      </c>
      <c r="AR115" s="595"/>
      <c r="AS115" s="595"/>
      <c r="AT115" s="595"/>
      <c r="AU115" s="595"/>
      <c r="AV115" s="595"/>
      <c r="AW115" s="595"/>
      <c r="AX115" s="596"/>
    </row>
    <row r="116" spans="1:51" ht="23.25" customHeight="1" x14ac:dyDescent="0.2">
      <c r="A116" s="440"/>
      <c r="B116" s="441"/>
      <c r="C116" s="441"/>
      <c r="D116" s="441"/>
      <c r="E116" s="441"/>
      <c r="F116" s="442"/>
      <c r="G116" s="392" t="s">
        <v>729</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730</v>
      </c>
      <c r="AC116" s="467"/>
      <c r="AD116" s="468"/>
      <c r="AE116" s="282">
        <v>54</v>
      </c>
      <c r="AF116" s="282"/>
      <c r="AG116" s="282"/>
      <c r="AH116" s="282"/>
      <c r="AI116" s="282">
        <v>41</v>
      </c>
      <c r="AJ116" s="282"/>
      <c r="AK116" s="282"/>
      <c r="AL116" s="282"/>
      <c r="AM116" s="282">
        <v>49</v>
      </c>
      <c r="AN116" s="282"/>
      <c r="AO116" s="282"/>
      <c r="AP116" s="282"/>
      <c r="AQ116" s="218">
        <v>66</v>
      </c>
      <c r="AR116" s="219"/>
      <c r="AS116" s="219"/>
      <c r="AT116" s="219"/>
      <c r="AU116" s="219"/>
      <c r="AV116" s="219"/>
      <c r="AW116" s="219"/>
      <c r="AX116" s="221"/>
    </row>
    <row r="117" spans="1:51" ht="46.5" customHeight="1" thickBot="1" x14ac:dyDescent="0.2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731</v>
      </c>
      <c r="AC117" s="477"/>
      <c r="AD117" s="478"/>
      <c r="AE117" s="555" t="s">
        <v>732</v>
      </c>
      <c r="AF117" s="555"/>
      <c r="AG117" s="555"/>
      <c r="AH117" s="555"/>
      <c r="AI117" s="555" t="s">
        <v>733</v>
      </c>
      <c r="AJ117" s="555"/>
      <c r="AK117" s="555"/>
      <c r="AL117" s="555"/>
      <c r="AM117" s="555" t="s">
        <v>749</v>
      </c>
      <c r="AN117" s="555"/>
      <c r="AO117" s="555"/>
      <c r="AP117" s="555"/>
      <c r="AQ117" s="555" t="s">
        <v>750</v>
      </c>
      <c r="AR117" s="555"/>
      <c r="AS117" s="555"/>
      <c r="AT117" s="555"/>
      <c r="AU117" s="555"/>
      <c r="AV117" s="555"/>
      <c r="AW117" s="555"/>
      <c r="AX117" s="556"/>
    </row>
    <row r="118" spans="1:51" ht="23.25" hidden="1" customHeight="1" x14ac:dyDescent="0.2">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387</v>
      </c>
      <c r="AF118" s="247"/>
      <c r="AG118" s="247"/>
      <c r="AH118" s="247"/>
      <c r="AI118" s="247" t="s">
        <v>409</v>
      </c>
      <c r="AJ118" s="247"/>
      <c r="AK118" s="247"/>
      <c r="AL118" s="247"/>
      <c r="AM118" s="247" t="s">
        <v>506</v>
      </c>
      <c r="AN118" s="247"/>
      <c r="AO118" s="247"/>
      <c r="AP118" s="247"/>
      <c r="AQ118" s="594" t="s">
        <v>539</v>
      </c>
      <c r="AR118" s="595"/>
      <c r="AS118" s="595"/>
      <c r="AT118" s="595"/>
      <c r="AU118" s="595"/>
      <c r="AV118" s="595"/>
      <c r="AW118" s="595"/>
      <c r="AX118" s="596"/>
      <c r="AY118" s="92">
        <f>IF(SUBSTITUTE(SUBSTITUTE($G$119,"／",""),"　","")="",0,1)</f>
        <v>0</v>
      </c>
    </row>
    <row r="119" spans="1:51" ht="23.25" hidden="1" customHeight="1" x14ac:dyDescent="0.2">
      <c r="A119" s="440"/>
      <c r="B119" s="441"/>
      <c r="C119" s="441"/>
      <c r="D119" s="441"/>
      <c r="E119" s="441"/>
      <c r="F119" s="442"/>
      <c r="G119" s="392" t="s">
        <v>734</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2">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387</v>
      </c>
      <c r="AF121" s="247"/>
      <c r="AG121" s="247"/>
      <c r="AH121" s="247"/>
      <c r="AI121" s="247" t="s">
        <v>409</v>
      </c>
      <c r="AJ121" s="247"/>
      <c r="AK121" s="247"/>
      <c r="AL121" s="247"/>
      <c r="AM121" s="247" t="s">
        <v>506</v>
      </c>
      <c r="AN121" s="247"/>
      <c r="AO121" s="247"/>
      <c r="AP121" s="247"/>
      <c r="AQ121" s="594" t="s">
        <v>539</v>
      </c>
      <c r="AR121" s="595"/>
      <c r="AS121" s="595"/>
      <c r="AT121" s="595"/>
      <c r="AU121" s="595"/>
      <c r="AV121" s="595"/>
      <c r="AW121" s="595"/>
      <c r="AX121" s="596"/>
      <c r="AY121" s="92">
        <f>IF(SUBSTITUTE(SUBSTITUTE($G$122,"／",""),"　","")="",0,1)</f>
        <v>0</v>
      </c>
    </row>
    <row r="122" spans="1:51" ht="23.25" hidden="1" customHeight="1" x14ac:dyDescent="0.2">
      <c r="A122" s="440"/>
      <c r="B122" s="441"/>
      <c r="C122" s="441"/>
      <c r="D122" s="441"/>
      <c r="E122" s="441"/>
      <c r="F122" s="442"/>
      <c r="G122" s="392" t="s">
        <v>358</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2">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387</v>
      </c>
      <c r="AF124" s="247"/>
      <c r="AG124" s="247"/>
      <c r="AH124" s="247"/>
      <c r="AI124" s="247" t="s">
        <v>409</v>
      </c>
      <c r="AJ124" s="247"/>
      <c r="AK124" s="247"/>
      <c r="AL124" s="247"/>
      <c r="AM124" s="247" t="s">
        <v>506</v>
      </c>
      <c r="AN124" s="247"/>
      <c r="AO124" s="247"/>
      <c r="AP124" s="247"/>
      <c r="AQ124" s="594" t="s">
        <v>539</v>
      </c>
      <c r="AR124" s="595"/>
      <c r="AS124" s="595"/>
      <c r="AT124" s="595"/>
      <c r="AU124" s="595"/>
      <c r="AV124" s="595"/>
      <c r="AW124" s="595"/>
      <c r="AX124" s="596"/>
      <c r="AY124" s="92">
        <f>IF(SUBSTITUTE(SUBSTITUTE($G$125,"／",""),"　","")="",0,1)</f>
        <v>0</v>
      </c>
    </row>
    <row r="125" spans="1:51" ht="23.25" hidden="1" customHeight="1" x14ac:dyDescent="0.2">
      <c r="A125" s="440"/>
      <c r="B125" s="441"/>
      <c r="C125" s="441"/>
      <c r="D125" s="441"/>
      <c r="E125" s="441"/>
      <c r="F125" s="442"/>
      <c r="G125" s="392" t="s">
        <v>358</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2">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387</v>
      </c>
      <c r="AF127" s="247"/>
      <c r="AG127" s="247"/>
      <c r="AH127" s="247"/>
      <c r="AI127" s="247" t="s">
        <v>409</v>
      </c>
      <c r="AJ127" s="247"/>
      <c r="AK127" s="247"/>
      <c r="AL127" s="247"/>
      <c r="AM127" s="247" t="s">
        <v>506</v>
      </c>
      <c r="AN127" s="247"/>
      <c r="AO127" s="247"/>
      <c r="AP127" s="247"/>
      <c r="AQ127" s="594" t="s">
        <v>539</v>
      </c>
      <c r="AR127" s="595"/>
      <c r="AS127" s="595"/>
      <c r="AT127" s="595"/>
      <c r="AU127" s="595"/>
      <c r="AV127" s="595"/>
      <c r="AW127" s="595"/>
      <c r="AX127" s="596"/>
      <c r="AY127" s="92">
        <f>IF(SUBSTITUTE(SUBSTITUTE($G$128,"／",""),"　","")="",0,1)</f>
        <v>0</v>
      </c>
    </row>
    <row r="128" spans="1:51" ht="23.25" hidden="1" customHeight="1" x14ac:dyDescent="0.2">
      <c r="A128" s="440"/>
      <c r="B128" s="441"/>
      <c r="C128" s="441"/>
      <c r="D128" s="441"/>
      <c r="E128" s="441"/>
      <c r="F128" s="442"/>
      <c r="G128" s="392" t="s">
        <v>358</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2">
      <c r="A130" s="189" t="s">
        <v>402</v>
      </c>
      <c r="B130" s="186"/>
      <c r="C130" s="185" t="s">
        <v>236</v>
      </c>
      <c r="D130" s="186"/>
      <c r="E130" s="170" t="s">
        <v>265</v>
      </c>
      <c r="F130" s="171"/>
      <c r="G130" s="172" t="s">
        <v>403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2">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746</v>
      </c>
      <c r="AN135" s="208"/>
      <c r="AO135" s="208"/>
      <c r="AP135" s="208"/>
      <c r="AQ135" s="207" t="s">
        <v>716</v>
      </c>
      <c r="AR135" s="208"/>
      <c r="AS135" s="208"/>
      <c r="AT135" s="208"/>
      <c r="AU135" s="207" t="s">
        <v>716</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736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6" hidden="1" customHeight="1" x14ac:dyDescent="0.2">
      <c r="A430" s="190"/>
      <c r="B430" s="187"/>
      <c r="C430" s="179" t="s">
        <v>668</v>
      </c>
      <c r="D430" s="932"/>
      <c r="E430" s="175" t="s">
        <v>396</v>
      </c>
      <c r="F430" s="898"/>
      <c r="G430" s="899" t="s">
        <v>252</v>
      </c>
      <c r="H430" s="126"/>
      <c r="I430" s="126"/>
      <c r="J430" s="900" t="s">
        <v>716</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2">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748</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746</v>
      </c>
      <c r="AN434" s="208"/>
      <c r="AO434" s="208"/>
      <c r="AP434" s="337"/>
      <c r="AQ434" s="336" t="s">
        <v>716</v>
      </c>
      <c r="AR434" s="208"/>
      <c r="AS434" s="208"/>
      <c r="AT434" s="337"/>
      <c r="AU434" s="208" t="s">
        <v>716</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716</v>
      </c>
      <c r="AF435" s="208"/>
      <c r="AG435" s="208"/>
      <c r="AH435" s="337"/>
      <c r="AI435" s="336" t="s">
        <v>716</v>
      </c>
      <c r="AJ435" s="208"/>
      <c r="AK435" s="208"/>
      <c r="AL435" s="208"/>
      <c r="AM435" s="336" t="s">
        <v>746</v>
      </c>
      <c r="AN435" s="208"/>
      <c r="AO435" s="208"/>
      <c r="AP435" s="337"/>
      <c r="AQ435" s="336" t="s">
        <v>716</v>
      </c>
      <c r="AR435" s="208"/>
      <c r="AS435" s="208"/>
      <c r="AT435" s="337"/>
      <c r="AU435" s="208" t="s">
        <v>716</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2">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746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747</v>
      </c>
      <c r="AN459" s="208"/>
      <c r="AO459" s="208"/>
      <c r="AP459" s="337"/>
      <c r="AQ459" s="336" t="s">
        <v>716</v>
      </c>
      <c r="AR459" s="208"/>
      <c r="AS459" s="208"/>
      <c r="AT459" s="337"/>
      <c r="AU459" s="208" t="s">
        <v>716</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716</v>
      </c>
      <c r="AF460" s="208"/>
      <c r="AG460" s="208"/>
      <c r="AH460" s="337"/>
      <c r="AI460" s="336" t="s">
        <v>716</v>
      </c>
      <c r="AJ460" s="208"/>
      <c r="AK460" s="208"/>
      <c r="AL460" s="208"/>
      <c r="AM460" s="336" t="s">
        <v>746</v>
      </c>
      <c r="AN460" s="208"/>
      <c r="AO460" s="208"/>
      <c r="AP460" s="337"/>
      <c r="AQ460" s="336" t="s">
        <v>716</v>
      </c>
      <c r="AR460" s="208"/>
      <c r="AS460" s="208"/>
      <c r="AT460" s="337"/>
      <c r="AU460" s="208" t="s">
        <v>716</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399</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400</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399</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400</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84" customHeight="1" x14ac:dyDescent="0.2">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745</v>
      </c>
      <c r="AE702" s="342"/>
      <c r="AF702" s="342"/>
      <c r="AG702" s="384" t="s">
        <v>753</v>
      </c>
      <c r="AH702" s="385"/>
      <c r="AI702" s="385"/>
      <c r="AJ702" s="385"/>
      <c r="AK702" s="385"/>
      <c r="AL702" s="385"/>
      <c r="AM702" s="385"/>
      <c r="AN702" s="385"/>
      <c r="AO702" s="385"/>
      <c r="AP702" s="385"/>
      <c r="AQ702" s="385"/>
      <c r="AR702" s="385"/>
      <c r="AS702" s="385"/>
      <c r="AT702" s="385"/>
      <c r="AU702" s="385"/>
      <c r="AV702" s="385"/>
      <c r="AW702" s="385"/>
      <c r="AX702" s="386"/>
    </row>
    <row r="703" spans="1:51" ht="84"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745</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84"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745</v>
      </c>
      <c r="AE704" s="786"/>
      <c r="AF704" s="786"/>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745</v>
      </c>
      <c r="AE705" s="718"/>
      <c r="AF705" s="718"/>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7"/>
      <c r="D706" s="798"/>
      <c r="E706" s="733" t="s">
        <v>379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757</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758</v>
      </c>
      <c r="AE708" s="608"/>
      <c r="AF708" s="608"/>
      <c r="AG708" s="745" t="s">
        <v>403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745</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758</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745</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5"/>
      <c r="B712" s="647"/>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745</v>
      </c>
      <c r="AE712" s="786"/>
      <c r="AF712" s="786"/>
      <c r="AG712" s="810" t="s">
        <v>761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5"/>
      <c r="B713" s="647"/>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758</v>
      </c>
      <c r="AE713" s="323"/>
      <c r="AF713" s="666"/>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31.95" customHeight="1" x14ac:dyDescent="0.2">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745</v>
      </c>
      <c r="AE714" s="808"/>
      <c r="AF714" s="809"/>
      <c r="AG714" s="739" t="s">
        <v>762</v>
      </c>
      <c r="AH714" s="740"/>
      <c r="AI714" s="740"/>
      <c r="AJ714" s="740"/>
      <c r="AK714" s="740"/>
      <c r="AL714" s="740"/>
      <c r="AM714" s="740"/>
      <c r="AN714" s="740"/>
      <c r="AO714" s="740"/>
      <c r="AP714" s="740"/>
      <c r="AQ714" s="740"/>
      <c r="AR714" s="740"/>
      <c r="AS714" s="740"/>
      <c r="AT714" s="740"/>
      <c r="AU714" s="740"/>
      <c r="AV714" s="740"/>
      <c r="AW714" s="740"/>
      <c r="AX714" s="741"/>
    </row>
    <row r="715" spans="1:50" ht="44.4" customHeight="1" x14ac:dyDescent="0.2">
      <c r="A715" s="643"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745</v>
      </c>
      <c r="AE715" s="608"/>
      <c r="AF715" s="659"/>
      <c r="AG715" s="745" t="s">
        <v>763</v>
      </c>
      <c r="AH715" s="746"/>
      <c r="AI715" s="746"/>
      <c r="AJ715" s="746"/>
      <c r="AK715" s="746"/>
      <c r="AL715" s="746"/>
      <c r="AM715" s="746"/>
      <c r="AN715" s="746"/>
      <c r="AO715" s="746"/>
      <c r="AP715" s="746"/>
      <c r="AQ715" s="746"/>
      <c r="AR715" s="746"/>
      <c r="AS715" s="746"/>
      <c r="AT715" s="746"/>
      <c r="AU715" s="746"/>
      <c r="AV715" s="746"/>
      <c r="AW715" s="746"/>
      <c r="AX715" s="747"/>
    </row>
    <row r="716" spans="1:50" ht="44.4"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745</v>
      </c>
      <c r="AE716" s="630"/>
      <c r="AF716" s="630"/>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44.4" customHeight="1" x14ac:dyDescent="0.2">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745</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44.4" customHeight="1" x14ac:dyDescent="0.2">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745</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1"/>
      <c r="B721" s="782"/>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81"/>
      <c r="B722" s="782"/>
      <c r="C722" s="293"/>
      <c r="D722" s="294"/>
      <c r="E722" s="294"/>
      <c r="F722" s="295"/>
      <c r="G722" s="284"/>
      <c r="H722" s="285"/>
      <c r="I722" s="77" t="str">
        <f t="shared" ref="I722:I725" si="113">IF(OR(G722="　", G722=""), "", "-")</f>
        <v/>
      </c>
      <c r="J722" s="288"/>
      <c r="K722" s="288"/>
      <c r="L722" s="77" t="str">
        <f t="shared" ref="L722:L725" si="114">IF(M722="","","-")</f>
        <v/>
      </c>
      <c r="M722" s="78"/>
      <c r="N722" s="301" t="s">
        <v>716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81"/>
      <c r="B723" s="782"/>
      <c r="C723" s="293"/>
      <c r="D723" s="294"/>
      <c r="E723" s="294"/>
      <c r="F723" s="295"/>
      <c r="G723" s="284"/>
      <c r="H723" s="285"/>
      <c r="I723" s="77" t="str">
        <f t="shared" si="113"/>
        <v/>
      </c>
      <c r="J723" s="288"/>
      <c r="K723" s="288"/>
      <c r="L723" s="77" t="str">
        <f t="shared" si="114"/>
        <v/>
      </c>
      <c r="M723" s="78"/>
      <c r="N723" s="301" t="s">
        <v>716</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81"/>
      <c r="B724" s="782"/>
      <c r="C724" s="293"/>
      <c r="D724" s="294"/>
      <c r="E724" s="294"/>
      <c r="F724" s="295"/>
      <c r="G724" s="284"/>
      <c r="H724" s="285"/>
      <c r="I724" s="77" t="str">
        <f t="shared" si="113"/>
        <v/>
      </c>
      <c r="J724" s="288"/>
      <c r="K724" s="288"/>
      <c r="L724" s="77" t="str">
        <f t="shared" si="114"/>
        <v/>
      </c>
      <c r="M724" s="78"/>
      <c r="N724" s="301" t="s">
        <v>716</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3"/>
      <c r="B725" s="784"/>
      <c r="C725" s="293"/>
      <c r="D725" s="294"/>
      <c r="E725" s="294"/>
      <c r="F725" s="295"/>
      <c r="G725" s="286"/>
      <c r="H725" s="287"/>
      <c r="I725" s="79" t="str">
        <f t="shared" si="113"/>
        <v/>
      </c>
      <c r="J725" s="289"/>
      <c r="K725" s="289"/>
      <c r="L725" s="79" t="str">
        <f t="shared" si="114"/>
        <v/>
      </c>
      <c r="M725" s="80"/>
      <c r="N725" s="270" t="s">
        <v>716</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3" t="s">
        <v>48</v>
      </c>
      <c r="B726" s="802"/>
      <c r="C726" s="815" t="s">
        <v>53</v>
      </c>
      <c r="D726" s="837"/>
      <c r="E726" s="837"/>
      <c r="F726" s="838"/>
      <c r="G726" s="581" t="s">
        <v>767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5">
      <c r="A727" s="803"/>
      <c r="B727" s="804"/>
      <c r="C727" s="751" t="s">
        <v>57</v>
      </c>
      <c r="D727" s="752"/>
      <c r="E727" s="752"/>
      <c r="F727" s="753"/>
      <c r="G727" s="579" t="s">
        <v>768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5">
      <c r="A729" s="637" t="s">
        <v>791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5">
      <c r="A731" s="676" t="s">
        <v>138</v>
      </c>
      <c r="B731" s="677"/>
      <c r="C731" s="677"/>
      <c r="D731" s="677"/>
      <c r="E731" s="678"/>
      <c r="F731" s="732" t="s">
        <v>792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5">
      <c r="A733" s="676" t="s">
        <v>138</v>
      </c>
      <c r="B733" s="677"/>
      <c r="C733" s="677"/>
      <c r="D733" s="677"/>
      <c r="E733" s="678"/>
      <c r="F733" s="640" t="s">
        <v>793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2">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2">
      <c r="A737" s="991" t="s">
        <v>669</v>
      </c>
      <c r="B737" s="211"/>
      <c r="C737" s="211"/>
      <c r="D737" s="212"/>
      <c r="E737" s="955" t="s">
        <v>737</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2">
      <c r="A738" s="361" t="s">
        <v>394</v>
      </c>
      <c r="B738" s="361"/>
      <c r="C738" s="361"/>
      <c r="D738" s="361"/>
      <c r="E738" s="955" t="s">
        <v>737</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2">
      <c r="A739" s="361" t="s">
        <v>393</v>
      </c>
      <c r="B739" s="361"/>
      <c r="C739" s="361"/>
      <c r="D739" s="361"/>
      <c r="E739" s="955" t="s">
        <v>738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2">
      <c r="A740" s="361" t="s">
        <v>392</v>
      </c>
      <c r="B740" s="361"/>
      <c r="C740" s="361"/>
      <c r="D740" s="361"/>
      <c r="E740" s="955" t="s">
        <v>739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2">
      <c r="A741" s="361" t="s">
        <v>391</v>
      </c>
      <c r="B741" s="361"/>
      <c r="C741" s="361"/>
      <c r="D741" s="361"/>
      <c r="E741" s="955" t="s">
        <v>740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2">
      <c r="A742" s="361" t="s">
        <v>390</v>
      </c>
      <c r="B742" s="361"/>
      <c r="C742" s="361"/>
      <c r="D742" s="361"/>
      <c r="E742" s="955" t="s">
        <v>741</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2">
      <c r="A743" s="361" t="s">
        <v>389</v>
      </c>
      <c r="B743" s="361"/>
      <c r="C743" s="361"/>
      <c r="D743" s="361"/>
      <c r="E743" s="955" t="s">
        <v>742</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2">
      <c r="A744" s="361" t="s">
        <v>388</v>
      </c>
      <c r="B744" s="361"/>
      <c r="C744" s="361"/>
      <c r="D744" s="361"/>
      <c r="E744" s="955" t="s">
        <v>743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2">
      <c r="A745" s="361" t="s">
        <v>387</v>
      </c>
      <c r="B745" s="361"/>
      <c r="C745" s="361"/>
      <c r="D745" s="361"/>
      <c r="E745" s="992" t="s">
        <v>744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2">
      <c r="A746" s="361" t="s">
        <v>542</v>
      </c>
      <c r="B746" s="361"/>
      <c r="C746" s="361"/>
      <c r="D746" s="361"/>
      <c r="E746" s="961" t="s">
        <v>708</v>
      </c>
      <c r="F746" s="959"/>
      <c r="G746" s="959"/>
      <c r="H746" s="100" t="str">
        <f>IF(E746="","","-")</f>
        <v>-</v>
      </c>
      <c r="I746" s="959"/>
      <c r="J746" s="959"/>
      <c r="K746" s="100" t="str">
        <f>IF(I746="","","-")</f>
        <v/>
      </c>
      <c r="L746" s="960">
        <v>250</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2">
      <c r="A747" s="361" t="s">
        <v>506</v>
      </c>
      <c r="B747" s="361"/>
      <c r="C747" s="361"/>
      <c r="D747" s="361"/>
      <c r="E747" s="961" t="s">
        <v>708</v>
      </c>
      <c r="F747" s="959"/>
      <c r="G747" s="959"/>
      <c r="H747" s="100" t="str">
        <f>IF(E747="","","-")</f>
        <v>-</v>
      </c>
      <c r="I747" s="959"/>
      <c r="J747" s="959"/>
      <c r="K747" s="100" t="str">
        <f>IF(I747="","","-")</f>
        <v/>
      </c>
      <c r="L747" s="960">
        <v>253</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2">
      <c r="A748" s="617" t="s">
        <v>381</v>
      </c>
      <c r="B748" s="618"/>
      <c r="C748" s="618"/>
      <c r="D748" s="618"/>
      <c r="E748" s="618"/>
      <c r="F748" s="619"/>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1" t="s">
        <v>383</v>
      </c>
      <c r="B787" s="632"/>
      <c r="C787" s="632"/>
      <c r="D787" s="632"/>
      <c r="E787" s="632"/>
      <c r="F787" s="633"/>
      <c r="G787" s="598" t="s">
        <v>769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770</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2">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2">
      <c r="A789" s="634"/>
      <c r="B789" s="635"/>
      <c r="C789" s="635"/>
      <c r="D789" s="635"/>
      <c r="E789" s="635"/>
      <c r="F789" s="636"/>
      <c r="G789" s="673" t="s">
        <v>771</v>
      </c>
      <c r="H789" s="674"/>
      <c r="I789" s="674"/>
      <c r="J789" s="674"/>
      <c r="K789" s="675"/>
      <c r="L789" s="667" t="s">
        <v>772</v>
      </c>
      <c r="M789" s="668"/>
      <c r="N789" s="668"/>
      <c r="O789" s="668"/>
      <c r="P789" s="668"/>
      <c r="Q789" s="668"/>
      <c r="R789" s="668"/>
      <c r="S789" s="668"/>
      <c r="T789" s="668"/>
      <c r="U789" s="668"/>
      <c r="V789" s="668"/>
      <c r="W789" s="668"/>
      <c r="X789" s="669"/>
      <c r="Y789" s="387">
        <v>1.8</v>
      </c>
      <c r="Z789" s="388"/>
      <c r="AA789" s="388"/>
      <c r="AB789" s="805"/>
      <c r="AC789" s="673" t="s">
        <v>774</v>
      </c>
      <c r="AD789" s="674"/>
      <c r="AE789" s="674"/>
      <c r="AF789" s="674"/>
      <c r="AG789" s="675"/>
      <c r="AH789" s="667" t="s">
        <v>775</v>
      </c>
      <c r="AI789" s="668"/>
      <c r="AJ789" s="668"/>
      <c r="AK789" s="668"/>
      <c r="AL789" s="668"/>
      <c r="AM789" s="668"/>
      <c r="AN789" s="668"/>
      <c r="AO789" s="668"/>
      <c r="AP789" s="668"/>
      <c r="AQ789" s="668"/>
      <c r="AR789" s="668"/>
      <c r="AS789" s="668"/>
      <c r="AT789" s="669"/>
      <c r="AU789" s="387">
        <v>0.7</v>
      </c>
      <c r="AV789" s="388"/>
      <c r="AW789" s="388"/>
      <c r="AX789" s="389"/>
    </row>
    <row r="790" spans="1:51" ht="24.75" customHeight="1" x14ac:dyDescent="0.2">
      <c r="A790" s="634"/>
      <c r="B790" s="635"/>
      <c r="C790" s="635"/>
      <c r="D790" s="635"/>
      <c r="E790" s="635"/>
      <c r="F790" s="636"/>
      <c r="G790" s="609" t="s">
        <v>80</v>
      </c>
      <c r="H790" s="610"/>
      <c r="I790" s="610"/>
      <c r="J790" s="610"/>
      <c r="K790" s="611"/>
      <c r="L790" s="601" t="s">
        <v>773</v>
      </c>
      <c r="M790" s="602"/>
      <c r="N790" s="602"/>
      <c r="O790" s="602"/>
      <c r="P790" s="602"/>
      <c r="Q790" s="602"/>
      <c r="R790" s="602"/>
      <c r="S790" s="602"/>
      <c r="T790" s="602"/>
      <c r="U790" s="602"/>
      <c r="V790" s="602"/>
      <c r="W790" s="602"/>
      <c r="X790" s="603"/>
      <c r="Y790" s="604">
        <v>0.2</v>
      </c>
      <c r="Z790" s="605"/>
      <c r="AA790" s="605"/>
      <c r="AB790" s="615"/>
      <c r="AC790" s="609" t="s">
        <v>80</v>
      </c>
      <c r="AD790" s="610"/>
      <c r="AE790" s="610"/>
      <c r="AF790" s="610"/>
      <c r="AG790" s="611"/>
      <c r="AH790" s="601" t="s">
        <v>776</v>
      </c>
      <c r="AI790" s="602"/>
      <c r="AJ790" s="602"/>
      <c r="AK790" s="602"/>
      <c r="AL790" s="602"/>
      <c r="AM790" s="602"/>
      <c r="AN790" s="602"/>
      <c r="AO790" s="602"/>
      <c r="AP790" s="602"/>
      <c r="AQ790" s="602"/>
      <c r="AR790" s="602"/>
      <c r="AS790" s="602"/>
      <c r="AT790" s="603"/>
      <c r="AU790" s="604">
        <v>0.1</v>
      </c>
      <c r="AV790" s="605"/>
      <c r="AW790" s="605"/>
      <c r="AX790" s="606"/>
    </row>
    <row r="791" spans="1:51" ht="24.75"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2">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2">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2">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0.79999999999999993</v>
      </c>
      <c r="AV799" s="832"/>
      <c r="AW799" s="832"/>
      <c r="AX799" s="834"/>
    </row>
    <row r="800" spans="1:51" ht="24.75" customHeight="1" x14ac:dyDescent="0.2">
      <c r="A800" s="634"/>
      <c r="B800" s="635"/>
      <c r="C800" s="635"/>
      <c r="D800" s="635"/>
      <c r="E800" s="635"/>
      <c r="F800" s="636"/>
      <c r="G800" s="598" t="s">
        <v>777</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2">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24.75" customHeight="1" x14ac:dyDescent="0.2">
      <c r="A802" s="634"/>
      <c r="B802" s="635"/>
      <c r="C802" s="635"/>
      <c r="D802" s="635"/>
      <c r="E802" s="635"/>
      <c r="F802" s="636"/>
      <c r="G802" s="673" t="s">
        <v>778</v>
      </c>
      <c r="H802" s="674"/>
      <c r="I802" s="674"/>
      <c r="J802" s="674"/>
      <c r="K802" s="675"/>
      <c r="L802" s="667" t="s">
        <v>779</v>
      </c>
      <c r="M802" s="668"/>
      <c r="N802" s="668"/>
      <c r="O802" s="668"/>
      <c r="P802" s="668"/>
      <c r="Q802" s="668"/>
      <c r="R802" s="668"/>
      <c r="S802" s="668"/>
      <c r="T802" s="668"/>
      <c r="U802" s="668"/>
      <c r="V802" s="668"/>
      <c r="W802" s="668"/>
      <c r="X802" s="669"/>
      <c r="Y802" s="387">
        <v>0.8</v>
      </c>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1</v>
      </c>
    </row>
    <row r="803" spans="1:51" ht="24.75" customHeight="1" x14ac:dyDescent="0.2">
      <c r="A803" s="634"/>
      <c r="B803" s="635"/>
      <c r="C803" s="635"/>
      <c r="D803" s="635"/>
      <c r="E803" s="635"/>
      <c r="F803" s="636"/>
      <c r="G803" s="609" t="s">
        <v>80</v>
      </c>
      <c r="H803" s="610"/>
      <c r="I803" s="610"/>
      <c r="J803" s="610"/>
      <c r="K803" s="611"/>
      <c r="L803" s="601" t="s">
        <v>776</v>
      </c>
      <c r="M803" s="602"/>
      <c r="N803" s="602"/>
      <c r="O803" s="602"/>
      <c r="P803" s="602"/>
      <c r="Q803" s="602"/>
      <c r="R803" s="602"/>
      <c r="S803" s="602"/>
      <c r="T803" s="602"/>
      <c r="U803" s="602"/>
      <c r="V803" s="602"/>
      <c r="W803" s="602"/>
      <c r="X803" s="603"/>
      <c r="Y803" s="604">
        <v>0.1</v>
      </c>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2">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2">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2">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0.9</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2">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2">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2">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2">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2">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2">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5">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2">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2">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2">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2">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2">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2">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2">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2">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2">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2">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2">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 customHeight="1" x14ac:dyDescent="0.2">
      <c r="A845" s="370">
        <v>1</v>
      </c>
      <c r="B845" s="370">
        <v>1</v>
      </c>
      <c r="C845" s="358" t="s">
        <v>780</v>
      </c>
      <c r="D845" s="343"/>
      <c r="E845" s="343"/>
      <c r="F845" s="343"/>
      <c r="G845" s="343"/>
      <c r="H845" s="343"/>
      <c r="I845" s="343"/>
      <c r="J845" s="344">
        <v>7010701026303</v>
      </c>
      <c r="K845" s="345"/>
      <c r="L845" s="345"/>
      <c r="M845" s="345"/>
      <c r="N845" s="345"/>
      <c r="O845" s="345"/>
      <c r="P845" s="379" t="s">
        <v>781</v>
      </c>
      <c r="Q845" s="380"/>
      <c r="R845" s="380"/>
      <c r="S845" s="380"/>
      <c r="T845" s="380"/>
      <c r="U845" s="380"/>
      <c r="V845" s="380"/>
      <c r="W845" s="380"/>
      <c r="X845" s="380"/>
      <c r="Y845" s="347">
        <v>2</v>
      </c>
      <c r="Z845" s="348"/>
      <c r="AA845" s="348"/>
      <c r="AB845" s="349"/>
      <c r="AC845" s="371" t="s">
        <v>370</v>
      </c>
      <c r="AD845" s="372"/>
      <c r="AE845" s="372"/>
      <c r="AF845" s="372"/>
      <c r="AG845" s="372"/>
      <c r="AH845" s="366">
        <v>2</v>
      </c>
      <c r="AI845" s="367"/>
      <c r="AJ845" s="367"/>
      <c r="AK845" s="367"/>
      <c r="AL845" s="354">
        <v>67</v>
      </c>
      <c r="AM845" s="355"/>
      <c r="AN845" s="355"/>
      <c r="AO845" s="356"/>
      <c r="AP845" s="357" t="s">
        <v>403</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4" customHeight="1" x14ac:dyDescent="0.2">
      <c r="A878" s="370">
        <v>1</v>
      </c>
      <c r="B878" s="370">
        <v>1</v>
      </c>
      <c r="C878" s="358" t="s">
        <v>782</v>
      </c>
      <c r="D878" s="343"/>
      <c r="E878" s="343"/>
      <c r="F878" s="343"/>
      <c r="G878" s="343"/>
      <c r="H878" s="343"/>
      <c r="I878" s="343"/>
      <c r="J878" s="344">
        <v>3010001019663</v>
      </c>
      <c r="K878" s="345"/>
      <c r="L878" s="345"/>
      <c r="M878" s="345"/>
      <c r="N878" s="345"/>
      <c r="O878" s="345"/>
      <c r="P878" s="379" t="s">
        <v>783</v>
      </c>
      <c r="Q878" s="380"/>
      <c r="R878" s="380"/>
      <c r="S878" s="380"/>
      <c r="T878" s="380"/>
      <c r="U878" s="380"/>
      <c r="V878" s="380"/>
      <c r="W878" s="380"/>
      <c r="X878" s="380"/>
      <c r="Y878" s="347">
        <v>0.8</v>
      </c>
      <c r="Z878" s="348"/>
      <c r="AA878" s="348"/>
      <c r="AB878" s="349"/>
      <c r="AC878" s="371" t="s">
        <v>784</v>
      </c>
      <c r="AD878" s="372"/>
      <c r="AE878" s="372"/>
      <c r="AF878" s="372"/>
      <c r="AG878" s="372"/>
      <c r="AH878" s="366">
        <v>1</v>
      </c>
      <c r="AI878" s="367"/>
      <c r="AJ878" s="367"/>
      <c r="AK878" s="367"/>
      <c r="AL878" s="354">
        <v>97</v>
      </c>
      <c r="AM878" s="355"/>
      <c r="AN878" s="355"/>
      <c r="AO878" s="356"/>
      <c r="AP878" s="357" t="s">
        <v>785</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2">
      <c r="A911" s="370">
        <v>1</v>
      </c>
      <c r="B911" s="370">
        <v>1</v>
      </c>
      <c r="C911" s="358" t="s">
        <v>786</v>
      </c>
      <c r="D911" s="343"/>
      <c r="E911" s="343"/>
      <c r="F911" s="343"/>
      <c r="G911" s="343"/>
      <c r="H911" s="343"/>
      <c r="I911" s="343"/>
      <c r="J911" s="344">
        <v>3010001019663</v>
      </c>
      <c r="K911" s="345"/>
      <c r="L911" s="345"/>
      <c r="M911" s="345"/>
      <c r="N911" s="345"/>
      <c r="O911" s="345"/>
      <c r="P911" s="379" t="s">
        <v>779</v>
      </c>
      <c r="Q911" s="380"/>
      <c r="R911" s="380"/>
      <c r="S911" s="380"/>
      <c r="T911" s="380"/>
      <c r="U911" s="380"/>
      <c r="V911" s="380"/>
      <c r="W911" s="380"/>
      <c r="X911" s="380"/>
      <c r="Y911" s="347">
        <v>0.9</v>
      </c>
      <c r="Z911" s="348"/>
      <c r="AA911" s="348"/>
      <c r="AB911" s="349"/>
      <c r="AC911" s="371" t="s">
        <v>376</v>
      </c>
      <c r="AD911" s="372"/>
      <c r="AE911" s="372"/>
      <c r="AF911" s="372"/>
      <c r="AG911" s="372"/>
      <c r="AH911" s="366" t="s">
        <v>787</v>
      </c>
      <c r="AI911" s="367"/>
      <c r="AJ911" s="367"/>
      <c r="AK911" s="367"/>
      <c r="AL911" s="354" t="s">
        <v>787</v>
      </c>
      <c r="AM911" s="355"/>
      <c r="AN911" s="355"/>
      <c r="AO911" s="356"/>
      <c r="AP911" s="357" t="s">
        <v>403</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2">
      <c r="A1110" s="370">
        <v>1</v>
      </c>
      <c r="B1110" s="370">
        <v>1</v>
      </c>
      <c r="C1110" s="377"/>
      <c r="D1110" s="368"/>
      <c r="E1110" s="150" t="s">
        <v>403</v>
      </c>
      <c r="F1110" s="369"/>
      <c r="G1110" s="369"/>
      <c r="H1110" s="369"/>
      <c r="I1110" s="369"/>
      <c r="J1110" s="344" t="s">
        <v>403</v>
      </c>
      <c r="K1110" s="345"/>
      <c r="L1110" s="345"/>
      <c r="M1110" s="345"/>
      <c r="N1110" s="345"/>
      <c r="O1110" s="345"/>
      <c r="P1110" s="379" t="s">
        <v>403</v>
      </c>
      <c r="Q1110" s="380"/>
      <c r="R1110" s="380"/>
      <c r="S1110" s="380"/>
      <c r="T1110" s="380"/>
      <c r="U1110" s="380"/>
      <c r="V1110" s="380"/>
      <c r="W1110" s="380"/>
      <c r="X1110" s="380"/>
      <c r="Y1110" s="347" t="s">
        <v>788</v>
      </c>
      <c r="Z1110" s="348"/>
      <c r="AA1110" s="348"/>
      <c r="AB1110" s="349"/>
      <c r="AC1110" s="371"/>
      <c r="AD1110" s="372"/>
      <c r="AE1110" s="372"/>
      <c r="AF1110" s="372"/>
      <c r="AG1110" s="372"/>
      <c r="AH1110" s="366" t="s">
        <v>403</v>
      </c>
      <c r="AI1110" s="367"/>
      <c r="AJ1110" s="367"/>
      <c r="AK1110" s="367"/>
      <c r="AL1110" s="354" t="s">
        <v>403</v>
      </c>
      <c r="AM1110" s="355"/>
      <c r="AN1110" s="355"/>
      <c r="AO1110" s="356"/>
      <c r="AP1110" s="357" t="s">
        <v>403</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47">
      <formula>IF(RIGHT(TEXT(P14,"0.#"),1)=".",FALSE,TRUE)</formula>
    </cfRule>
    <cfRule type="expression" dxfId="2832" priority="14048">
      <formula>IF(RIGHT(TEXT(P14,"0.#"),1)=".",TRUE,FALSE)</formula>
    </cfRule>
  </conditionalFormatting>
  <conditionalFormatting sqref="AE32">
    <cfRule type="expression" dxfId="2831" priority="14037">
      <formula>IF(RIGHT(TEXT(AE32,"0.#"),1)=".",FALSE,TRUE)</formula>
    </cfRule>
    <cfRule type="expression" dxfId="2830" priority="14038">
      <formula>IF(RIGHT(TEXT(AE32,"0.#"),1)=".",TRUE,FALSE)</formula>
    </cfRule>
  </conditionalFormatting>
  <conditionalFormatting sqref="P18:AX18">
    <cfRule type="expression" dxfId="2829" priority="13923">
      <formula>IF(RIGHT(TEXT(P18,"0.#"),1)=".",FALSE,TRUE)</formula>
    </cfRule>
    <cfRule type="expression" dxfId="2828" priority="13924">
      <formula>IF(RIGHT(TEXT(P18,"0.#"),1)=".",TRUE,FALSE)</formula>
    </cfRule>
  </conditionalFormatting>
  <conditionalFormatting sqref="Y799">
    <cfRule type="expression" dxfId="2827" priority="13915">
      <formula>IF(RIGHT(TEXT(Y799,"0.#"),1)=".",FALSE,TRUE)</formula>
    </cfRule>
    <cfRule type="expression" dxfId="2826" priority="13916">
      <formula>IF(RIGHT(TEXT(Y799,"0.#"),1)=".",TRUE,FALSE)</formula>
    </cfRule>
  </conditionalFormatting>
  <conditionalFormatting sqref="Y830:Y837 Y828 Y817:Y824 Y815 Y804:Y811">
    <cfRule type="expression" dxfId="2825" priority="13697">
      <formula>IF(RIGHT(TEXT(Y804,"0.#"),1)=".",FALSE,TRUE)</formula>
    </cfRule>
    <cfRule type="expression" dxfId="2824" priority="13698">
      <formula>IF(RIGHT(TEXT(Y804,"0.#"),1)=".",TRUE,FALSE)</formula>
    </cfRule>
  </conditionalFormatting>
  <conditionalFormatting sqref="P16:AQ17 P15:AX15 P13:AX13">
    <cfRule type="expression" dxfId="2823" priority="13745">
      <formula>IF(RIGHT(TEXT(P13,"0.#"),1)=".",FALSE,TRUE)</formula>
    </cfRule>
    <cfRule type="expression" dxfId="2822" priority="13746">
      <formula>IF(RIGHT(TEXT(P13,"0.#"),1)=".",TRUE,FALSE)</formula>
    </cfRule>
  </conditionalFormatting>
  <conditionalFormatting sqref="P19:AJ19">
    <cfRule type="expression" dxfId="2821" priority="13743">
      <formula>IF(RIGHT(TEXT(P19,"0.#"),1)=".",FALSE,TRUE)</formula>
    </cfRule>
    <cfRule type="expression" dxfId="2820" priority="13744">
      <formula>IF(RIGHT(TEXT(P19,"0.#"),1)=".",TRUE,FALSE)</formula>
    </cfRule>
  </conditionalFormatting>
  <conditionalFormatting sqref="AE101 AQ101">
    <cfRule type="expression" dxfId="2819" priority="13735">
      <formula>IF(RIGHT(TEXT(AE101,"0.#"),1)=".",FALSE,TRUE)</formula>
    </cfRule>
    <cfRule type="expression" dxfId="2818" priority="13736">
      <formula>IF(RIGHT(TEXT(AE101,"0.#"),1)=".",TRUE,FALSE)</formula>
    </cfRule>
  </conditionalFormatting>
  <conditionalFormatting sqref="Y791:Y798">
    <cfRule type="expression" dxfId="2817" priority="13721">
      <formula>IF(RIGHT(TEXT(Y791,"0.#"),1)=".",FALSE,TRUE)</formula>
    </cfRule>
    <cfRule type="expression" dxfId="2816" priority="13722">
      <formula>IF(RIGHT(TEXT(Y791,"0.#"),1)=".",TRUE,FALSE)</formula>
    </cfRule>
  </conditionalFormatting>
  <conditionalFormatting sqref="AU799">
    <cfRule type="expression" dxfId="2815" priority="13717">
      <formula>IF(RIGHT(TEXT(AU799,"0.#"),1)=".",FALSE,TRUE)</formula>
    </cfRule>
    <cfRule type="expression" dxfId="2814" priority="13718">
      <formula>IF(RIGHT(TEXT(AU799,"0.#"),1)=".",TRUE,FALSE)</formula>
    </cfRule>
  </conditionalFormatting>
  <conditionalFormatting sqref="AU791:AU798">
    <cfRule type="expression" dxfId="2813" priority="13715">
      <formula>IF(RIGHT(TEXT(AU791,"0.#"),1)=".",FALSE,TRUE)</formula>
    </cfRule>
    <cfRule type="expression" dxfId="2812" priority="13716">
      <formula>IF(RIGHT(TEXT(AU791,"0.#"),1)=".",TRUE,FALSE)</formula>
    </cfRule>
  </conditionalFormatting>
  <conditionalFormatting sqref="Y829 Y816">
    <cfRule type="expression" dxfId="2811" priority="13701">
      <formula>IF(RIGHT(TEXT(Y816,"0.#"),1)=".",FALSE,TRUE)</formula>
    </cfRule>
    <cfRule type="expression" dxfId="2810" priority="13702">
      <formula>IF(RIGHT(TEXT(Y816,"0.#"),1)=".",TRUE,FALSE)</formula>
    </cfRule>
  </conditionalFormatting>
  <conditionalFormatting sqref="Y838 Y825 Y812">
    <cfRule type="expression" dxfId="2809" priority="13699">
      <formula>IF(RIGHT(TEXT(Y812,"0.#"),1)=".",FALSE,TRUE)</formula>
    </cfRule>
    <cfRule type="expression" dxfId="2808" priority="13700">
      <formula>IF(RIGHT(TEXT(Y812,"0.#"),1)=".",TRUE,FALSE)</formula>
    </cfRule>
  </conditionalFormatting>
  <conditionalFormatting sqref="AU829 AU816 AU803">
    <cfRule type="expression" dxfId="2807" priority="13695">
      <formula>IF(RIGHT(TEXT(AU803,"0.#"),1)=".",FALSE,TRUE)</formula>
    </cfRule>
    <cfRule type="expression" dxfId="2806" priority="13696">
      <formula>IF(RIGHT(TEXT(AU803,"0.#"),1)=".",TRUE,FALSE)</formula>
    </cfRule>
  </conditionalFormatting>
  <conditionalFormatting sqref="AU838 AU825 AU812">
    <cfRule type="expression" dxfId="2805" priority="13693">
      <formula>IF(RIGHT(TEXT(AU812,"0.#"),1)=".",FALSE,TRUE)</formula>
    </cfRule>
    <cfRule type="expression" dxfId="2804" priority="13694">
      <formula>IF(RIGHT(TEXT(AU812,"0.#"),1)=".",TRUE,FALSE)</formula>
    </cfRule>
  </conditionalFormatting>
  <conditionalFormatting sqref="AU830:AU837 AU828 AU817:AU824 AU815 AU804:AU811 AU802">
    <cfRule type="expression" dxfId="2803" priority="13691">
      <formula>IF(RIGHT(TEXT(AU802,"0.#"),1)=".",FALSE,TRUE)</formula>
    </cfRule>
    <cfRule type="expression" dxfId="2802" priority="13692">
      <formula>IF(RIGHT(TEXT(AU802,"0.#"),1)=".",TRUE,FALSE)</formula>
    </cfRule>
  </conditionalFormatting>
  <conditionalFormatting sqref="AM87">
    <cfRule type="expression" dxfId="2801" priority="13345">
      <formula>IF(RIGHT(TEXT(AM87,"0.#"),1)=".",FALSE,TRUE)</formula>
    </cfRule>
    <cfRule type="expression" dxfId="2800" priority="13346">
      <formula>IF(RIGHT(TEXT(AM87,"0.#"),1)=".",TRUE,FALSE)</formula>
    </cfRule>
  </conditionalFormatting>
  <conditionalFormatting sqref="AE55">
    <cfRule type="expression" dxfId="2799" priority="13413">
      <formula>IF(RIGHT(TEXT(AE55,"0.#"),1)=".",FALSE,TRUE)</formula>
    </cfRule>
    <cfRule type="expression" dxfId="2798" priority="13414">
      <formula>IF(RIGHT(TEXT(AE55,"0.#"),1)=".",TRUE,FALSE)</formula>
    </cfRule>
  </conditionalFormatting>
  <conditionalFormatting sqref="AI55">
    <cfRule type="expression" dxfId="2797" priority="13411">
      <formula>IF(RIGHT(TEXT(AI55,"0.#"),1)=".",FALSE,TRUE)</formula>
    </cfRule>
    <cfRule type="expression" dxfId="2796" priority="13412">
      <formula>IF(RIGHT(TEXT(AI55,"0.#"),1)=".",TRUE,FALSE)</formula>
    </cfRule>
  </conditionalFormatting>
  <conditionalFormatting sqref="AM34">
    <cfRule type="expression" dxfId="2795" priority="13491">
      <formula>IF(RIGHT(TEXT(AM34,"0.#"),1)=".",FALSE,TRUE)</formula>
    </cfRule>
    <cfRule type="expression" dxfId="2794" priority="13492">
      <formula>IF(RIGHT(TEXT(AM34,"0.#"),1)=".",TRUE,FALSE)</formula>
    </cfRule>
  </conditionalFormatting>
  <conditionalFormatting sqref="AE33">
    <cfRule type="expression" dxfId="2793" priority="13505">
      <formula>IF(RIGHT(TEXT(AE33,"0.#"),1)=".",FALSE,TRUE)</formula>
    </cfRule>
    <cfRule type="expression" dxfId="2792" priority="13506">
      <formula>IF(RIGHT(TEXT(AE33,"0.#"),1)=".",TRUE,FALSE)</formula>
    </cfRule>
  </conditionalFormatting>
  <conditionalFormatting sqref="AE34">
    <cfRule type="expression" dxfId="2791" priority="13503">
      <formula>IF(RIGHT(TEXT(AE34,"0.#"),1)=".",FALSE,TRUE)</formula>
    </cfRule>
    <cfRule type="expression" dxfId="2790" priority="13504">
      <formula>IF(RIGHT(TEXT(AE34,"0.#"),1)=".",TRUE,FALSE)</formula>
    </cfRule>
  </conditionalFormatting>
  <conditionalFormatting sqref="AI34">
    <cfRule type="expression" dxfId="2789" priority="13501">
      <formula>IF(RIGHT(TEXT(AI34,"0.#"),1)=".",FALSE,TRUE)</formula>
    </cfRule>
    <cfRule type="expression" dxfId="2788" priority="13502">
      <formula>IF(RIGHT(TEXT(AI34,"0.#"),1)=".",TRUE,FALSE)</formula>
    </cfRule>
  </conditionalFormatting>
  <conditionalFormatting sqref="AI33">
    <cfRule type="expression" dxfId="2787" priority="13499">
      <formula>IF(RIGHT(TEXT(AI33,"0.#"),1)=".",FALSE,TRUE)</formula>
    </cfRule>
    <cfRule type="expression" dxfId="2786" priority="13500">
      <formula>IF(RIGHT(TEXT(AI33,"0.#"),1)=".",TRUE,FALSE)</formula>
    </cfRule>
  </conditionalFormatting>
  <conditionalFormatting sqref="AI32">
    <cfRule type="expression" dxfId="2785" priority="13497">
      <formula>IF(RIGHT(TEXT(AI32,"0.#"),1)=".",FALSE,TRUE)</formula>
    </cfRule>
    <cfRule type="expression" dxfId="2784" priority="13498">
      <formula>IF(RIGHT(TEXT(AI32,"0.#"),1)=".",TRUE,FALSE)</formula>
    </cfRule>
  </conditionalFormatting>
  <conditionalFormatting sqref="AM32">
    <cfRule type="expression" dxfId="2783" priority="13495">
      <formula>IF(RIGHT(TEXT(AM32,"0.#"),1)=".",FALSE,TRUE)</formula>
    </cfRule>
    <cfRule type="expression" dxfId="2782" priority="13496">
      <formula>IF(RIGHT(TEXT(AM32,"0.#"),1)=".",TRUE,FALSE)</formula>
    </cfRule>
  </conditionalFormatting>
  <conditionalFormatting sqref="AM33">
    <cfRule type="expression" dxfId="2781" priority="13493">
      <formula>IF(RIGHT(TEXT(AM33,"0.#"),1)=".",FALSE,TRUE)</formula>
    </cfRule>
    <cfRule type="expression" dxfId="2780" priority="13494">
      <formula>IF(RIGHT(TEXT(AM33,"0.#"),1)=".",TRUE,FALSE)</formula>
    </cfRule>
  </conditionalFormatting>
  <conditionalFormatting sqref="AQ32:AQ34">
    <cfRule type="expression" dxfId="2779" priority="13485">
      <formula>IF(RIGHT(TEXT(AQ32,"0.#"),1)=".",FALSE,TRUE)</formula>
    </cfRule>
    <cfRule type="expression" dxfId="2778" priority="13486">
      <formula>IF(RIGHT(TEXT(AQ32,"0.#"),1)=".",TRUE,FALSE)</formula>
    </cfRule>
  </conditionalFormatting>
  <conditionalFormatting sqref="AU32:AU34">
    <cfRule type="expression" dxfId="2777" priority="13483">
      <formula>IF(RIGHT(TEXT(AU32,"0.#"),1)=".",FALSE,TRUE)</formula>
    </cfRule>
    <cfRule type="expression" dxfId="2776" priority="13484">
      <formula>IF(RIGHT(TEXT(AU32,"0.#"),1)=".",TRUE,FALSE)</formula>
    </cfRule>
  </conditionalFormatting>
  <conditionalFormatting sqref="AE53">
    <cfRule type="expression" dxfId="2775" priority="13417">
      <formula>IF(RIGHT(TEXT(AE53,"0.#"),1)=".",FALSE,TRUE)</formula>
    </cfRule>
    <cfRule type="expression" dxfId="2774" priority="13418">
      <formula>IF(RIGHT(TEXT(AE53,"0.#"),1)=".",TRUE,FALSE)</formula>
    </cfRule>
  </conditionalFormatting>
  <conditionalFormatting sqref="AE54">
    <cfRule type="expression" dxfId="2773" priority="13415">
      <formula>IF(RIGHT(TEXT(AE54,"0.#"),1)=".",FALSE,TRUE)</formula>
    </cfRule>
    <cfRule type="expression" dxfId="2772" priority="13416">
      <formula>IF(RIGHT(TEXT(AE54,"0.#"),1)=".",TRUE,FALSE)</formula>
    </cfRule>
  </conditionalFormatting>
  <conditionalFormatting sqref="AI54">
    <cfRule type="expression" dxfId="2771" priority="13409">
      <formula>IF(RIGHT(TEXT(AI54,"0.#"),1)=".",FALSE,TRUE)</formula>
    </cfRule>
    <cfRule type="expression" dxfId="2770" priority="13410">
      <formula>IF(RIGHT(TEXT(AI54,"0.#"),1)=".",TRUE,FALSE)</formula>
    </cfRule>
  </conditionalFormatting>
  <conditionalFormatting sqref="AI53">
    <cfRule type="expression" dxfId="2769" priority="13407">
      <formula>IF(RIGHT(TEXT(AI53,"0.#"),1)=".",FALSE,TRUE)</formula>
    </cfRule>
    <cfRule type="expression" dxfId="2768" priority="13408">
      <formula>IF(RIGHT(TEXT(AI53,"0.#"),1)=".",TRUE,FALSE)</formula>
    </cfRule>
  </conditionalFormatting>
  <conditionalFormatting sqref="AM53">
    <cfRule type="expression" dxfId="2767" priority="13405">
      <formula>IF(RIGHT(TEXT(AM53,"0.#"),1)=".",FALSE,TRUE)</formula>
    </cfRule>
    <cfRule type="expression" dxfId="2766" priority="13406">
      <formula>IF(RIGHT(TEXT(AM53,"0.#"),1)=".",TRUE,FALSE)</formula>
    </cfRule>
  </conditionalFormatting>
  <conditionalFormatting sqref="AM54">
    <cfRule type="expression" dxfId="2765" priority="13403">
      <formula>IF(RIGHT(TEXT(AM54,"0.#"),1)=".",FALSE,TRUE)</formula>
    </cfRule>
    <cfRule type="expression" dxfId="2764" priority="13404">
      <formula>IF(RIGHT(TEXT(AM54,"0.#"),1)=".",TRUE,FALSE)</formula>
    </cfRule>
  </conditionalFormatting>
  <conditionalFormatting sqref="AM55">
    <cfRule type="expression" dxfId="2763" priority="13401">
      <formula>IF(RIGHT(TEXT(AM55,"0.#"),1)=".",FALSE,TRUE)</formula>
    </cfRule>
    <cfRule type="expression" dxfId="2762" priority="13402">
      <formula>IF(RIGHT(TEXT(AM55,"0.#"),1)=".",TRUE,FALSE)</formula>
    </cfRule>
  </conditionalFormatting>
  <conditionalFormatting sqref="AE60">
    <cfRule type="expression" dxfId="2761" priority="13387">
      <formula>IF(RIGHT(TEXT(AE60,"0.#"),1)=".",FALSE,TRUE)</formula>
    </cfRule>
    <cfRule type="expression" dxfId="2760" priority="13388">
      <formula>IF(RIGHT(TEXT(AE60,"0.#"),1)=".",TRUE,FALSE)</formula>
    </cfRule>
  </conditionalFormatting>
  <conditionalFormatting sqref="AE61">
    <cfRule type="expression" dxfId="2759" priority="13385">
      <formula>IF(RIGHT(TEXT(AE61,"0.#"),1)=".",FALSE,TRUE)</formula>
    </cfRule>
    <cfRule type="expression" dxfId="2758" priority="13386">
      <formula>IF(RIGHT(TEXT(AE61,"0.#"),1)=".",TRUE,FALSE)</formula>
    </cfRule>
  </conditionalFormatting>
  <conditionalFormatting sqref="AE62">
    <cfRule type="expression" dxfId="2757" priority="13383">
      <formula>IF(RIGHT(TEXT(AE62,"0.#"),1)=".",FALSE,TRUE)</formula>
    </cfRule>
    <cfRule type="expression" dxfId="2756" priority="13384">
      <formula>IF(RIGHT(TEXT(AE62,"0.#"),1)=".",TRUE,FALSE)</formula>
    </cfRule>
  </conditionalFormatting>
  <conditionalFormatting sqref="AI62">
    <cfRule type="expression" dxfId="2755" priority="13381">
      <formula>IF(RIGHT(TEXT(AI62,"0.#"),1)=".",FALSE,TRUE)</formula>
    </cfRule>
    <cfRule type="expression" dxfId="2754" priority="13382">
      <formula>IF(RIGHT(TEXT(AI62,"0.#"),1)=".",TRUE,FALSE)</formula>
    </cfRule>
  </conditionalFormatting>
  <conditionalFormatting sqref="AI61">
    <cfRule type="expression" dxfId="2753" priority="13379">
      <formula>IF(RIGHT(TEXT(AI61,"0.#"),1)=".",FALSE,TRUE)</formula>
    </cfRule>
    <cfRule type="expression" dxfId="2752" priority="13380">
      <formula>IF(RIGHT(TEXT(AI61,"0.#"),1)=".",TRUE,FALSE)</formula>
    </cfRule>
  </conditionalFormatting>
  <conditionalFormatting sqref="AI60">
    <cfRule type="expression" dxfId="2751" priority="13377">
      <formula>IF(RIGHT(TEXT(AI60,"0.#"),1)=".",FALSE,TRUE)</formula>
    </cfRule>
    <cfRule type="expression" dxfId="2750" priority="13378">
      <formula>IF(RIGHT(TEXT(AI60,"0.#"),1)=".",TRUE,FALSE)</formula>
    </cfRule>
  </conditionalFormatting>
  <conditionalFormatting sqref="AM60">
    <cfRule type="expression" dxfId="2749" priority="13375">
      <formula>IF(RIGHT(TEXT(AM60,"0.#"),1)=".",FALSE,TRUE)</formula>
    </cfRule>
    <cfRule type="expression" dxfId="2748" priority="13376">
      <formula>IF(RIGHT(TEXT(AM60,"0.#"),1)=".",TRUE,FALSE)</formula>
    </cfRule>
  </conditionalFormatting>
  <conditionalFormatting sqref="AM61">
    <cfRule type="expression" dxfId="2747" priority="13373">
      <formula>IF(RIGHT(TEXT(AM61,"0.#"),1)=".",FALSE,TRUE)</formula>
    </cfRule>
    <cfRule type="expression" dxfId="2746" priority="13374">
      <formula>IF(RIGHT(TEXT(AM61,"0.#"),1)=".",TRUE,FALSE)</formula>
    </cfRule>
  </conditionalFormatting>
  <conditionalFormatting sqref="AM62">
    <cfRule type="expression" dxfId="2745" priority="13371">
      <formula>IF(RIGHT(TEXT(AM62,"0.#"),1)=".",FALSE,TRUE)</formula>
    </cfRule>
    <cfRule type="expression" dxfId="2744" priority="13372">
      <formula>IF(RIGHT(TEXT(AM62,"0.#"),1)=".",TRUE,FALSE)</formula>
    </cfRule>
  </conditionalFormatting>
  <conditionalFormatting sqref="AE87">
    <cfRule type="expression" dxfId="2743" priority="13357">
      <formula>IF(RIGHT(TEXT(AE87,"0.#"),1)=".",FALSE,TRUE)</formula>
    </cfRule>
    <cfRule type="expression" dxfId="2742" priority="13358">
      <formula>IF(RIGHT(TEXT(AE87,"0.#"),1)=".",TRUE,FALSE)</formula>
    </cfRule>
  </conditionalFormatting>
  <conditionalFormatting sqref="AE88">
    <cfRule type="expression" dxfId="2741" priority="13355">
      <formula>IF(RIGHT(TEXT(AE88,"0.#"),1)=".",FALSE,TRUE)</formula>
    </cfRule>
    <cfRule type="expression" dxfId="2740" priority="13356">
      <formula>IF(RIGHT(TEXT(AE88,"0.#"),1)=".",TRUE,FALSE)</formula>
    </cfRule>
  </conditionalFormatting>
  <conditionalFormatting sqref="AE89">
    <cfRule type="expression" dxfId="2739" priority="13353">
      <formula>IF(RIGHT(TEXT(AE89,"0.#"),1)=".",FALSE,TRUE)</formula>
    </cfRule>
    <cfRule type="expression" dxfId="2738" priority="13354">
      <formula>IF(RIGHT(TEXT(AE89,"0.#"),1)=".",TRUE,FALSE)</formula>
    </cfRule>
  </conditionalFormatting>
  <conditionalFormatting sqref="AI89">
    <cfRule type="expression" dxfId="2737" priority="13351">
      <formula>IF(RIGHT(TEXT(AI89,"0.#"),1)=".",FALSE,TRUE)</formula>
    </cfRule>
    <cfRule type="expression" dxfId="2736" priority="13352">
      <formula>IF(RIGHT(TEXT(AI89,"0.#"),1)=".",TRUE,FALSE)</formula>
    </cfRule>
  </conditionalFormatting>
  <conditionalFormatting sqref="AI88">
    <cfRule type="expression" dxfId="2735" priority="13349">
      <formula>IF(RIGHT(TEXT(AI88,"0.#"),1)=".",FALSE,TRUE)</formula>
    </cfRule>
    <cfRule type="expression" dxfId="2734" priority="13350">
      <formula>IF(RIGHT(TEXT(AI88,"0.#"),1)=".",TRUE,FALSE)</formula>
    </cfRule>
  </conditionalFormatting>
  <conditionalFormatting sqref="AI87">
    <cfRule type="expression" dxfId="2733" priority="13347">
      <formula>IF(RIGHT(TEXT(AI87,"0.#"),1)=".",FALSE,TRUE)</formula>
    </cfRule>
    <cfRule type="expression" dxfId="2732" priority="13348">
      <formula>IF(RIGHT(TEXT(AI87,"0.#"),1)=".",TRUE,FALSE)</formula>
    </cfRule>
  </conditionalFormatting>
  <conditionalFormatting sqref="AM88">
    <cfRule type="expression" dxfId="2731" priority="13343">
      <formula>IF(RIGHT(TEXT(AM88,"0.#"),1)=".",FALSE,TRUE)</formula>
    </cfRule>
    <cfRule type="expression" dxfId="2730" priority="13344">
      <formula>IF(RIGHT(TEXT(AM88,"0.#"),1)=".",TRUE,FALSE)</formula>
    </cfRule>
  </conditionalFormatting>
  <conditionalFormatting sqref="AM89">
    <cfRule type="expression" dxfId="2729" priority="13341">
      <formula>IF(RIGHT(TEXT(AM89,"0.#"),1)=".",FALSE,TRUE)</formula>
    </cfRule>
    <cfRule type="expression" dxfId="2728" priority="13342">
      <formula>IF(RIGHT(TEXT(AM89,"0.#"),1)=".",TRUE,FALSE)</formula>
    </cfRule>
  </conditionalFormatting>
  <conditionalFormatting sqref="AE92">
    <cfRule type="expression" dxfId="2727" priority="13327">
      <formula>IF(RIGHT(TEXT(AE92,"0.#"),1)=".",FALSE,TRUE)</formula>
    </cfRule>
    <cfRule type="expression" dxfId="2726" priority="13328">
      <formula>IF(RIGHT(TEXT(AE92,"0.#"),1)=".",TRUE,FALSE)</formula>
    </cfRule>
  </conditionalFormatting>
  <conditionalFormatting sqref="AE93">
    <cfRule type="expression" dxfId="2725" priority="13325">
      <formula>IF(RIGHT(TEXT(AE93,"0.#"),1)=".",FALSE,TRUE)</formula>
    </cfRule>
    <cfRule type="expression" dxfId="2724" priority="13326">
      <formula>IF(RIGHT(TEXT(AE93,"0.#"),1)=".",TRUE,FALSE)</formula>
    </cfRule>
  </conditionalFormatting>
  <conditionalFormatting sqref="AE94">
    <cfRule type="expression" dxfId="2723" priority="13323">
      <formula>IF(RIGHT(TEXT(AE94,"0.#"),1)=".",FALSE,TRUE)</formula>
    </cfRule>
    <cfRule type="expression" dxfId="2722" priority="13324">
      <formula>IF(RIGHT(TEXT(AE94,"0.#"),1)=".",TRUE,FALSE)</formula>
    </cfRule>
  </conditionalFormatting>
  <conditionalFormatting sqref="AI94">
    <cfRule type="expression" dxfId="2721" priority="13321">
      <formula>IF(RIGHT(TEXT(AI94,"0.#"),1)=".",FALSE,TRUE)</formula>
    </cfRule>
    <cfRule type="expression" dxfId="2720" priority="13322">
      <formula>IF(RIGHT(TEXT(AI94,"0.#"),1)=".",TRUE,FALSE)</formula>
    </cfRule>
  </conditionalFormatting>
  <conditionalFormatting sqref="AI93">
    <cfRule type="expression" dxfId="2719" priority="13319">
      <formula>IF(RIGHT(TEXT(AI93,"0.#"),1)=".",FALSE,TRUE)</formula>
    </cfRule>
    <cfRule type="expression" dxfId="2718" priority="13320">
      <formula>IF(RIGHT(TEXT(AI93,"0.#"),1)=".",TRUE,FALSE)</formula>
    </cfRule>
  </conditionalFormatting>
  <conditionalFormatting sqref="AI92">
    <cfRule type="expression" dxfId="2717" priority="13317">
      <formula>IF(RIGHT(TEXT(AI92,"0.#"),1)=".",FALSE,TRUE)</formula>
    </cfRule>
    <cfRule type="expression" dxfId="2716" priority="13318">
      <formula>IF(RIGHT(TEXT(AI92,"0.#"),1)=".",TRUE,FALSE)</formula>
    </cfRule>
  </conditionalFormatting>
  <conditionalFormatting sqref="AM92">
    <cfRule type="expression" dxfId="2715" priority="13315">
      <formula>IF(RIGHT(TEXT(AM92,"0.#"),1)=".",FALSE,TRUE)</formula>
    </cfRule>
    <cfRule type="expression" dxfId="2714" priority="13316">
      <formula>IF(RIGHT(TEXT(AM92,"0.#"),1)=".",TRUE,FALSE)</formula>
    </cfRule>
  </conditionalFormatting>
  <conditionalFormatting sqref="AM93">
    <cfRule type="expression" dxfId="2713" priority="13313">
      <formula>IF(RIGHT(TEXT(AM93,"0.#"),1)=".",FALSE,TRUE)</formula>
    </cfRule>
    <cfRule type="expression" dxfId="2712" priority="13314">
      <formula>IF(RIGHT(TEXT(AM93,"0.#"),1)=".",TRUE,FALSE)</formula>
    </cfRule>
  </conditionalFormatting>
  <conditionalFormatting sqref="AM94">
    <cfRule type="expression" dxfId="2711" priority="13311">
      <formula>IF(RIGHT(TEXT(AM94,"0.#"),1)=".",FALSE,TRUE)</formula>
    </cfRule>
    <cfRule type="expression" dxfId="2710" priority="13312">
      <formula>IF(RIGHT(TEXT(AM94,"0.#"),1)=".",TRUE,FALSE)</formula>
    </cfRule>
  </conditionalFormatting>
  <conditionalFormatting sqref="AE97">
    <cfRule type="expression" dxfId="2709" priority="13297">
      <formula>IF(RIGHT(TEXT(AE97,"0.#"),1)=".",FALSE,TRUE)</formula>
    </cfRule>
    <cfRule type="expression" dxfId="2708" priority="13298">
      <formula>IF(RIGHT(TEXT(AE97,"0.#"),1)=".",TRUE,FALSE)</formula>
    </cfRule>
  </conditionalFormatting>
  <conditionalFormatting sqref="AE98">
    <cfRule type="expression" dxfId="2707" priority="13295">
      <formula>IF(RIGHT(TEXT(AE98,"0.#"),1)=".",FALSE,TRUE)</formula>
    </cfRule>
    <cfRule type="expression" dxfId="2706" priority="13296">
      <formula>IF(RIGHT(TEXT(AE98,"0.#"),1)=".",TRUE,FALSE)</formula>
    </cfRule>
  </conditionalFormatting>
  <conditionalFormatting sqref="AE99">
    <cfRule type="expression" dxfId="2705" priority="13293">
      <formula>IF(RIGHT(TEXT(AE99,"0.#"),1)=".",FALSE,TRUE)</formula>
    </cfRule>
    <cfRule type="expression" dxfId="2704" priority="13294">
      <formula>IF(RIGHT(TEXT(AE99,"0.#"),1)=".",TRUE,FALSE)</formula>
    </cfRule>
  </conditionalFormatting>
  <conditionalFormatting sqref="AI99">
    <cfRule type="expression" dxfId="2703" priority="13291">
      <formula>IF(RIGHT(TEXT(AI99,"0.#"),1)=".",FALSE,TRUE)</formula>
    </cfRule>
    <cfRule type="expression" dxfId="2702" priority="13292">
      <formula>IF(RIGHT(TEXT(AI99,"0.#"),1)=".",TRUE,FALSE)</formula>
    </cfRule>
  </conditionalFormatting>
  <conditionalFormatting sqref="AI98">
    <cfRule type="expression" dxfId="2701" priority="13289">
      <formula>IF(RIGHT(TEXT(AI98,"0.#"),1)=".",FALSE,TRUE)</formula>
    </cfRule>
    <cfRule type="expression" dxfId="2700" priority="13290">
      <formula>IF(RIGHT(TEXT(AI98,"0.#"),1)=".",TRUE,FALSE)</formula>
    </cfRule>
  </conditionalFormatting>
  <conditionalFormatting sqref="AI97">
    <cfRule type="expression" dxfId="2699" priority="13287">
      <formula>IF(RIGHT(TEXT(AI97,"0.#"),1)=".",FALSE,TRUE)</formula>
    </cfRule>
    <cfRule type="expression" dxfId="2698" priority="13288">
      <formula>IF(RIGHT(TEXT(AI97,"0.#"),1)=".",TRUE,FALSE)</formula>
    </cfRule>
  </conditionalFormatting>
  <conditionalFormatting sqref="AM97">
    <cfRule type="expression" dxfId="2697" priority="13285">
      <formula>IF(RIGHT(TEXT(AM97,"0.#"),1)=".",FALSE,TRUE)</formula>
    </cfRule>
    <cfRule type="expression" dxfId="2696" priority="13286">
      <formula>IF(RIGHT(TEXT(AM97,"0.#"),1)=".",TRUE,FALSE)</formula>
    </cfRule>
  </conditionalFormatting>
  <conditionalFormatting sqref="AM98">
    <cfRule type="expression" dxfId="2695" priority="13283">
      <formula>IF(RIGHT(TEXT(AM98,"0.#"),1)=".",FALSE,TRUE)</formula>
    </cfRule>
    <cfRule type="expression" dxfId="2694" priority="13284">
      <formula>IF(RIGHT(TEXT(AM98,"0.#"),1)=".",TRUE,FALSE)</formula>
    </cfRule>
  </conditionalFormatting>
  <conditionalFormatting sqref="AM99">
    <cfRule type="expression" dxfId="2693" priority="13281">
      <formula>IF(RIGHT(TEXT(AM99,"0.#"),1)=".",FALSE,TRUE)</formula>
    </cfRule>
    <cfRule type="expression" dxfId="2692" priority="13282">
      <formula>IF(RIGHT(TEXT(AM99,"0.#"),1)=".",TRUE,FALSE)</formula>
    </cfRule>
  </conditionalFormatting>
  <conditionalFormatting sqref="AI101">
    <cfRule type="expression" dxfId="2691" priority="13267">
      <formula>IF(RIGHT(TEXT(AI101,"0.#"),1)=".",FALSE,TRUE)</formula>
    </cfRule>
    <cfRule type="expression" dxfId="2690" priority="13268">
      <formula>IF(RIGHT(TEXT(AI101,"0.#"),1)=".",TRUE,FALSE)</formula>
    </cfRule>
  </conditionalFormatting>
  <conditionalFormatting sqref="AM101">
    <cfRule type="expression" dxfId="2689" priority="13265">
      <formula>IF(RIGHT(TEXT(AM101,"0.#"),1)=".",FALSE,TRUE)</formula>
    </cfRule>
    <cfRule type="expression" dxfId="2688" priority="13266">
      <formula>IF(RIGHT(TEXT(AM101,"0.#"),1)=".",TRUE,FALSE)</formula>
    </cfRule>
  </conditionalFormatting>
  <conditionalFormatting sqref="AE102">
    <cfRule type="expression" dxfId="2687" priority="13263">
      <formula>IF(RIGHT(TEXT(AE102,"0.#"),1)=".",FALSE,TRUE)</formula>
    </cfRule>
    <cfRule type="expression" dxfId="2686" priority="13264">
      <formula>IF(RIGHT(TEXT(AE102,"0.#"),1)=".",TRUE,FALSE)</formula>
    </cfRule>
  </conditionalFormatting>
  <conditionalFormatting sqref="AI102">
    <cfRule type="expression" dxfId="2685" priority="13261">
      <formula>IF(RIGHT(TEXT(AI102,"0.#"),1)=".",FALSE,TRUE)</formula>
    </cfRule>
    <cfRule type="expression" dxfId="2684" priority="13262">
      <formula>IF(RIGHT(TEXT(AI102,"0.#"),1)=".",TRUE,FALSE)</formula>
    </cfRule>
  </conditionalFormatting>
  <conditionalFormatting sqref="AM102">
    <cfRule type="expression" dxfId="2683" priority="13259">
      <formula>IF(RIGHT(TEXT(AM102,"0.#"),1)=".",FALSE,TRUE)</formula>
    </cfRule>
    <cfRule type="expression" dxfId="2682" priority="13260">
      <formula>IF(RIGHT(TEXT(AM102,"0.#"),1)=".",TRUE,FALSE)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E116">
    <cfRule type="expression" dxfId="2631" priority="13199">
      <formula>IF(RIGHT(TEXT(AE116,"0.#"),1)=".",FALSE,TRUE)</formula>
    </cfRule>
    <cfRule type="expression" dxfId="2630" priority="13200">
      <formula>IF(RIGHT(TEXT(AE116,"0.#"),1)=".",TRUE,FALSE)</formula>
    </cfRule>
  </conditionalFormatting>
  <conditionalFormatting sqref="AI116">
    <cfRule type="expression" dxfId="2629" priority="13197">
      <formula>IF(RIGHT(TEXT(AI116,"0.#"),1)=".",FALSE,TRUE)</formula>
    </cfRule>
    <cfRule type="expression" dxfId="2628" priority="13198">
      <formula>IF(RIGHT(TEXT(AI116,"0.#"),1)=".",TRUE,FALSE)</formula>
    </cfRule>
  </conditionalFormatting>
  <conditionalFormatting sqref="AE117">
    <cfRule type="expression" dxfId="2627" priority="13193">
      <formula>IF(RIGHT(TEXT(AE117,"0.#"),1)=".",FALSE,TRUE)</formula>
    </cfRule>
    <cfRule type="expression" dxfId="2626" priority="13194">
      <formula>IF(RIGHT(TEXT(AE117,"0.#"),1)=".",TRUE,FALSE)</formula>
    </cfRule>
  </conditionalFormatting>
  <conditionalFormatting sqref="AI117">
    <cfRule type="expression" dxfId="2625" priority="13191">
      <formula>IF(RIGHT(TEXT(AI117,"0.#"),1)=".",FALSE,TRUE)</formula>
    </cfRule>
    <cfRule type="expression" dxfId="2624" priority="13192">
      <formula>IF(RIGHT(TEXT(AI117,"0.#"),1)=".",TRUE,FALSE)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1:AO1139">
    <cfRule type="expression" dxfId="2437" priority="2903">
      <formula>IF(AND(AL1111&gt;=0, RIGHT(TEXT(AL1111,"0.#"),1)&lt;&gt;"."),TRUE,FALSE)</formula>
    </cfRule>
    <cfRule type="expression" dxfId="2436" priority="2904">
      <formula>IF(AND(AL1111&gt;=0, RIGHT(TEXT(AL1111,"0.#"),1)="."),TRUE,FALSE)</formula>
    </cfRule>
    <cfRule type="expression" dxfId="2435" priority="2905">
      <formula>IF(AND(AL1111&lt;0, RIGHT(TEXT(AL1111,"0.#"),1)&lt;&gt;"."),TRUE,FALSE)</formula>
    </cfRule>
    <cfRule type="expression" dxfId="2434" priority="2906">
      <formula>IF(AND(AL1111&lt;0, RIGHT(TEXT(AL1111,"0.#"),1)="."),TRUE,FALSE)</formula>
    </cfRule>
  </conditionalFormatting>
  <conditionalFormatting sqref="Y1111:Y1139">
    <cfRule type="expression" dxfId="2433" priority="2901">
      <formula>IF(RIGHT(TEXT(Y1111,"0.#"),1)=".",FALSE,TRUE)</formula>
    </cfRule>
    <cfRule type="expression" dxfId="2432" priority="2902">
      <formula>IF(RIGHT(TEXT(Y1111,"0.#"),1)=".",TRUE,FALSE)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6:AO846">
    <cfRule type="expression" dxfId="2423" priority="2855">
      <formula>IF(AND(AL846&gt;=0, RIGHT(TEXT(AL846,"0.#"),1)&lt;&gt;"."),TRUE,FALSE)</formula>
    </cfRule>
    <cfRule type="expression" dxfId="2422" priority="2856">
      <formula>IF(AND(AL846&gt;=0, RIGHT(TEXT(AL846,"0.#"),1)="."),TRUE,FALSE)</formula>
    </cfRule>
    <cfRule type="expression" dxfId="2421" priority="2857">
      <formula>IF(AND(AL846&lt;0, RIGHT(TEXT(AL846,"0.#"),1)&lt;&gt;"."),TRUE,FALSE)</formula>
    </cfRule>
    <cfRule type="expression" dxfId="2420" priority="2858">
      <formula>IF(AND(AL846&lt;0, RIGHT(TEXT(AL846,"0.#"),1)="."),TRUE,FALSE)</formula>
    </cfRule>
  </conditionalFormatting>
  <conditionalFormatting sqref="Y846">
    <cfRule type="expression" dxfId="2419" priority="2853">
      <formula>IF(RIGHT(TEXT(Y846,"0.#"),1)=".",FALSE,TRUE)</formula>
    </cfRule>
    <cfRule type="expression" dxfId="2418" priority="2854">
      <formula>IF(RIGHT(TEXT(Y846,"0.#"),1)=".",TRUE,FALSE)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9">
    <cfRule type="expression" dxfId="2099" priority="2107">
      <formula>IF(RIGHT(TEXT(Y879,"0.#"),1)=".",FALSE,TRUE)</formula>
    </cfRule>
    <cfRule type="expression" dxfId="2098" priority="2108">
      <formula>IF(RIGHT(TEXT(Y879,"0.#"),1)=".",TRUE,FALSE)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2">
    <cfRule type="expression" dxfId="2095" priority="2095">
      <formula>IF(RIGHT(TEXT(Y912,"0.#"),1)=".",FALSE,TRUE)</formula>
    </cfRule>
    <cfRule type="expression" dxfId="2094" priority="2096">
      <formula>IF(RIGHT(TEXT(Y912,"0.#"),1)=".",TRUE,FALSE)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9:AO879">
    <cfRule type="expression" dxfId="1999" priority="2109">
      <formula>IF(AND(AL879&gt;=0, RIGHT(TEXT(AL879,"0.#"),1)&lt;&gt;"."),TRUE,FALSE)</formula>
    </cfRule>
    <cfRule type="expression" dxfId="1998" priority="2110">
      <formula>IF(AND(AL879&gt;=0, RIGHT(TEXT(AL879,"0.#"),1)="."),TRUE,FALSE)</formula>
    </cfRule>
    <cfRule type="expression" dxfId="1997" priority="2111">
      <formula>IF(AND(AL879&lt;0, RIGHT(TEXT(AL879,"0.#"),1)&lt;&gt;"."),TRUE,FALSE)</formula>
    </cfRule>
    <cfRule type="expression" dxfId="1996" priority="2112">
      <formula>IF(AND(AL879&lt;0, RIGHT(TEXT(AL879,"0.#"),1)="."),TRUE,FALSE)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2:AO912">
    <cfRule type="expression" dxfId="1991" priority="2097">
      <formula>IF(AND(AL912&gt;=0, RIGHT(TEXT(AL912,"0.#"),1)&lt;&gt;"."),TRUE,FALSE)</formula>
    </cfRule>
    <cfRule type="expression" dxfId="1990" priority="2098">
      <formula>IF(AND(AL912&gt;=0, RIGHT(TEXT(AL912,"0.#"),1)="."),TRUE,FALSE)</formula>
    </cfRule>
    <cfRule type="expression" dxfId="1989" priority="2099">
      <formula>IF(AND(AL912&lt;0, RIGHT(TEXT(AL912,"0.#"),1)&lt;&gt;"."),TRUE,FALSE)</formula>
    </cfRule>
    <cfRule type="expression" dxfId="1988" priority="2100">
      <formula>IF(AND(AL912&lt;0, RIGHT(TEXT(AL912,"0.#"),1)="."),TRUE,FALSE)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790">
    <cfRule type="expression" dxfId="735" priority="35">
      <formula>IF(RIGHT(TEXT(Y790,"0.#"),1)=".",FALSE,TRUE)</formula>
    </cfRule>
    <cfRule type="expression" dxfId="734" priority="36">
      <formula>IF(RIGHT(TEXT(Y790,"0.#"),1)=".",TRUE,FALSE)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Y802">
    <cfRule type="expression" dxfId="727" priority="25">
      <formula>IF(RIGHT(TEXT(Y802,"0.#"),1)=".",FALSE,TRUE)</formula>
    </cfRule>
    <cfRule type="expression" dxfId="726" priority="26">
      <formula>IF(RIGHT(TEXT(Y802,"0.#"),1)=".",TRUE,FALSE)</formula>
    </cfRule>
  </conditionalFormatting>
  <conditionalFormatting sqref="Y803">
    <cfRule type="expression" dxfId="725" priority="27">
      <formula>IF(RIGHT(TEXT(Y803,"0.#"),1)=".",FALSE,TRUE)</formula>
    </cfRule>
    <cfRule type="expression" dxfId="724" priority="28">
      <formula>IF(RIGHT(TEXT(Y803,"0.#"),1)=".",TRUE,FALSE)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1110">
    <cfRule type="expression" dxfId="705" priority="1">
      <formula>IF(RIGHT(TEXT(Y1110,"0.#"),1)=".",FALSE,TRUE)</formula>
    </cfRule>
    <cfRule type="expression" dxfId="704" priority="2">
      <formula>IF(RIGHT(TEXT(Y1110,"0.#"),1)=".",TRUE,FALSE)</formula>
    </cfRule>
  </conditionalFormatting>
  <conditionalFormatting sqref="AL1110:AO1110">
    <cfRule type="expression" dxfId="703" priority="3">
      <formula>IF(AND(AL1110&gt;=0, RIGHT(TEXT(AL1110,"0.#"),1)&lt;&gt;"."),TRUE,FALSE)</formula>
    </cfRule>
    <cfRule type="expression" dxfId="702" priority="4">
      <formula>IF(AND(AL1110&gt;=0, RIGHT(TEXT(AL1110,"0.#"),1)="."),TRUE,FALSE)</formula>
    </cfRule>
    <cfRule type="expression" dxfId="701" priority="5">
      <formula>IF(AND(AL1110&lt;0, RIGHT(TEXT(AL1110,"0.#"),1)&lt;&gt;"."),TRUE,FALSE)</formula>
    </cfRule>
    <cfRule type="expression" dxfId="700" priority="6">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49" man="1"/>
    <brk id="73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387</v>
      </c>
      <c r="AF2" s="1031"/>
      <c r="AG2" s="1031"/>
      <c r="AH2" s="1031"/>
      <c r="AI2" s="1031" t="s">
        <v>409</v>
      </c>
      <c r="AJ2" s="1031"/>
      <c r="AK2" s="1031"/>
      <c r="AL2" s="561"/>
      <c r="AM2" s="1031" t="s">
        <v>506</v>
      </c>
      <c r="AN2" s="1031"/>
      <c r="AO2" s="1031"/>
      <c r="AP2" s="561"/>
      <c r="AQ2" s="158" t="s">
        <v>232</v>
      </c>
      <c r="AR2" s="133"/>
      <c r="AS2" s="133"/>
      <c r="AT2" s="134"/>
      <c r="AU2" s="537" t="s">
        <v>134</v>
      </c>
      <c r="AV2" s="537"/>
      <c r="AW2" s="537"/>
      <c r="AX2" s="538"/>
      <c r="AY2" s="34">
        <f>COUNTA($G$4)</f>
        <v>0</v>
      </c>
    </row>
    <row r="3" spans="1:51" ht="18.75" customHeight="1" x14ac:dyDescent="0.2">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2">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387</v>
      </c>
      <c r="AF9" s="1031"/>
      <c r="AG9" s="1031"/>
      <c r="AH9" s="1031"/>
      <c r="AI9" s="1031" t="s">
        <v>409</v>
      </c>
      <c r="AJ9" s="1031"/>
      <c r="AK9" s="1031"/>
      <c r="AL9" s="561"/>
      <c r="AM9" s="1031" t="s">
        <v>506</v>
      </c>
      <c r="AN9" s="1031"/>
      <c r="AO9" s="1031"/>
      <c r="AP9" s="561"/>
      <c r="AQ9" s="158" t="s">
        <v>232</v>
      </c>
      <c r="AR9" s="133"/>
      <c r="AS9" s="133"/>
      <c r="AT9" s="134"/>
      <c r="AU9" s="537" t="s">
        <v>134</v>
      </c>
      <c r="AV9" s="537"/>
      <c r="AW9" s="537"/>
      <c r="AX9" s="538"/>
      <c r="AY9" s="34">
        <f>COUNTA($G$11)</f>
        <v>0</v>
      </c>
    </row>
    <row r="10" spans="1:51" ht="18.75" customHeight="1" x14ac:dyDescent="0.2">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2">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387</v>
      </c>
      <c r="AF16" s="1031"/>
      <c r="AG16" s="1031"/>
      <c r="AH16" s="1031"/>
      <c r="AI16" s="1031" t="s">
        <v>409</v>
      </c>
      <c r="AJ16" s="1031"/>
      <c r="AK16" s="1031"/>
      <c r="AL16" s="561"/>
      <c r="AM16" s="1031" t="s">
        <v>506</v>
      </c>
      <c r="AN16" s="1031"/>
      <c r="AO16" s="1031"/>
      <c r="AP16" s="561"/>
      <c r="AQ16" s="158" t="s">
        <v>232</v>
      </c>
      <c r="AR16" s="133"/>
      <c r="AS16" s="133"/>
      <c r="AT16" s="134"/>
      <c r="AU16" s="537" t="s">
        <v>134</v>
      </c>
      <c r="AV16" s="537"/>
      <c r="AW16" s="537"/>
      <c r="AX16" s="538"/>
      <c r="AY16" s="34">
        <f>COUNTA($G$18)</f>
        <v>0</v>
      </c>
    </row>
    <row r="17" spans="1:51" ht="18.75" customHeight="1" x14ac:dyDescent="0.2">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2">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387</v>
      </c>
      <c r="AF23" s="1031"/>
      <c r="AG23" s="1031"/>
      <c r="AH23" s="1031"/>
      <c r="AI23" s="1031" t="s">
        <v>409</v>
      </c>
      <c r="AJ23" s="1031"/>
      <c r="AK23" s="1031"/>
      <c r="AL23" s="561"/>
      <c r="AM23" s="1031" t="s">
        <v>506</v>
      </c>
      <c r="AN23" s="1031"/>
      <c r="AO23" s="1031"/>
      <c r="AP23" s="561"/>
      <c r="AQ23" s="158" t="s">
        <v>232</v>
      </c>
      <c r="AR23" s="133"/>
      <c r="AS23" s="133"/>
      <c r="AT23" s="134"/>
      <c r="AU23" s="537" t="s">
        <v>134</v>
      </c>
      <c r="AV23" s="537"/>
      <c r="AW23" s="537"/>
      <c r="AX23" s="538"/>
      <c r="AY23" s="34">
        <f>COUNTA($G$25)</f>
        <v>0</v>
      </c>
    </row>
    <row r="24" spans="1:51" ht="18.75" customHeight="1" x14ac:dyDescent="0.2">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2">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387</v>
      </c>
      <c r="AF30" s="1031"/>
      <c r="AG30" s="1031"/>
      <c r="AH30" s="1031"/>
      <c r="AI30" s="1031" t="s">
        <v>409</v>
      </c>
      <c r="AJ30" s="1031"/>
      <c r="AK30" s="1031"/>
      <c r="AL30" s="561"/>
      <c r="AM30" s="1031" t="s">
        <v>506</v>
      </c>
      <c r="AN30" s="1031"/>
      <c r="AO30" s="1031"/>
      <c r="AP30" s="561"/>
      <c r="AQ30" s="158" t="s">
        <v>232</v>
      </c>
      <c r="AR30" s="133"/>
      <c r="AS30" s="133"/>
      <c r="AT30" s="134"/>
      <c r="AU30" s="537" t="s">
        <v>134</v>
      </c>
      <c r="AV30" s="537"/>
      <c r="AW30" s="537"/>
      <c r="AX30" s="538"/>
      <c r="AY30" s="34">
        <f>COUNTA($G$32)</f>
        <v>0</v>
      </c>
    </row>
    <row r="31" spans="1:51"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2">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387</v>
      </c>
      <c r="AF37" s="1031"/>
      <c r="AG37" s="1031"/>
      <c r="AH37" s="1031"/>
      <c r="AI37" s="1031" t="s">
        <v>409</v>
      </c>
      <c r="AJ37" s="1031"/>
      <c r="AK37" s="1031"/>
      <c r="AL37" s="561"/>
      <c r="AM37" s="1031" t="s">
        <v>506</v>
      </c>
      <c r="AN37" s="1031"/>
      <c r="AO37" s="1031"/>
      <c r="AP37" s="561"/>
      <c r="AQ37" s="158" t="s">
        <v>232</v>
      </c>
      <c r="AR37" s="133"/>
      <c r="AS37" s="133"/>
      <c r="AT37" s="134"/>
      <c r="AU37" s="537" t="s">
        <v>134</v>
      </c>
      <c r="AV37" s="537"/>
      <c r="AW37" s="537"/>
      <c r="AX37" s="538"/>
      <c r="AY37" s="34">
        <f>COUNTA($G$39)</f>
        <v>0</v>
      </c>
    </row>
    <row r="38" spans="1:51" ht="18.75"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2">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387</v>
      </c>
      <c r="AF44" s="1031"/>
      <c r="AG44" s="1031"/>
      <c r="AH44" s="1031"/>
      <c r="AI44" s="1031" t="s">
        <v>409</v>
      </c>
      <c r="AJ44" s="1031"/>
      <c r="AK44" s="1031"/>
      <c r="AL44" s="561"/>
      <c r="AM44" s="1031" t="s">
        <v>506</v>
      </c>
      <c r="AN44" s="1031"/>
      <c r="AO44" s="1031"/>
      <c r="AP44" s="561"/>
      <c r="AQ44" s="158" t="s">
        <v>232</v>
      </c>
      <c r="AR44" s="133"/>
      <c r="AS44" s="133"/>
      <c r="AT44" s="134"/>
      <c r="AU44" s="537" t="s">
        <v>134</v>
      </c>
      <c r="AV44" s="537"/>
      <c r="AW44" s="537"/>
      <c r="AX44" s="538"/>
      <c r="AY44" s="34">
        <f>COUNTA($G$46)</f>
        <v>0</v>
      </c>
    </row>
    <row r="45" spans="1:51" ht="18.75"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2">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387</v>
      </c>
      <c r="AF51" s="1031"/>
      <c r="AG51" s="1031"/>
      <c r="AH51" s="1031"/>
      <c r="AI51" s="1031" t="s">
        <v>409</v>
      </c>
      <c r="AJ51" s="1031"/>
      <c r="AK51" s="1031"/>
      <c r="AL51" s="561"/>
      <c r="AM51" s="1031" t="s">
        <v>506</v>
      </c>
      <c r="AN51" s="1031"/>
      <c r="AO51" s="1031"/>
      <c r="AP51" s="561"/>
      <c r="AQ51" s="158" t="s">
        <v>232</v>
      </c>
      <c r="AR51" s="133"/>
      <c r="AS51" s="133"/>
      <c r="AT51" s="134"/>
      <c r="AU51" s="537" t="s">
        <v>134</v>
      </c>
      <c r="AV51" s="537"/>
      <c r="AW51" s="537"/>
      <c r="AX51" s="538"/>
      <c r="AY51" s="34">
        <f>COUNTA($G$53)</f>
        <v>0</v>
      </c>
    </row>
    <row r="52" spans="1:51" ht="18.75"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2">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387</v>
      </c>
      <c r="AF58" s="1031"/>
      <c r="AG58" s="1031"/>
      <c r="AH58" s="1031"/>
      <c r="AI58" s="1031" t="s">
        <v>409</v>
      </c>
      <c r="AJ58" s="1031"/>
      <c r="AK58" s="1031"/>
      <c r="AL58" s="561"/>
      <c r="AM58" s="1031" t="s">
        <v>506</v>
      </c>
      <c r="AN58" s="1031"/>
      <c r="AO58" s="1031"/>
      <c r="AP58" s="561"/>
      <c r="AQ58" s="158" t="s">
        <v>232</v>
      </c>
      <c r="AR58" s="133"/>
      <c r="AS58" s="133"/>
      <c r="AT58" s="134"/>
      <c r="AU58" s="537" t="s">
        <v>134</v>
      </c>
      <c r="AV58" s="537"/>
      <c r="AW58" s="537"/>
      <c r="AX58" s="538"/>
      <c r="AY58" s="34">
        <f>COUNTA($G$60)</f>
        <v>0</v>
      </c>
    </row>
    <row r="59" spans="1:51" ht="18.75"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2">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387</v>
      </c>
      <c r="AF65" s="1031"/>
      <c r="AG65" s="1031"/>
      <c r="AH65" s="1031"/>
      <c r="AI65" s="1031" t="s">
        <v>409</v>
      </c>
      <c r="AJ65" s="1031"/>
      <c r="AK65" s="1031"/>
      <c r="AL65" s="561"/>
      <c r="AM65" s="1031" t="s">
        <v>506</v>
      </c>
      <c r="AN65" s="1031"/>
      <c r="AO65" s="1031"/>
      <c r="AP65" s="561"/>
      <c r="AQ65" s="158" t="s">
        <v>232</v>
      </c>
      <c r="AR65" s="133"/>
      <c r="AS65" s="133"/>
      <c r="AT65" s="134"/>
      <c r="AU65" s="537" t="s">
        <v>134</v>
      </c>
      <c r="AV65" s="537"/>
      <c r="AW65" s="537"/>
      <c r="AX65" s="538"/>
      <c r="AY65" s="34">
        <f>COUNTA($G$67)</f>
        <v>0</v>
      </c>
    </row>
    <row r="66" spans="1:51" ht="18.75" customHeight="1" x14ac:dyDescent="0.2">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2">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0" t="s">
        <v>28</v>
      </c>
      <c r="B2" s="1051"/>
      <c r="C2" s="1051"/>
      <c r="D2" s="1051"/>
      <c r="E2" s="1051"/>
      <c r="F2" s="1052"/>
      <c r="G2" s="598" t="s">
        <v>364</v>
      </c>
      <c r="H2" s="599"/>
      <c r="I2" s="599"/>
      <c r="J2" s="599"/>
      <c r="K2" s="599"/>
      <c r="L2" s="599"/>
      <c r="M2" s="599"/>
      <c r="N2" s="599"/>
      <c r="O2" s="599"/>
      <c r="P2" s="599"/>
      <c r="Q2" s="599"/>
      <c r="R2" s="599"/>
      <c r="S2" s="599"/>
      <c r="T2" s="599"/>
      <c r="U2" s="599"/>
      <c r="V2" s="599"/>
      <c r="W2" s="599"/>
      <c r="X2" s="599"/>
      <c r="Y2" s="599"/>
      <c r="Z2" s="599"/>
      <c r="AA2" s="599"/>
      <c r="AB2" s="600"/>
      <c r="AC2" s="598"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2">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2">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2">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2">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2">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2">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2">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2">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2">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2">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5">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2">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2">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2">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2">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2">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2">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2">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2">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2">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2">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2">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2">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5">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2">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2">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2">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2">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2">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2">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2">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2">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2">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2">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2">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2">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5">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2">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2">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2">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2">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2">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2">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2">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2">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2">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2">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2">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2">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5"/>
    <row r="55" spans="1:51" ht="30" customHeight="1" x14ac:dyDescent="0.2">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2">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2">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2">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2">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2">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2">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2">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2">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2">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2">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2">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5">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2">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2">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2">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2">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2">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2">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2">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2">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2">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2">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2">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2">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5">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2">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2">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2">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2">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2">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2">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2">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2">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2">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2">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2">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2">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5">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2">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2">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2">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2">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2">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2">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2">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2">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2">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2">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2">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2">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5"/>
    <row r="108" spans="1:51" ht="30" customHeight="1" x14ac:dyDescent="0.2">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2">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2">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2">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2">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2">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2">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2">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2">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2">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2">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2">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5">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2">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2">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2">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2">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2">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2">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2">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2">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2">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2">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2">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2">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5">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2">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2">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2">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2">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2">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2">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2">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2">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2">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2">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2">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2">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5">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2">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2">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2">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2">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2">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2">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2">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2">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2">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2">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2">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2">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5"/>
    <row r="161" spans="1:51" ht="30" customHeight="1" x14ac:dyDescent="0.2">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2">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2">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2">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2">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2">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2">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2">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2">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2">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2">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2">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5">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2">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2">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2">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2">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2">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2">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2">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2">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2">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2">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2">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2">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5">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2">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2">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2">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2">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2">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2">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2">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2">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2">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2">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2">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2">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5">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2">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2">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2">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2">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2">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2">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2">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2">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2">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2">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2">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2">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5"/>
    <row r="214" spans="1:51" ht="30" customHeight="1" x14ac:dyDescent="0.2">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2">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2">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2">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2">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2">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2">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2">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2">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2">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2">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2">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5">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2">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2">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2">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2">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2">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2">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2">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2">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2">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2">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2">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2">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5">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2">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2">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2">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2">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2">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2">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2">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2">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2">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2">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2">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2">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5">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2">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2">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2">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2">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2">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2">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2">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2">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2">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2">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2">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2">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2021-08-02T23:51:40Z</cp:lastPrinted>
  <dcterms:created xsi:type="dcterms:W3CDTF">2012-03-13T00:50:25Z</dcterms:created>
  <dcterms:modified xsi:type="dcterms:W3CDTF">2021-08-02T23:52:32Z</dcterms:modified>
</cp:coreProperties>
</file>