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R04予算要求\11_R03行政事業レビュー\210813_【提出】最終公表分\"/>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41" i="3" l="1"/>
  <c r="AM34"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616" i="3"/>
  <c r="AY271" i="3"/>
  <c r="AY60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<sst xmlns="http://schemas.openxmlformats.org/spreadsheetml/2006/main" count="2416" uniqueCount="733">
  <si>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</si>
  <si>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</si>
  <si>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</si>
  <si>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</si>
  <si>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</si>
  <si>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</si>
  <si>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</si>
  <si>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</si>
  <si>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</si>
  <si>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</si>
  <si>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</si>
  <si>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</si>
  <si>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</si>
  <si>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</si>
  <si>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</si>
  <si>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</si>
  <si>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</si>
  <si>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</si>
  <si>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</si>
  <si>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</si>
  <si>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</si>
  <si>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</si>
  <si>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</si>
  <si>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</si>
  <si>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</si>
  <si>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</si>
  <si>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</si>
  <si>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</si>
  <si>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</si>
  <si>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</si>
  <si>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</si>
  <si>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</si>
  <si>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</si>
  <si>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</si>
  <si>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</si>
  <si>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</si>
  <si>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</si>
  <si>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</si>
  <si>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</si>
  <si>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</si>
  <si>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</si>
  <si>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</si>
  <si>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</si>
  <si>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</si>
  <si>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</si>
  <si>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</si>
  <si>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</si>
  <si>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</si>
  <si>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</si>
  <si>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</si>
  <si>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</si>
  <si>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</si>
  <si>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</si>
  <si>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</si>
  <si>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</si>
  <si>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</si>
  <si>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</si>
  <si>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</si>
  <si>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</si>
  <si>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</si>
  <si>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</si>
  <si>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</si>
  <si>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</si>
  <si>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</si>
  <si>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</si>
  <si>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</si>
  <si>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</si>
  <si>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</si>
  <si>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</si>
  <si>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</si>
  <si>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</si>
  <si>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</si>
  <si>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</si>
  <si>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</si>
  <si>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</si>
  <si>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</si>
  <si>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</si>
  <si>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</si>
  <si>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</si>
  <si>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</si>
  <si>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</si>
  <si>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</si>
  <si>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</si>
  <si>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</si>
  <si>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</si>
  <si>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</si>
  <si>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</si>
  <si>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</si>
  <si>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</si>
  <si>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</si>
  <si>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</si>
  <si>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</si>
  <si>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</si>
  <si>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</si>
  <si>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</si>
  <si>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</si>
  <si>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</si>
  <si>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</si>
  <si>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</si>
  <si>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</si>
  <si>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</si>
  <si>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</si>
  <si>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</si>
  <si>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</si>
  <si>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</si>
  <si>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</si>
  <si>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</si>
  <si>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</si>
  <si>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</si>
  <si>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</si>
  <si>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</si>
  <si>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</si>
  <si>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</si>
  <si>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</si>
  <si>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</si>
  <si>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</si>
  <si>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</si>
  <si>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</si>
  <si>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</si>
  <si>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</si>
  <si>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</si>
  <si>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</si>
  <si>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</si>
  <si>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</si>
  <si>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</si>
  <si>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</si>
  <si>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</si>
  <si>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</si>
  <si>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</si>
  <si>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</si>
  <si>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</si>
  <si>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</si>
  <si>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</si>
  <si>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</si>
  <si>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</si>
  <si>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</si>
  <si>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</si>
  <si>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</si>
  <si>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</si>
  <si>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</si>
  <si>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</si>
  <si>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</si>
  <si>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</si>
  <si>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</si>
  <si>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</si>
  <si>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</si>
  <si>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</si>
  <si>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</si>
  <si>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</si>
  <si>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</si>
  <si>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</si>
  <si>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</si>
  <si>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</si>
  <si>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</si>
  <si>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</si>
  <si>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</si>
  <si>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</si>
  <si>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</si>
  <si>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</si>
  <si>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</si>
  <si>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</si>
  <si>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</si>
  <si>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</si>
  <si>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</si>
  <si>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</si>
  <si>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</si>
  <si>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</si>
  <si>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</si>
  <si>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</si>
  <si>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</si>
  <si>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</si>
  <si>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</si>
  <si>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</si>
  <si>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</si>
  <si>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</si>
  <si>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</si>
  <si>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</si>
  <si>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</si>
  <si>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</si>
  <si>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</si>
  <si>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</si>
  <si>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</si>
  <si>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</si>
  <si>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</si>
  <si>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</si>
  <si>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</si>
  <si>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</si>
  <si>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</si>
  <si>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</si>
  <si>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</si>
  <si>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</si>
  <si>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</si>
  <si>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</si>
  <si>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</si>
  <si>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</si>
  <si>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</si>
  <si>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</si>
  <si>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</si>
  <si>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</si>
  <si>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</si>
  <si>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</si>
  <si>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</si>
  <si>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</si>
  <si>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</si>
  <si>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</si>
  <si>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</si>
  <si>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</si>
  <si>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</si>
  <si>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</si>
  <si>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</si>
  <si>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</si>
  <si>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</si>
  <si>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</si>
  <si>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</si>
  <si>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</si>
  <si>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</si>
  <si>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</si>
  <si>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</si>
  <si>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</si>
  <si>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</si>
  <si>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</si>
  <si>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</si>
  <si>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</si>
  <si>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</si>
  <si>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</si>
  <si>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</si>
  <si>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</si>
  <si>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</si>
  <si>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</si>
  <si>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</si>
  <si>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</si>
  <si>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</si>
  <si>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</si>
  <si>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</si>
  <si>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</si>
  <si>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</si>
  <si>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</si>
  <si>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</si>
  <si>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</si>
  <si>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</si>
  <si>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</si>
  <si>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</si>
  <si>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</si>
  <si>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</si>
  <si>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</si>
  <si>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</si>
  <si>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</si>
  <si>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</si>
  <si>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</si>
  <si>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</si>
  <si>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</si>
  <si>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</si>
  <si>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</si>
  <si>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</si>
  <si>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</si>
  <si>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</si>
  <si>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</si>
  <si>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</si>
  <si>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</si>
  <si>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</si>
  <si>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</si>
  <si>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</si>
  <si>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</si>
  <si>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</si>
  <si>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</si>
  <si>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</si>
  <si>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</si>
  <si>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</si>
  <si>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</si>
  <si>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</si>
  <si>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</si>
  <si>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</si>
  <si>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</si>
  <si>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</si>
  <si>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</si>
  <si>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</si>
  <si>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</si>
  <si>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</si>
  <si>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</si>
  <si>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</si>
  <si>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</si>
  <si>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</si>
  <si>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</si>
  <si>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</si>
  <si>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</si>
  <si>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</si>
  <si>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</si>
  <si>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</si>
  <si>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</si>
  <si>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</si>
  <si>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</si>
  <si>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</si>
  <si>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</si>
  <si>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</si>
  <si>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</si>
  <si>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</si>
  <si>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</si>
  <si>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</si>
  <si>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</si>
  <si>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</si>
  <si>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</si>
  <si>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</si>
  <si>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</si>
  <si>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</si>
  <si>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</si>
  <si>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</si>
  <si>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</si>
  <si>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</si>
  <si>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</si>
  <si>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</si>
  <si>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</si>
  <si>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</si>
  <si>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</si>
  <si>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</si>
  <si>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</si>
  <si>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</si>
  <si>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</si>
  <si>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</si>
  <si>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</si>
  <si>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</si>
  <si>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</si>
  <si>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</si>
  <si>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</si>
  <si>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</si>
  <si>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</si>
  <si>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</si>
  <si>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</si>
  <si>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</si>
  <si>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</si>
  <si>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</si>
  <si>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</si>
  <si>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</si>
  <si>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</si>
  <si>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</si>
  <si>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</si>
  <si>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</si>
  <si>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</si>
  <si>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</si>
  <si>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</si>
  <si>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</si>
  <si>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</si>
  <si>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</si>
  <si>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</si>
  <si>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</si>
  <si>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</si>
  <si>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</si>
  <si>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</si>
  <si>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</si>
  <si>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</si>
  <si>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</si>
  <si>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</si>
  <si>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</si>
  <si>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</si>
  <si>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</si>
  <si>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</si>
  <si>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</si>
  <si>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</si>
  <si>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</si>
  <si>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</si>
  <si>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</si>
  <si>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</si>
  <si>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</si>
  <si>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</si>
  <si>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</si>
  <si>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</si>
  <si>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</si>
  <si>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</si>
  <si>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</si>
  <si>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</si>
  <si>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</si>
  <si>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</si>
  <si>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</si>
  <si>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</si>
  <si>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</si>
  <si>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</si>
  <si>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</si>
  <si>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</si>
  <si>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</si>
  <si>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</si>
  <si>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</si>
  <si>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</si>
  <si>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</si>
  <si>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</si>
  <si>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</si>
  <si>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</si>
  <si>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</si>
  <si>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</si>
  <si>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</si>
  <si>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</si>
  <si>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</si>
  <si>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</si>
  <si>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</si>
  <si>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</si>
  <si>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</si>
  <si>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</si>
  <si>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</si>
  <si>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</si>
  <si>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</si>
  <si>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</si>
  <si>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</si>
  <si>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</si>
  <si>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</si>
  <si>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</si>
  <si>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</si>
  <si>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</si>
  <si>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</si>
  <si>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</si>
  <si>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</si>
  <si>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</si>
  <si>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</si>
  <si>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</si>
  <si>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</si>
  <si>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</si>
  <si>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</si>
  <si>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</si>
  <si>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</si>
  <si>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</si>
  <si>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</si>
  <si>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</si>
  <si>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</si>
  <si>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</si>
  <si>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</si>
  <si>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</si>
  <si>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</si>
  <si>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</si>
  <si>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</si>
  <si>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</si>
  <si>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</si>
  <si>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</si>
  <si>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</si>
  <si>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</si>
  <si>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</si>
  <si>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</si>
  <si>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</si>
  <si>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</si>
  <si>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</si>
  <si>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</si>
  <si>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</si>
  <si>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</si>
  <si>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</si>
  <si>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</si>
  <si>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</si>
  <si>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</si>
  <si>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</si>
  <si>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</si>
  <si>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</si>
  <si>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</si>
  <si>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</si>
  <si>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</si>
  <si>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</si>
  <si>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</si>
  <si>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</si>
  <si>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</si>
  <si>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</si>
  <si>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</si>
  <si>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</si>
  <si>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</si>
  <si>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</si>
  <si>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</si>
  <si>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</si>
  <si>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</si>
  <si>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</si>
  <si>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</si>
  <si>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</si>
  <si>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</si>
  <si>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</si>
  <si>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</si>
  <si>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</si>
  <si>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</si>
  <si>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</si>
  <si>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</si>
  <si>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</si>
  <si>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</si>
  <si>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</si>
  <si>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</si>
  <si>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</si>
  <si>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</si>
  <si>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</si>
  <si>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</si>
  <si>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</si>
  <si>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</si>
  <si>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</si>
  <si>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</si>
  <si>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</si>
  <si>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</si>
  <si>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</si>
  <si>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</si>
  <si>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</si>
  <si>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</si>
  <si>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</si>
  <si>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</si>
  <si>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</si>
  <si>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</si>
  <si>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</si>
  <si>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</si>
  <si>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</si>
  <si>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</si>
  <si>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</si>
  <si>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</si>
  <si>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</si>
  <si>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</si>
  <si>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</si>
  <si>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</si>
  <si>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</si>
  <si>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</si>
  <si>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</si>
  <si>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</si>
  <si>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</si>
  <si>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</si>
  <si>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</si>
  <si>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</si>
  <si>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</si>
  <si>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</si>
  <si>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</si>
  <si>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</si>
  <si>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</si>
  <si>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</si>
  <si>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</si>
  <si>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</si>
  <si>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</si>
  <si>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</si>
  <si>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</si>
  <si>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</si>
  <si>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</si>
  <si>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</si>
  <si>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</si>
  <si>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</si>
  <si>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</si>
  <si>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</si>
  <si>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</si>
  <si>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</si>
  <si>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</si>
  <si>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</si>
  <si>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</si>
  <si>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</si>
  <si>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</si>
  <si>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</si>
  <si>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</si>
  <si>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</si>
  <si>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</si>
  <si>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</si>
  <si>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</si>
  <si>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</si>
  <si>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</si>
  <si>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</si>
  <si>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</si>
  <si>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</si>
  <si>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</si>
  <si>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</si>
  <si>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</si>
  <si>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</si>
  <si>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</si>
  <si>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</si>
  <si>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</si>
  <si>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</si>
  <si>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</si>
  <si>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</si>
  <si>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</si>
  <si>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</si>
  <si>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</si>
  <si>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</si>
  <si>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</si>
  <si>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</si>
  <si>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</si>
  <si>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</si>
  <si>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</si>
  <si>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</si>
  <si>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</si>
  <si>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</si>
  <si>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</si>
  <si>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</si>
  <si>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</si>
  <si>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</si>
  <si>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</si>
  <si>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</si>
  <si>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</si>
  <si>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</si>
  <si>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</si>
  <si>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</si>
  <si>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</si>
  <si>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</si>
  <si>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</si>
  <si>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</si>
  <si>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</si>
  <si>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</si>
  <si>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</si>
  <si>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</si>
  <si>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</si>
  <si>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</si>
  <si>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</si>
  <si>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</si>
  <si>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</si>
  <si>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</si>
  <si>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</si>
  <si>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</si>
  <si>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</si>
  <si>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</si>
  <si>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</si>
  <si>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</si>
  <si>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</si>
  <si>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</si>
  <si>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</si>
  <si>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</si>
  <si>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</si>
  <si>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</si>
  <si>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</si>
  <si>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</si>
  <si>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</si>
  <si>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</si>
  <si>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</si>
  <si>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</si>
  <si>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</si>
  <si>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</si>
  <si>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</si>
  <si>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</si>
  <si>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</si>
  <si>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</si>
  <si>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</si>
  <si>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</si>
  <si>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</si>
  <si>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</si>
  <si>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</si>
  <si>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</si>
  <si>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</si>
  <si>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</si>
  <si>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</si>
  <si>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環境省</t>
    <phoneticPr fontId="5"/>
  </si>
  <si>
    <t>環境保健部</t>
  </si>
  <si>
    <t>平成10年度</t>
  </si>
  <si>
    <t>終了予定なし</t>
  </si>
  <si>
    <t>環境安全課
環境保健企画管理課水銀対策推進室</t>
  </si>
  <si>
    <t>-</t>
  </si>
  <si>
    <t>環境基本計画</t>
  </si>
  <si>
    <t>地球環境保全に関する国際的貢献と連携の確保に資すること。</t>
  </si>
  <si>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
４．国連環境計画拠出金
我が国の水銀対策の経験や技術の普及も念頭に、水銀対策の取組に資する情報の整備・普及を行うことで、水俣条約第17条の情報の交換、第18条の啓発及び教育、第19条の研究開発及び監視の促進についてリードし、アジアをはじめとした途上国等における水俣条約の着実な実施に貢献する。</t>
  </si>
  <si>
    <t>経済協力開発機構等拠出金</t>
  </si>
  <si>
    <t>経済協力開発機構等分担金</t>
  </si>
  <si>
    <t>拠出金は、POPsの廃絶に向けたさまざまな活動のため、計画に沿って適切に使用されており、全ての国が条約に締結し活動することを支援する。</t>
  </si>
  <si>
    <t>POPs条約締約国数</t>
  </si>
  <si>
    <t>締約国数</t>
  </si>
  <si>
    <t>国数</t>
  </si>
  <si>
    <t>ストックホルム条約ホームページ（http://chm.pops.int/Countries/StatusofRatifications/PartiesandSignatoires/tabid/4500/Default.aspx）</t>
  </si>
  <si>
    <t>2025年までに専門職以上の職員数に対する邦人割合を3.1％にする。（POPs条約）</t>
  </si>
  <si>
    <t>専門職以上の職員数に対する邦人職員数の割合（なお、幹部職員数については、枠が少ないため、目標設定は困難）</t>
  </si>
  <si>
    <t>日本再興戦略に掲げた2025年までに国連関係機関の邦人職員数を1000人とする目標に向けた水準(3.1%(1,000人/国連関係機関職員総数約32,000人))は超えているところ、直近過去5年間の最高水準である昨年度の比率（4.64%）の維持を目標とする。</t>
  </si>
  <si>
    <t>各国が条約を締結し、水銀の適正な管理に向けた取組を実施することを支援する。</t>
  </si>
  <si>
    <t>水銀に関する水俣条約締結国数</t>
  </si>
  <si>
    <t>水俣条約ホームページ（http://mercuryconvention.org/）</t>
  </si>
  <si>
    <t>国連環境計画アジア太平洋地域事務所から聴取。</t>
  </si>
  <si>
    <t>●●</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</si>
  <si>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</si>
  <si>
    <t>物質数</t>
  </si>
  <si>
    <t>千円</t>
  </si>
  <si>
    <t>千円／件</t>
    <phoneticPr fontId="5"/>
  </si>
  <si>
    <t>14,008/9</t>
  </si>
  <si>
    <t>13,758/5</t>
  </si>
  <si>
    <t>／　</t>
    <phoneticPr fontId="5"/>
  </si>
  <si>
    <t>　　/</t>
    <phoneticPr fontId="5"/>
  </si>
  <si>
    <t>／　　　　　　　　　　　　　　</t>
    <phoneticPr fontId="5"/>
  </si>
  <si>
    <t>／　　　　　　　　　　　　　　</t>
    <phoneticPr fontId="5"/>
  </si>
  <si>
    <t>６．化学物質対策の推進</t>
  </si>
  <si>
    <t>POPs条約に基づく化学物質モニタリングの進捗度
（一般環境中の測定を行っているPOPs条約対象及び候補物質群数）</t>
  </si>
  <si>
    <t>外務省</t>
  </si>
  <si>
    <t>経済産業省</t>
  </si>
  <si>
    <t>ストックホルム条約事務局経費分担金</t>
  </si>
  <si>
    <t>201</t>
  </si>
  <si>
    <t>203</t>
  </si>
  <si>
    <t>212</t>
  </si>
  <si>
    <t>259</t>
  </si>
  <si>
    <t>257</t>
  </si>
  <si>
    <t>251</t>
  </si>
  <si>
    <t>236</t>
  </si>
  <si>
    <t>253</t>
  </si>
  <si>
    <t>○</t>
  </si>
  <si>
    <t xml:space="preserve">環境安全課長　太田志津子
水銀対策推進室長 吉崎仁志 </t>
    <phoneticPr fontId="5"/>
  </si>
  <si>
    <t>国際貢献に必要な経費（分担金等）を支出することは国際社会のニーズを反映したものとなっている。</t>
  </si>
  <si>
    <t>国際機関への分担金等の拠出であるため、国の事業として行うのが適当である。</t>
    <rPh sb="9" eb="10">
      <t>トウ</t>
    </rPh>
    <phoneticPr fontId="5"/>
  </si>
  <si>
    <t>国際機関等を通じた国際貢献として、運営等に必要な経費を拠出することは必要かつ適切な事業であり、優先度は高い。</t>
  </si>
  <si>
    <t>‐</t>
  </si>
  <si>
    <t>無</t>
  </si>
  <si>
    <t>条約に基づく義務的負担であり、適当である。</t>
  </si>
  <si>
    <t>単位当たりコストは増加しているが、環境省が重視する分野の対策が促進されていることを踏まえると、対実績のコストは妥当であると考えている。</t>
  </si>
  <si>
    <t>負担額及び使途については、国際的な取り決めに従い適切に定められている。</t>
  </si>
  <si>
    <t>-</t>
    <phoneticPr fontId="5"/>
  </si>
  <si>
    <t>我が国を含む多くの国が条約に締結し、関係する条約事務局等における邦人職員数の割合を一定程度確保するなど、地球環境保全に関する国際的貢献と連携確保に照らして一定の役割を果たしている。</t>
    <rPh sb="18" eb="20">
      <t>カンケイ</t>
    </rPh>
    <rPh sb="22" eb="24">
      <t>ジョウヤク</t>
    </rPh>
    <rPh sb="24" eb="27">
      <t>ジムキョク</t>
    </rPh>
    <rPh sb="27" eb="28">
      <t>トウ</t>
    </rPh>
    <rPh sb="32" eb="34">
      <t>ホウジン</t>
    </rPh>
    <rPh sb="34" eb="36">
      <t>ショクイン</t>
    </rPh>
    <rPh sb="36" eb="37">
      <t>スウ</t>
    </rPh>
    <rPh sb="38" eb="40">
      <t>ワリアイ</t>
    </rPh>
    <rPh sb="41" eb="43">
      <t>イッテイ</t>
    </rPh>
    <rPh sb="43" eb="45">
      <t>テイド</t>
    </rPh>
    <rPh sb="45" eb="47">
      <t>カクホ</t>
    </rPh>
    <rPh sb="52" eb="54">
      <t>チキュウ</t>
    </rPh>
    <rPh sb="54" eb="56">
      <t>カンキョウ</t>
    </rPh>
    <rPh sb="56" eb="58">
      <t>ホゼン</t>
    </rPh>
    <rPh sb="59" eb="60">
      <t>カン</t>
    </rPh>
    <rPh sb="62" eb="65">
      <t>コクサイテキ</t>
    </rPh>
    <rPh sb="65" eb="67">
      <t>コウケン</t>
    </rPh>
    <rPh sb="68" eb="70">
      <t>レンケイ</t>
    </rPh>
    <rPh sb="70" eb="72">
      <t>カクホ</t>
    </rPh>
    <rPh sb="73" eb="74">
      <t>テ</t>
    </rPh>
    <rPh sb="77" eb="79">
      <t>イッテイ</t>
    </rPh>
    <rPh sb="80" eb="82">
      <t>ヤクワリ</t>
    </rPh>
    <rPh sb="83" eb="84">
      <t>ハ</t>
    </rPh>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</si>
  <si>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</si>
  <si>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</si>
  <si>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</si>
  <si>
    <t>A.POPs条約事務局</t>
  </si>
  <si>
    <t>B.OECD事務局</t>
    <rPh sb="6" eb="9">
      <t>ジムキョク</t>
    </rPh>
    <phoneticPr fontId="5"/>
  </si>
  <si>
    <t>C.水俣条約事務局</t>
    <rPh sb="6" eb="9">
      <t>ジムキョク</t>
    </rPh>
    <phoneticPr fontId="5"/>
  </si>
  <si>
    <t>D.国連環境計画
アジア太平洋地域事務所</t>
    <rPh sb="2" eb="4">
      <t>コクレン</t>
    </rPh>
    <rPh sb="4" eb="6">
      <t>カンキョウ</t>
    </rPh>
    <rPh sb="6" eb="8">
      <t>ケイカク</t>
    </rPh>
    <rPh sb="12" eb="15">
      <t>タイヘイヨウ</t>
    </rPh>
    <rPh sb="15" eb="17">
      <t>チイキ</t>
    </rPh>
    <rPh sb="17" eb="19">
      <t>ジム</t>
    </rPh>
    <rPh sb="19" eb="20">
      <t>ショ</t>
    </rPh>
    <phoneticPr fontId="5"/>
  </si>
  <si>
    <t>POPs条約拠出金</t>
    <rPh sb="6" eb="9">
      <t>キョシュツキン</t>
    </rPh>
    <phoneticPr fontId="5"/>
  </si>
  <si>
    <t>拠出金</t>
    <rPh sb="0" eb="3">
      <t>キョシュツキン</t>
    </rPh>
    <phoneticPr fontId="5"/>
  </si>
  <si>
    <t>分担金</t>
    <rPh sb="0" eb="3">
      <t>ブンタンキン</t>
    </rPh>
    <phoneticPr fontId="5"/>
  </si>
  <si>
    <t>水俣条約拠出金（任意）</t>
    <rPh sb="8" eb="10">
      <t>ニンイ</t>
    </rPh>
    <phoneticPr fontId="5"/>
  </si>
  <si>
    <t>水俣条約拠出金（義務的）</t>
    <rPh sb="8" eb="11">
      <t>ギムテキ</t>
    </rPh>
    <phoneticPr fontId="5"/>
  </si>
  <si>
    <t>国連環境計画拠出金</t>
    <rPh sb="0" eb="2">
      <t>コクレン</t>
    </rPh>
    <rPh sb="2" eb="4">
      <t>カンキョウ</t>
    </rPh>
    <rPh sb="4" eb="6">
      <t>ケイカク</t>
    </rPh>
    <phoneticPr fontId="5"/>
  </si>
  <si>
    <t>OECD分担金</t>
    <rPh sb="4" eb="7">
      <t>ブンタンキン</t>
    </rPh>
    <phoneticPr fontId="5"/>
  </si>
  <si>
    <t>国連環境計画
アジア太平洋地域事務所</t>
    <rPh sb="0" eb="2">
      <t>コクレン</t>
    </rPh>
    <rPh sb="2" eb="4">
      <t>カンキョウ</t>
    </rPh>
    <rPh sb="4" eb="6">
      <t>ケイカク</t>
    </rPh>
    <rPh sb="10" eb="13">
      <t>タイヘイヨウ</t>
    </rPh>
    <rPh sb="13" eb="15">
      <t>チイキ</t>
    </rPh>
    <rPh sb="15" eb="17">
      <t>ジム</t>
    </rPh>
    <rPh sb="17" eb="18">
      <t>ショ</t>
    </rPh>
    <phoneticPr fontId="5"/>
  </si>
  <si>
    <t>水俣条約事務局</t>
    <rPh sb="0" eb="2">
      <t>ミナマタ</t>
    </rPh>
    <rPh sb="2" eb="4">
      <t>ジョウヤク</t>
    </rPh>
    <rPh sb="4" eb="7">
      <t>ジムキョク</t>
    </rPh>
    <phoneticPr fontId="5"/>
  </si>
  <si>
    <t>OECD事務局</t>
    <rPh sb="4" eb="7">
      <t>ジムキョク</t>
    </rPh>
    <phoneticPr fontId="5"/>
  </si>
  <si>
    <t>POPs条約拠出金</t>
  </si>
  <si>
    <t>POPs条約事務局</t>
  </si>
  <si>
    <t>-</t>
    <phoneticPr fontId="5"/>
  </si>
  <si>
    <t>-</t>
    <phoneticPr fontId="5"/>
  </si>
  <si>
    <t>-</t>
    <phoneticPr fontId="5"/>
  </si>
  <si>
    <t>ストックホルム条約（POPs条約）拠出金（義務的拠出金）</t>
    <phoneticPr fontId="5"/>
  </si>
  <si>
    <t>国際分担金等経費</t>
    <phoneticPr fontId="5"/>
  </si>
  <si>
    <t>水俣条約拠出金（義務的拠出金）</t>
    <phoneticPr fontId="5"/>
  </si>
  <si>
    <t>水銀に関する水俣条約事務局経費分担金</t>
    <phoneticPr fontId="5"/>
  </si>
  <si>
    <t>開催したワークショップ等への参加国数</t>
    <rPh sb="0" eb="2">
      <t>カイサイ</t>
    </rPh>
    <rPh sb="11" eb="12">
      <t>トウ</t>
    </rPh>
    <rPh sb="14" eb="17">
      <t>サンカコク</t>
    </rPh>
    <rPh sb="17" eb="18">
      <t>スウ</t>
    </rPh>
    <phoneticPr fontId="5"/>
  </si>
  <si>
    <t>参加国数</t>
    <rPh sb="0" eb="3">
      <t>サンカコク</t>
    </rPh>
    <rPh sb="3" eb="4">
      <t>スウ</t>
    </rPh>
    <phoneticPr fontId="5"/>
  </si>
  <si>
    <t>13,507/17</t>
    <phoneticPr fontId="5"/>
  </si>
  <si>
    <t>・POPｓ条約事務局、水俣条約事務局及びOECD事務局から、拠出・分担した金額を適切に使用した旨の年次報告等を受けているほか、POPｓ条約拠出金、水俣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水俣条約拠出金は、義務的拠出により我が国の応分の負担を行うとともに、任意拠出により日本人専門家を派遣し、条約実施促進に貢献している。</t>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</si>
  <si>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
・POPｓ条約等の化学物質等に関する条約については、条約事務局同士の連携の促進に関する国際的な検討がなされており、一層の運用の効率化の観点から国際的な検討に参加する。</t>
    <phoneticPr fontId="5"/>
  </si>
  <si>
    <t>ストックホルム条約事務局より聴取。</t>
    <phoneticPr fontId="5"/>
  </si>
  <si>
    <t>国連環境計画拠出金</t>
    <phoneticPr fontId="5"/>
  </si>
  <si>
    <t>-</t>
    <phoneticPr fontId="5"/>
  </si>
  <si>
    <t>関連する令和２年度のレビューシートの事業番号：経産省（0356）、外務省（0365）、経産省（0361）</t>
    <phoneticPr fontId="5"/>
  </si>
  <si>
    <t>POPs条約締約国が義務的に負担するPOPs条約拠出金、化学物質の評価手法等の国際標準等を開発しているOECD環境保健安全プログラムに対しての分担金の拠出、水銀に関する水俣条約事務局への拠出及び国連環境計画への拠出を行う事により、国際的な化学物質対策に貢献する。</t>
    <rPh sb="115" eb="118">
      <t>コクサイテキ</t>
    </rPh>
    <rPh sb="119" eb="121">
      <t>カガク</t>
    </rPh>
    <rPh sb="121" eb="123">
      <t>ブッシツ</t>
    </rPh>
    <phoneticPr fontId="5"/>
  </si>
  <si>
    <t>ＰＯＰｓ拠出金予算額／POPs条約関連会議・ワークショップ件数　　　　　　　　　　　　　　　　　　</t>
    <rPh sb="15" eb="17">
      <t>ジョウヤク</t>
    </rPh>
    <rPh sb="17" eb="19">
      <t>カンレン</t>
    </rPh>
    <phoneticPr fontId="5"/>
  </si>
  <si>
    <t>全職員数に占める邦人職員数（専門職以上）の割合（OECD）</t>
    <phoneticPr fontId="5"/>
  </si>
  <si>
    <t>-</t>
    <phoneticPr fontId="5"/>
  </si>
  <si>
    <t>-</t>
    <phoneticPr fontId="5"/>
  </si>
  <si>
    <t>アジアをはじめとした途上国等におけるモニタリングネットワークを最終年度に設立する。</t>
    <rPh sb="31" eb="33">
      <t>サイシュウ</t>
    </rPh>
    <rPh sb="33" eb="35">
      <t>ネンド</t>
    </rPh>
    <phoneticPr fontId="5"/>
  </si>
  <si>
    <t>-</t>
    <phoneticPr fontId="5"/>
  </si>
  <si>
    <t>-</t>
    <phoneticPr fontId="5"/>
  </si>
  <si>
    <t>外部有識者点検対象外</t>
    <phoneticPr fontId="5"/>
  </si>
  <si>
    <t>地球環境保全に関する国際的貢献と連携の確保に資するため、引き続き効果的な事業の実施に努めること。</t>
    <phoneticPr fontId="5"/>
  </si>
  <si>
    <t>経済協力開発機構化学品・バイオ技術委員会化学品プロジェクト分担金</t>
    <rPh sb="8" eb="11">
      <t>カガクヒン</t>
    </rPh>
    <rPh sb="15" eb="17">
      <t>ギジュツ</t>
    </rPh>
    <rPh sb="17" eb="20">
      <t>イインカイ</t>
    </rPh>
    <rPh sb="20" eb="23">
      <t>カガクヒン</t>
    </rPh>
    <phoneticPr fontId="5"/>
  </si>
  <si>
    <t>外務省ホームページ(https://www.mofa.go.jp/mofaj/gaiko/oecd/gaiyo.html)</t>
    <phoneticPr fontId="5"/>
  </si>
  <si>
    <t>引き続き拠出金・分担金による効果的な事業展開に努める。</t>
    <rPh sb="4" eb="7">
      <t>キョシュツキン</t>
    </rPh>
    <rPh sb="8" eb="11">
      <t>ブンタンキン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</si>
</sst>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13606</xdr:colOff>
      <xdr:row>748</xdr:row>
      <xdr:rowOff>235169</xdr:rowOff>
    </xdr:from>
    <xdr:to>
      <xdr:col>33</xdr:col>
      <xdr:colOff>183856</xdr:colOff>
      <xdr:row>751</xdr:row>
      <xdr:rowOff>15419</xdr:rowOff>
    </xdr:to>
    <xdr:sp macro="" textlink="">
      <xdr:nvSpPr>
        <xdr:cNvPr id="2" name="テキスト ボックス 3"/>
        <xdr:cNvSpPr txBox="1"/>
      </xdr:nvSpPr>
      <xdr:spPr>
        <a:xfrm>
          <a:off x="4839606" y="49733419"/>
          <a:ext cx="1980000" cy="828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１８９</a:t>
          </a:r>
          <a:r>
            <a:rPr lang="ja-JP" altLang="en-US" sz="1600"/>
            <a:t>百万円</a:t>
          </a:r>
          <a:endParaRPr kumimoji="1" lang="ja-JP" altLang="en-US" sz="1600"/>
        </a:p>
      </xdr:txBody>
    </xdr:sp>
    <xdr:clientData/>
  </xdr:twoCellAnchor>
  <xdr:twoCellAnchor>
    <xdr:from>
      <xdr:col>24</xdr:col>
      <xdr:colOff>21445</xdr:colOff>
      <xdr:row>751</xdr:row>
      <xdr:rowOff>45764</xdr:rowOff>
    </xdr:from>
    <xdr:to>
      <xdr:col>34</xdr:col>
      <xdr:colOff>2234</xdr:colOff>
      <xdr:row>753</xdr:row>
      <xdr:rowOff>67264</xdr:rowOff>
    </xdr:to>
    <xdr:sp macro="" textlink="">
      <xdr:nvSpPr>
        <xdr:cNvPr id="3" name="テキスト ボックス 10"/>
        <xdr:cNvSpPr txBox="1"/>
      </xdr:nvSpPr>
      <xdr:spPr>
        <a:xfrm>
          <a:off x="4385627" y="51463446"/>
          <a:ext cx="1799198" cy="722886"/>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a:p>
          <a:pPr algn="ctr"/>
          <a:r>
            <a:rPr kumimoji="1" lang="ja-JP" altLang="en-US" sz="1200">
              <a:solidFill>
                <a:sysClr val="windowText" lastClr="000000"/>
              </a:solidFill>
            </a:rPr>
            <a:t>国連環境計画拠出金</a:t>
          </a:r>
          <a:endParaRPr kumimoji="1" lang="en-US" altLang="ja-JP" sz="1200">
            <a:solidFill>
              <a:sysClr val="windowText" lastClr="000000"/>
            </a:solidFill>
          </a:endParaRPr>
        </a:p>
      </xdr:txBody>
    </xdr:sp>
    <xdr:clientData/>
  </xdr:twoCellAnchor>
  <xdr:twoCellAnchor>
    <xdr:from>
      <xdr:col>29</xdr:col>
      <xdr:colOff>2300</xdr:colOff>
      <xdr:row>753</xdr:row>
      <xdr:rowOff>331305</xdr:rowOff>
    </xdr:from>
    <xdr:to>
      <xdr:col>29</xdr:col>
      <xdr:colOff>2300</xdr:colOff>
      <xdr:row>754</xdr:row>
      <xdr:rowOff>341806</xdr:rowOff>
    </xdr:to>
    <xdr:cxnSp macro="">
      <xdr:nvCxnSpPr>
        <xdr:cNvPr id="4" name="直線コネクタ 3"/>
        <xdr:cNvCxnSpPr/>
      </xdr:nvCxnSpPr>
      <xdr:spPr>
        <a:xfrm flipH="1">
          <a:off x="5766996" y="52751935"/>
          <a:ext cx="0" cy="366654"/>
        </a:xfrm>
        <a:prstGeom prst="line">
          <a:avLst/>
        </a:prstGeom>
        <a:ln>
          <a:solidFill>
            <a:schemeClr val="tx1"/>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606</xdr:colOff>
      <xdr:row>755</xdr:row>
      <xdr:rowOff>75</xdr:rowOff>
    </xdr:from>
    <xdr:to>
      <xdr:col>12</xdr:col>
      <xdr:colOff>606</xdr:colOff>
      <xdr:row>756</xdr:row>
      <xdr:rowOff>71940</xdr:rowOff>
    </xdr:to>
    <xdr:cxnSp macro="">
      <xdr:nvCxnSpPr>
        <xdr:cNvPr id="5" name="直線コネクタ 4"/>
        <xdr:cNvCxnSpPr/>
      </xdr:nvCxnSpPr>
      <xdr:spPr>
        <a:xfrm>
          <a:off x="2413606" y="51943075"/>
          <a:ext cx="0" cy="421115"/>
        </a:xfrm>
        <a:prstGeom prst="line">
          <a:avLst/>
        </a:prstGeom>
        <a:ln>
          <a:solidFill>
            <a:schemeClr val="tx1"/>
          </a:solidFill>
          <a:headEnd type="none"/>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113091</xdr:colOff>
      <xdr:row>755</xdr:row>
      <xdr:rowOff>75</xdr:rowOff>
    </xdr:from>
    <xdr:to>
      <xdr:col>44</xdr:col>
      <xdr:colOff>113091</xdr:colOff>
      <xdr:row>756</xdr:row>
      <xdr:rowOff>73754</xdr:rowOff>
    </xdr:to>
    <xdr:cxnSp macro="">
      <xdr:nvCxnSpPr>
        <xdr:cNvPr id="6" name="直線コネクタ 5"/>
        <xdr:cNvCxnSpPr/>
      </xdr:nvCxnSpPr>
      <xdr:spPr>
        <a:xfrm>
          <a:off x="8960758" y="51943075"/>
          <a:ext cx="0" cy="422929"/>
        </a:xfrm>
        <a:prstGeom prst="line">
          <a:avLst/>
        </a:prstGeom>
        <a:ln>
          <a:solidFill>
            <a:schemeClr val="tx1"/>
          </a:solidFill>
          <a:prstDash val="soli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288</xdr:colOff>
      <xdr:row>754</xdr:row>
      <xdr:rowOff>337303</xdr:rowOff>
    </xdr:from>
    <xdr:to>
      <xdr:col>44</xdr:col>
      <xdr:colOff>117621</xdr:colOff>
      <xdr:row>754</xdr:row>
      <xdr:rowOff>337303</xdr:rowOff>
    </xdr:to>
    <xdr:cxnSp macro="">
      <xdr:nvCxnSpPr>
        <xdr:cNvPr id="7" name="直線コネクタ 6"/>
        <xdr:cNvCxnSpPr/>
      </xdr:nvCxnSpPr>
      <xdr:spPr>
        <a:xfrm>
          <a:off x="2413288" y="51931053"/>
          <a:ext cx="655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89809</xdr:colOff>
      <xdr:row>757</xdr:row>
      <xdr:rowOff>13600</xdr:rowOff>
    </xdr:from>
    <xdr:to>
      <xdr:col>16</xdr:col>
      <xdr:colOff>80059</xdr:colOff>
      <xdr:row>759</xdr:row>
      <xdr:rowOff>215100</xdr:rowOff>
    </xdr:to>
    <xdr:sp macro="" textlink="">
      <xdr:nvSpPr>
        <xdr:cNvPr id="8" name="テキスト ボックス 4"/>
        <xdr:cNvSpPr txBox="1"/>
      </xdr:nvSpPr>
      <xdr:spPr>
        <a:xfrm>
          <a:off x="1497392" y="52655100"/>
          <a:ext cx="1800000" cy="900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A</a:t>
          </a:r>
          <a:r>
            <a:rPr lang="ja-JP" altLang="en-US" sz="1300"/>
            <a:t>．</a:t>
          </a:r>
          <a:r>
            <a:rPr lang="en-US" altLang="ja-JP" sz="1300"/>
            <a:t>POPs</a:t>
          </a:r>
          <a:r>
            <a:rPr lang="ja-JP" altLang="en-US" sz="1300"/>
            <a:t>条約事務局</a:t>
          </a:r>
          <a:endParaRPr lang="en-US" altLang="ja-JP" sz="1300"/>
        </a:p>
        <a:p>
          <a:pPr algn="ctr">
            <a:lnSpc>
              <a:spcPts val="1700"/>
            </a:lnSpc>
          </a:pPr>
          <a:r>
            <a:rPr lang="ja-JP" altLang="en-US" sz="1300"/>
            <a:t>１２百万円</a:t>
          </a:r>
          <a:endParaRPr kumimoji="1" lang="ja-JP" altLang="en-US" sz="1300"/>
        </a:p>
      </xdr:txBody>
    </xdr:sp>
    <xdr:clientData/>
  </xdr:twoCellAnchor>
  <xdr:twoCellAnchor>
    <xdr:from>
      <xdr:col>39</xdr:col>
      <xdr:colOff>115956</xdr:colOff>
      <xdr:row>757</xdr:row>
      <xdr:rowOff>7819</xdr:rowOff>
    </xdr:from>
    <xdr:to>
      <xdr:col>49</xdr:col>
      <xdr:colOff>99391</xdr:colOff>
      <xdr:row>759</xdr:row>
      <xdr:rowOff>209319</xdr:rowOff>
    </xdr:to>
    <xdr:sp macro="" textlink="">
      <xdr:nvSpPr>
        <xdr:cNvPr id="9" name="テキスト ボックス 4"/>
        <xdr:cNvSpPr txBox="1"/>
      </xdr:nvSpPr>
      <xdr:spPr>
        <a:xfrm>
          <a:off x="7868478" y="53853058"/>
          <a:ext cx="1971261" cy="913804"/>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D</a:t>
          </a:r>
          <a:r>
            <a:rPr lang="ja-JP" altLang="en-US" sz="1300"/>
            <a:t>．</a:t>
          </a:r>
          <a:r>
            <a:rPr lang="ja-JP" altLang="en-US" sz="1300">
              <a:latin typeface="+mn-ea"/>
              <a:ea typeface="+mn-ea"/>
            </a:rPr>
            <a:t>国連環境計画</a:t>
          </a:r>
          <a:endParaRPr lang="en-US" altLang="ja-JP" sz="1300">
            <a:latin typeface="+mn-ea"/>
            <a:ea typeface="+mn-ea"/>
          </a:endParaRPr>
        </a:p>
        <a:p>
          <a:pPr algn="ctr"/>
          <a:r>
            <a:rPr lang="ja-JP" altLang="en-US" sz="1300">
              <a:latin typeface="+mn-ea"/>
              <a:ea typeface="+mn-ea"/>
            </a:rPr>
            <a:t>アジア太平洋地域事務所</a:t>
          </a:r>
          <a:endParaRPr lang="en-US" altLang="ja-JP" sz="1300">
            <a:latin typeface="+mn-ea"/>
            <a:ea typeface="+mn-ea"/>
          </a:endParaRPr>
        </a:p>
        <a:p>
          <a:pPr algn="ctr"/>
          <a:r>
            <a:rPr lang="ja-JP" altLang="en-US" sz="1300"/>
            <a:t>１１０百万円</a:t>
          </a:r>
          <a:endParaRPr lang="en-US" altLang="ja-JP" sz="1300"/>
        </a:p>
      </xdr:txBody>
    </xdr:sp>
    <xdr:clientData/>
  </xdr:twoCellAnchor>
  <xdr:twoCellAnchor>
    <xdr:from>
      <xdr:col>7</xdr:col>
      <xdr:colOff>144235</xdr:colOff>
      <xdr:row>756</xdr:row>
      <xdr:rowOff>83455</xdr:rowOff>
    </xdr:from>
    <xdr:to>
      <xdr:col>16</xdr:col>
      <xdr:colOff>36178</xdr:colOff>
      <xdr:row>756</xdr:row>
      <xdr:rowOff>308240</xdr:rowOff>
    </xdr:to>
    <xdr:sp macro="" textlink="">
      <xdr:nvSpPr>
        <xdr:cNvPr id="10" name="テキスト ボックス 9"/>
        <xdr:cNvSpPr txBox="1"/>
      </xdr:nvSpPr>
      <xdr:spPr>
        <a:xfrm>
          <a:off x="1544410" y="51175555"/>
          <a:ext cx="1692168"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40</xdr:col>
      <xdr:colOff>83585</xdr:colOff>
      <xdr:row>756</xdr:row>
      <xdr:rowOff>101864</xdr:rowOff>
    </xdr:from>
    <xdr:to>
      <xdr:col>48</xdr:col>
      <xdr:colOff>176611</xdr:colOff>
      <xdr:row>756</xdr:row>
      <xdr:rowOff>317124</xdr:rowOff>
    </xdr:to>
    <xdr:sp macro="" textlink="">
      <xdr:nvSpPr>
        <xdr:cNvPr id="11" name="テキスト ボックス 10"/>
        <xdr:cNvSpPr txBox="1"/>
      </xdr:nvSpPr>
      <xdr:spPr>
        <a:xfrm>
          <a:off x="8126918" y="52394114"/>
          <a:ext cx="1701693" cy="2152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89807</xdr:colOff>
      <xdr:row>760</xdr:row>
      <xdr:rowOff>13919</xdr:rowOff>
    </xdr:from>
    <xdr:to>
      <xdr:col>16</xdr:col>
      <xdr:colOff>80057</xdr:colOff>
      <xdr:row>762</xdr:row>
      <xdr:rowOff>215419</xdr:rowOff>
    </xdr:to>
    <xdr:sp macro="" textlink="">
      <xdr:nvSpPr>
        <xdr:cNvPr id="12" name="大かっこ 11"/>
        <xdr:cNvSpPr/>
      </xdr:nvSpPr>
      <xdr:spPr>
        <a:xfrm>
          <a:off x="1497390" y="53703169"/>
          <a:ext cx="1800000" cy="900000"/>
        </a:xfrm>
        <a:prstGeom prst="bracketPair">
          <a:avLst>
            <a:gd name="adj" fmla="val 6454"/>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40</xdr:col>
      <xdr:colOff>19441</xdr:colOff>
      <xdr:row>760</xdr:row>
      <xdr:rowOff>10593</xdr:rowOff>
    </xdr:from>
    <xdr:to>
      <xdr:col>49</xdr:col>
      <xdr:colOff>9691</xdr:colOff>
      <xdr:row>762</xdr:row>
      <xdr:rowOff>212093</xdr:rowOff>
    </xdr:to>
    <xdr:sp macro="" textlink="">
      <xdr:nvSpPr>
        <xdr:cNvPr id="13" name="大かっこ 12"/>
        <xdr:cNvSpPr/>
      </xdr:nvSpPr>
      <xdr:spPr>
        <a:xfrm>
          <a:off x="8062774" y="53699843"/>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a:solidFill>
                <a:sysClr val="windowText" lastClr="000000"/>
              </a:solidFill>
              <a:effectLst/>
            </a:rPr>
            <a:t>アジアをはじめとした途上国等における水俣条約の着実な実施に貢献するため</a:t>
          </a:r>
          <a:endParaRPr lang="ja-JP" altLang="ja-JP">
            <a:solidFill>
              <a:sysClr val="windowText" lastClr="000000"/>
            </a:solidFill>
            <a:effectLst/>
          </a:endParaRPr>
        </a:p>
      </xdr:txBody>
    </xdr:sp>
    <xdr:clientData/>
  </xdr:twoCellAnchor>
  <xdr:twoCellAnchor>
    <xdr:from>
      <xdr:col>18</xdr:col>
      <xdr:colOff>103417</xdr:colOff>
      <xdr:row>757</xdr:row>
      <xdr:rowOff>5606</xdr:rowOff>
    </xdr:from>
    <xdr:to>
      <xdr:col>27</xdr:col>
      <xdr:colOff>93667</xdr:colOff>
      <xdr:row>759</xdr:row>
      <xdr:rowOff>207106</xdr:rowOff>
    </xdr:to>
    <xdr:sp macro="" textlink="">
      <xdr:nvSpPr>
        <xdr:cNvPr id="14" name="テキスト ボックス 4"/>
        <xdr:cNvSpPr txBox="1"/>
      </xdr:nvSpPr>
      <xdr:spPr>
        <a:xfrm>
          <a:off x="3722917" y="52647106"/>
          <a:ext cx="1800000" cy="900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B</a:t>
          </a:r>
          <a:r>
            <a:rPr lang="ja-JP" altLang="en-US" sz="1300"/>
            <a:t>．</a:t>
          </a:r>
          <a:r>
            <a:rPr lang="en-US" altLang="ja-JP" sz="1300"/>
            <a:t>OECD</a:t>
          </a:r>
          <a:r>
            <a:rPr lang="ja-JP" altLang="en-US" sz="1300"/>
            <a:t>事務局</a:t>
          </a:r>
          <a:endParaRPr lang="en-US" altLang="ja-JP" sz="1300"/>
        </a:p>
        <a:p>
          <a:pPr algn="ctr">
            <a:lnSpc>
              <a:spcPts val="1700"/>
            </a:lnSpc>
          </a:pPr>
          <a:r>
            <a:rPr lang="ja-JP" altLang="en-US" sz="1300" baseline="0"/>
            <a:t>７ </a:t>
          </a:r>
          <a:r>
            <a:rPr lang="ja-JP" altLang="en-US" sz="1300"/>
            <a:t>百万円</a:t>
          </a:r>
          <a:endParaRPr kumimoji="1" lang="ja-JP" altLang="en-US" sz="1300"/>
        </a:p>
      </xdr:txBody>
    </xdr:sp>
    <xdr:clientData/>
  </xdr:twoCellAnchor>
  <xdr:twoCellAnchor>
    <xdr:from>
      <xdr:col>18</xdr:col>
      <xdr:colOff>172340</xdr:colOff>
      <xdr:row>756</xdr:row>
      <xdr:rowOff>82663</xdr:rowOff>
    </xdr:from>
    <xdr:to>
      <xdr:col>27</xdr:col>
      <xdr:colOff>64283</xdr:colOff>
      <xdr:row>756</xdr:row>
      <xdr:rowOff>307448</xdr:rowOff>
    </xdr:to>
    <xdr:sp macro="" textlink="">
      <xdr:nvSpPr>
        <xdr:cNvPr id="15" name="テキスト ボックス 14"/>
        <xdr:cNvSpPr txBox="1"/>
      </xdr:nvSpPr>
      <xdr:spPr>
        <a:xfrm>
          <a:off x="3791840" y="52374913"/>
          <a:ext cx="170169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18</xdr:col>
      <xdr:colOff>108503</xdr:colOff>
      <xdr:row>759</xdr:row>
      <xdr:rowOff>344235</xdr:rowOff>
    </xdr:from>
    <xdr:to>
      <xdr:col>27</xdr:col>
      <xdr:colOff>98753</xdr:colOff>
      <xdr:row>762</xdr:row>
      <xdr:rowOff>196485</xdr:rowOff>
    </xdr:to>
    <xdr:sp macro="" textlink="">
      <xdr:nvSpPr>
        <xdr:cNvPr id="16" name="大かっこ 15"/>
        <xdr:cNvSpPr/>
      </xdr:nvSpPr>
      <xdr:spPr>
        <a:xfrm>
          <a:off x="3728003" y="53684235"/>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23</xdr:col>
      <xdr:colOff>902</xdr:colOff>
      <xdr:row>755</xdr:row>
      <xdr:rowOff>4532</xdr:rowOff>
    </xdr:from>
    <xdr:to>
      <xdr:col>23</xdr:col>
      <xdr:colOff>902</xdr:colOff>
      <xdr:row>756</xdr:row>
      <xdr:rowOff>78211</xdr:rowOff>
    </xdr:to>
    <xdr:cxnSp macro="">
      <xdr:nvCxnSpPr>
        <xdr:cNvPr id="17" name="直線コネクタ 16"/>
        <xdr:cNvCxnSpPr/>
      </xdr:nvCxnSpPr>
      <xdr:spPr>
        <a:xfrm>
          <a:off x="4625819" y="51947532"/>
          <a:ext cx="0" cy="422929"/>
        </a:xfrm>
        <a:prstGeom prst="line">
          <a:avLst/>
        </a:prstGeom>
        <a:ln>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166914</xdr:colOff>
      <xdr:row>755</xdr:row>
      <xdr:rowOff>2717</xdr:rowOff>
    </xdr:from>
    <xdr:to>
      <xdr:col>33</xdr:col>
      <xdr:colOff>166914</xdr:colOff>
      <xdr:row>756</xdr:row>
      <xdr:rowOff>80932</xdr:rowOff>
    </xdr:to>
    <xdr:cxnSp macro="">
      <xdr:nvCxnSpPr>
        <xdr:cNvPr id="18" name="直線コネクタ 17"/>
        <xdr:cNvCxnSpPr/>
      </xdr:nvCxnSpPr>
      <xdr:spPr>
        <a:xfrm>
          <a:off x="6802664" y="51945717"/>
          <a:ext cx="0" cy="427465"/>
        </a:xfrm>
        <a:prstGeom prst="line">
          <a:avLst/>
        </a:prstGeom>
        <a:ln>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82556</xdr:colOff>
      <xdr:row>757</xdr:row>
      <xdr:rowOff>4531</xdr:rowOff>
    </xdr:from>
    <xdr:to>
      <xdr:col>38</xdr:col>
      <xdr:colOff>72806</xdr:colOff>
      <xdr:row>759</xdr:row>
      <xdr:rowOff>206031</xdr:rowOff>
    </xdr:to>
    <xdr:sp macro="" textlink="">
      <xdr:nvSpPr>
        <xdr:cNvPr id="19" name="テキスト ボックス 4"/>
        <xdr:cNvSpPr txBox="1"/>
      </xdr:nvSpPr>
      <xdr:spPr>
        <a:xfrm>
          <a:off x="5913973" y="52646031"/>
          <a:ext cx="1800000" cy="900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C</a:t>
          </a:r>
          <a:r>
            <a:rPr lang="ja-JP" altLang="en-US" sz="1300"/>
            <a:t>．</a:t>
          </a:r>
          <a:r>
            <a:rPr lang="ja-JP" altLang="en-US" sz="1300">
              <a:solidFill>
                <a:sysClr val="windowText" lastClr="000000"/>
              </a:solidFill>
            </a:rPr>
            <a:t>水俣条約事務局</a:t>
          </a:r>
          <a:endParaRPr lang="en-US" altLang="ja-JP" sz="1300">
            <a:solidFill>
              <a:sysClr val="windowText" lastClr="000000"/>
            </a:solidFill>
          </a:endParaRPr>
        </a:p>
        <a:p>
          <a:pPr algn="ctr"/>
          <a:r>
            <a:rPr lang="ja-JP" altLang="en-US" sz="1300"/>
            <a:t>５９百万円</a:t>
          </a:r>
          <a:endParaRPr lang="en-US" altLang="ja-JP" sz="1300"/>
        </a:p>
      </xdr:txBody>
    </xdr:sp>
    <xdr:clientData/>
  </xdr:twoCellAnchor>
  <xdr:twoCellAnchor>
    <xdr:from>
      <xdr:col>29</xdr:col>
      <xdr:colOff>132448</xdr:colOff>
      <xdr:row>756</xdr:row>
      <xdr:rowOff>97063</xdr:rowOff>
    </xdr:from>
    <xdr:to>
      <xdr:col>38</xdr:col>
      <xdr:colOff>26507</xdr:colOff>
      <xdr:row>756</xdr:row>
      <xdr:rowOff>321848</xdr:rowOff>
    </xdr:to>
    <xdr:sp macro="" textlink="">
      <xdr:nvSpPr>
        <xdr:cNvPr id="20" name="テキスト ボックス 19"/>
        <xdr:cNvSpPr txBox="1"/>
      </xdr:nvSpPr>
      <xdr:spPr>
        <a:xfrm>
          <a:off x="5963865" y="52389313"/>
          <a:ext cx="1703809"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96732</xdr:colOff>
      <xdr:row>760</xdr:row>
      <xdr:rowOff>919</xdr:rowOff>
    </xdr:from>
    <xdr:to>
      <xdr:col>38</xdr:col>
      <xdr:colOff>86982</xdr:colOff>
      <xdr:row>762</xdr:row>
      <xdr:rowOff>202419</xdr:rowOff>
    </xdr:to>
    <xdr:sp macro="" textlink="">
      <xdr:nvSpPr>
        <xdr:cNvPr id="21" name="大かっこ 20"/>
        <xdr:cNvSpPr/>
      </xdr:nvSpPr>
      <xdr:spPr>
        <a:xfrm>
          <a:off x="5928149" y="53690169"/>
          <a:ext cx="1800000" cy="900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sz="1100">
              <a:solidFill>
                <a:sysClr val="windowText" lastClr="000000"/>
              </a:solidFill>
              <a:effectLst/>
              <a:latin typeface="+mn-lt"/>
              <a:ea typeface="+mn-ea"/>
              <a:cs typeface="+mn-cs"/>
            </a:rPr>
            <a:t>締約国会議等に係る経費として及び条約事務局の技術的業務への貢献のため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I4" sqref="BI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15" customHeight="1" x14ac:dyDescent="0.2">
      <c r="AP1" s="11"/>
      <c r="AQ1" s="11"/>
      <c r="AR1" s="11"/>
      <c r="AS1" s="11"/>
      <c r="AT1" s="11"/>
      <c r="AU1" s="11"/>
      <c r="AV1" s="11"/>
      <c r="AW1" s="2"/>
    </row>
    <row r="2" spans="1:50" ht="25.2"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318</v>
      </c>
      <c r="AJ2" s="925" t="s">
        <v>623</v>
      </c>
      <c r="AK2" s="925"/>
      <c r="AL2" s="925"/>
      <c r="AM2" s="925"/>
      <c r="AN2" s="83" t="s">
        <v>318</v>
      </c>
      <c r="AO2" s="925">
        <v>20</v>
      </c>
      <c r="AP2" s="925"/>
      <c r="AQ2" s="925"/>
      <c r="AR2" s="84" t="s">
        <v>622</v>
      </c>
      <c r="AS2" s="931">
        <v>261</v>
      </c>
      <c r="AT2" s="931"/>
      <c r="AU2" s="931"/>
      <c r="AV2" s="83" t="str">
        <f>IF(AW2="","","-")</f>
        <v>-</v>
      </c>
      <c r="AW2" s="891">
        <v>0</v>
      </c>
      <c r="AX2" s="891"/>
    </row>
    <row r="3" spans="1:50" ht="21" customHeight="1" thickBot="1" x14ac:dyDescent="0.25">
      <c r="A3" s="847" t="s">
        <v>615</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626</v>
      </c>
      <c r="AK3" s="849"/>
      <c r="AL3" s="849"/>
      <c r="AM3" s="849"/>
      <c r="AN3" s="849"/>
      <c r="AO3" s="849"/>
      <c r="AP3" s="849"/>
      <c r="AQ3" s="849"/>
      <c r="AR3" s="849"/>
      <c r="AS3" s="849"/>
      <c r="AT3" s="849"/>
      <c r="AU3" s="849"/>
      <c r="AV3" s="849"/>
      <c r="AW3" s="849"/>
      <c r="AX3" s="24" t="s">
        <v>64</v>
      </c>
    </row>
    <row r="4" spans="1:50" ht="24.75" customHeight="1" x14ac:dyDescent="0.2">
      <c r="A4" s="687" t="s">
        <v>25</v>
      </c>
      <c r="B4" s="688"/>
      <c r="C4" s="688"/>
      <c r="D4" s="688"/>
      <c r="E4" s="688"/>
      <c r="F4" s="688"/>
      <c r="G4" s="665" t="s">
        <v>708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627</v>
      </c>
      <c r="AF4" s="671"/>
      <c r="AG4" s="671"/>
      <c r="AH4" s="671"/>
      <c r="AI4" s="671"/>
      <c r="AJ4" s="671"/>
      <c r="AK4" s="671"/>
      <c r="AL4" s="671"/>
      <c r="AM4" s="671"/>
      <c r="AN4" s="671"/>
      <c r="AO4" s="671"/>
      <c r="AP4" s="672"/>
      <c r="AQ4" s="673" t="s">
        <v>2</v>
      </c>
      <c r="AR4" s="668"/>
      <c r="AS4" s="668"/>
      <c r="AT4" s="668"/>
      <c r="AU4" s="668"/>
      <c r="AV4" s="668"/>
      <c r="AW4" s="668"/>
      <c r="AX4" s="674"/>
    </row>
    <row r="5" spans="1:50" ht="50.1" customHeight="1" x14ac:dyDescent="0.2">
      <c r="A5" s="675" t="s">
        <v>66</v>
      </c>
      <c r="B5" s="676"/>
      <c r="C5" s="676"/>
      <c r="D5" s="676"/>
      <c r="E5" s="676"/>
      <c r="F5" s="677"/>
      <c r="G5" s="819" t="s">
        <v>628</v>
      </c>
      <c r="H5" s="820"/>
      <c r="I5" s="820"/>
      <c r="J5" s="820"/>
      <c r="K5" s="820"/>
      <c r="L5" s="820"/>
      <c r="M5" s="821" t="s">
        <v>65</v>
      </c>
      <c r="N5" s="822"/>
      <c r="O5" s="822"/>
      <c r="P5" s="822"/>
      <c r="Q5" s="822"/>
      <c r="R5" s="823"/>
      <c r="S5" s="824" t="s">
        <v>629</v>
      </c>
      <c r="T5" s="820"/>
      <c r="U5" s="820"/>
      <c r="V5" s="820"/>
      <c r="W5" s="820"/>
      <c r="X5" s="825"/>
      <c r="Y5" s="681" t="s">
        <v>3</v>
      </c>
      <c r="Z5" s="527"/>
      <c r="AA5" s="527"/>
      <c r="AB5" s="527"/>
      <c r="AC5" s="527"/>
      <c r="AD5" s="528"/>
      <c r="AE5" s="682" t="s">
        <v>630</v>
      </c>
      <c r="AF5" s="682"/>
      <c r="AG5" s="682"/>
      <c r="AH5" s="682"/>
      <c r="AI5" s="682"/>
      <c r="AJ5" s="682"/>
      <c r="AK5" s="682"/>
      <c r="AL5" s="682"/>
      <c r="AM5" s="682"/>
      <c r="AN5" s="682"/>
      <c r="AO5" s="682"/>
      <c r="AP5" s="683"/>
      <c r="AQ5" s="684" t="s">
        <v>674</v>
      </c>
      <c r="AR5" s="685"/>
      <c r="AS5" s="685"/>
      <c r="AT5" s="685"/>
      <c r="AU5" s="685"/>
      <c r="AV5" s="685"/>
      <c r="AW5" s="685"/>
      <c r="AX5" s="686"/>
    </row>
    <row r="6" spans="1:50" ht="30" customHeight="1" x14ac:dyDescent="0.2">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5" customHeight="1" x14ac:dyDescent="0.2">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03" t="s">
        <v>301</v>
      </c>
      <c r="Z7" s="424"/>
      <c r="AA7" s="424"/>
      <c r="AB7" s="424"/>
      <c r="AC7" s="424"/>
      <c r="AD7" s="904"/>
      <c r="AE7" s="892" t="s">
        <v>632</v>
      </c>
      <c r="AF7" s="893"/>
      <c r="AG7" s="893"/>
      <c r="AH7" s="893"/>
      <c r="AI7" s="893"/>
      <c r="AJ7" s="893"/>
      <c r="AK7" s="893"/>
      <c r="AL7" s="893"/>
      <c r="AM7" s="893"/>
      <c r="AN7" s="893"/>
      <c r="AO7" s="893"/>
      <c r="AP7" s="893"/>
      <c r="AQ7" s="893"/>
      <c r="AR7" s="893"/>
      <c r="AS7" s="893"/>
      <c r="AT7" s="893"/>
      <c r="AU7" s="893"/>
      <c r="AV7" s="893"/>
      <c r="AW7" s="893"/>
      <c r="AX7" s="894"/>
    </row>
    <row r="8" spans="1:50" ht="40.200000000000003" customHeight="1" x14ac:dyDescent="0.2">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2">
      <c r="A9" s="829" t="s">
        <v>23</v>
      </c>
      <c r="B9" s="830"/>
      <c r="C9" s="830"/>
      <c r="D9" s="830"/>
      <c r="E9" s="830"/>
      <c r="F9" s="830"/>
      <c r="G9" s="831" t="s">
        <v>633</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64.7" customHeight="1" x14ac:dyDescent="0.2">
      <c r="A10" s="643" t="s">
        <v>29</v>
      </c>
      <c r="B10" s="644"/>
      <c r="C10" s="644"/>
      <c r="D10" s="644"/>
      <c r="E10" s="644"/>
      <c r="F10" s="644"/>
      <c r="G10" s="737" t="s">
        <v>634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2">
      <c r="A11" s="643" t="s">
        <v>5</v>
      </c>
      <c r="B11" s="644"/>
      <c r="C11" s="644"/>
      <c r="D11" s="644"/>
      <c r="E11" s="644"/>
      <c r="F11" s="645"/>
      <c r="G11" s="678" t="str">
        <f>入力規則等!P10</f>
        <v>その他</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2">
      <c r="A12" s="944" t="s">
        <v>24</v>
      </c>
      <c r="B12" s="945"/>
      <c r="C12" s="945"/>
      <c r="D12" s="945"/>
      <c r="E12" s="945"/>
      <c r="F12" s="946"/>
      <c r="G12" s="743"/>
      <c r="H12" s="744"/>
      <c r="I12" s="744"/>
      <c r="J12" s="744"/>
      <c r="K12" s="744"/>
      <c r="L12" s="744"/>
      <c r="M12" s="744"/>
      <c r="N12" s="744"/>
      <c r="O12" s="744"/>
      <c r="P12" s="431" t="s">
        <v>302</v>
      </c>
      <c r="Q12" s="426"/>
      <c r="R12" s="426"/>
      <c r="S12" s="426"/>
      <c r="T12" s="426"/>
      <c r="U12" s="426"/>
      <c r="V12" s="427"/>
      <c r="W12" s="431" t="s">
        <v>324</v>
      </c>
      <c r="X12" s="426"/>
      <c r="Y12" s="426"/>
      <c r="Z12" s="426"/>
      <c r="AA12" s="426"/>
      <c r="AB12" s="426"/>
      <c r="AC12" s="427"/>
      <c r="AD12" s="431" t="s">
        <v>612</v>
      </c>
      <c r="AE12" s="426"/>
      <c r="AF12" s="426"/>
      <c r="AG12" s="426"/>
      <c r="AH12" s="426"/>
      <c r="AI12" s="426"/>
      <c r="AJ12" s="427"/>
      <c r="AK12" s="431" t="s">
        <v>616</v>
      </c>
      <c r="AL12" s="426"/>
      <c r="AM12" s="426"/>
      <c r="AN12" s="426"/>
      <c r="AO12" s="426"/>
      <c r="AP12" s="426"/>
      <c r="AQ12" s="427"/>
      <c r="AR12" s="431" t="s">
        <v>617</v>
      </c>
      <c r="AS12" s="426"/>
      <c r="AT12" s="426"/>
      <c r="AU12" s="426"/>
      <c r="AV12" s="426"/>
      <c r="AW12" s="426"/>
      <c r="AX12" s="705"/>
    </row>
    <row r="13" spans="1:50" ht="22.2" customHeight="1" x14ac:dyDescent="0.2">
      <c r="A13" s="597"/>
      <c r="B13" s="598"/>
      <c r="C13" s="598"/>
      <c r="D13" s="598"/>
      <c r="E13" s="598"/>
      <c r="F13" s="599"/>
      <c r="G13" s="706" t="s">
        <v>6</v>
      </c>
      <c r="H13" s="707"/>
      <c r="I13" s="747" t="s">
        <v>7</v>
      </c>
      <c r="J13" s="748"/>
      <c r="K13" s="748"/>
      <c r="L13" s="748"/>
      <c r="M13" s="748"/>
      <c r="N13" s="748"/>
      <c r="O13" s="749"/>
      <c r="P13" s="640">
        <v>212</v>
      </c>
      <c r="Q13" s="641"/>
      <c r="R13" s="641"/>
      <c r="S13" s="641"/>
      <c r="T13" s="641"/>
      <c r="U13" s="641"/>
      <c r="V13" s="642"/>
      <c r="W13" s="640">
        <v>194.4</v>
      </c>
      <c r="X13" s="641"/>
      <c r="Y13" s="641"/>
      <c r="Z13" s="641"/>
      <c r="AA13" s="641"/>
      <c r="AB13" s="641"/>
      <c r="AC13" s="642"/>
      <c r="AD13" s="640">
        <v>194</v>
      </c>
      <c r="AE13" s="641"/>
      <c r="AF13" s="641"/>
      <c r="AG13" s="641"/>
      <c r="AH13" s="641"/>
      <c r="AI13" s="641"/>
      <c r="AJ13" s="642"/>
      <c r="AK13" s="640">
        <v>109</v>
      </c>
      <c r="AL13" s="641"/>
      <c r="AM13" s="641"/>
      <c r="AN13" s="641"/>
      <c r="AO13" s="641"/>
      <c r="AP13" s="641"/>
      <c r="AQ13" s="642"/>
      <c r="AR13" s="900">
        <v>109</v>
      </c>
      <c r="AS13" s="901"/>
      <c r="AT13" s="901"/>
      <c r="AU13" s="901"/>
      <c r="AV13" s="901"/>
      <c r="AW13" s="901"/>
      <c r="AX13" s="902"/>
    </row>
    <row r="14" spans="1:50" ht="22.2" customHeight="1" x14ac:dyDescent="0.2">
      <c r="A14" s="597"/>
      <c r="B14" s="598"/>
      <c r="C14" s="598"/>
      <c r="D14" s="598"/>
      <c r="E14" s="598"/>
      <c r="F14" s="599"/>
      <c r="G14" s="708"/>
      <c r="H14" s="709"/>
      <c r="I14" s="694" t="s">
        <v>8</v>
      </c>
      <c r="J14" s="745"/>
      <c r="K14" s="745"/>
      <c r="L14" s="745"/>
      <c r="M14" s="745"/>
      <c r="N14" s="745"/>
      <c r="O14" s="746"/>
      <c r="P14" s="640">
        <v>-4</v>
      </c>
      <c r="Q14" s="641"/>
      <c r="R14" s="641"/>
      <c r="S14" s="641"/>
      <c r="T14" s="641"/>
      <c r="U14" s="641"/>
      <c r="V14" s="642"/>
      <c r="W14" s="640">
        <v>-0.8</v>
      </c>
      <c r="X14" s="641"/>
      <c r="Y14" s="641"/>
      <c r="Z14" s="641"/>
      <c r="AA14" s="641"/>
      <c r="AB14" s="641"/>
      <c r="AC14" s="642"/>
      <c r="AD14" s="640">
        <v>-5</v>
      </c>
      <c r="AE14" s="641"/>
      <c r="AF14" s="641"/>
      <c r="AG14" s="641"/>
      <c r="AH14" s="641"/>
      <c r="AI14" s="641"/>
      <c r="AJ14" s="642"/>
      <c r="AK14" s="640" t="s">
        <v>631</v>
      </c>
      <c r="AL14" s="641"/>
      <c r="AM14" s="641"/>
      <c r="AN14" s="641"/>
      <c r="AO14" s="641"/>
      <c r="AP14" s="641"/>
      <c r="AQ14" s="642"/>
      <c r="AR14" s="771"/>
      <c r="AS14" s="771"/>
      <c r="AT14" s="771"/>
      <c r="AU14" s="771"/>
      <c r="AV14" s="771"/>
      <c r="AW14" s="771"/>
      <c r="AX14" s="772"/>
    </row>
    <row r="15" spans="1:50" ht="22.2" customHeight="1" x14ac:dyDescent="0.2">
      <c r="A15" s="597"/>
      <c r="B15" s="598"/>
      <c r="C15" s="598"/>
      <c r="D15" s="598"/>
      <c r="E15" s="598"/>
      <c r="F15" s="599"/>
      <c r="G15" s="708"/>
      <c r="H15" s="709"/>
      <c r="I15" s="694" t="s">
        <v>50</v>
      </c>
      <c r="J15" s="695"/>
      <c r="K15" s="695"/>
      <c r="L15" s="695"/>
      <c r="M15" s="695"/>
      <c r="N15" s="695"/>
      <c r="O15" s="696"/>
      <c r="P15" s="640" t="s">
        <v>631</v>
      </c>
      <c r="Q15" s="641"/>
      <c r="R15" s="641"/>
      <c r="S15" s="641"/>
      <c r="T15" s="641"/>
      <c r="U15" s="641"/>
      <c r="V15" s="642"/>
      <c r="W15" s="640" t="s">
        <v>631</v>
      </c>
      <c r="X15" s="641"/>
      <c r="Y15" s="641"/>
      <c r="Z15" s="641"/>
      <c r="AA15" s="641"/>
      <c r="AB15" s="641"/>
      <c r="AC15" s="642"/>
      <c r="AD15" s="640" t="s">
        <v>631</v>
      </c>
      <c r="AE15" s="641"/>
      <c r="AF15" s="641"/>
      <c r="AG15" s="641"/>
      <c r="AH15" s="641"/>
      <c r="AI15" s="641"/>
      <c r="AJ15" s="642"/>
      <c r="AK15" s="640" t="s">
        <v>631</v>
      </c>
      <c r="AL15" s="641"/>
      <c r="AM15" s="641"/>
      <c r="AN15" s="641"/>
      <c r="AO15" s="641"/>
      <c r="AP15" s="641"/>
      <c r="AQ15" s="642"/>
      <c r="AR15" s="640" t="s">
        <v>726</v>
      </c>
      <c r="AS15" s="641"/>
      <c r="AT15" s="641"/>
      <c r="AU15" s="641"/>
      <c r="AV15" s="641"/>
      <c r="AW15" s="641"/>
      <c r="AX15" s="786"/>
    </row>
    <row r="16" spans="1:50" ht="22.2" customHeight="1" x14ac:dyDescent="0.2">
      <c r="A16" s="597"/>
      <c r="B16" s="598"/>
      <c r="C16" s="598"/>
      <c r="D16" s="598"/>
      <c r="E16" s="598"/>
      <c r="F16" s="599"/>
      <c r="G16" s="708"/>
      <c r="H16" s="709"/>
      <c r="I16" s="694" t="s">
        <v>51</v>
      </c>
      <c r="J16" s="695"/>
      <c r="K16" s="695"/>
      <c r="L16" s="695"/>
      <c r="M16" s="695"/>
      <c r="N16" s="695"/>
      <c r="O16" s="696"/>
      <c r="P16" s="640" t="s">
        <v>631</v>
      </c>
      <c r="Q16" s="641"/>
      <c r="R16" s="641"/>
      <c r="S16" s="641"/>
      <c r="T16" s="641"/>
      <c r="U16" s="641"/>
      <c r="V16" s="642"/>
      <c r="W16" s="640" t="s">
        <v>631</v>
      </c>
      <c r="X16" s="641"/>
      <c r="Y16" s="641"/>
      <c r="Z16" s="641"/>
      <c r="AA16" s="641"/>
      <c r="AB16" s="641"/>
      <c r="AC16" s="642"/>
      <c r="AD16" s="640" t="s">
        <v>631</v>
      </c>
      <c r="AE16" s="641"/>
      <c r="AF16" s="641"/>
      <c r="AG16" s="641"/>
      <c r="AH16" s="641"/>
      <c r="AI16" s="641"/>
      <c r="AJ16" s="642"/>
      <c r="AK16" s="640" t="s">
        <v>631</v>
      </c>
      <c r="AL16" s="641"/>
      <c r="AM16" s="641"/>
      <c r="AN16" s="641"/>
      <c r="AO16" s="641"/>
      <c r="AP16" s="641"/>
      <c r="AQ16" s="642"/>
      <c r="AR16" s="740"/>
      <c r="AS16" s="741"/>
      <c r="AT16" s="741"/>
      <c r="AU16" s="741"/>
      <c r="AV16" s="741"/>
      <c r="AW16" s="741"/>
      <c r="AX16" s="742"/>
    </row>
    <row r="17" spans="1:50" ht="22.2" customHeight="1" x14ac:dyDescent="0.2">
      <c r="A17" s="597"/>
      <c r="B17" s="598"/>
      <c r="C17" s="598"/>
      <c r="D17" s="598"/>
      <c r="E17" s="598"/>
      <c r="F17" s="599"/>
      <c r="G17" s="708"/>
      <c r="H17" s="709"/>
      <c r="I17" s="694" t="s">
        <v>49</v>
      </c>
      <c r="J17" s="745"/>
      <c r="K17" s="745"/>
      <c r="L17" s="745"/>
      <c r="M17" s="745"/>
      <c r="N17" s="745"/>
      <c r="O17" s="746"/>
      <c r="P17" s="640" t="s">
        <v>631</v>
      </c>
      <c r="Q17" s="641"/>
      <c r="R17" s="641"/>
      <c r="S17" s="641"/>
      <c r="T17" s="641"/>
      <c r="U17" s="641"/>
      <c r="V17" s="642"/>
      <c r="W17" s="640" t="s">
        <v>631</v>
      </c>
      <c r="X17" s="641"/>
      <c r="Y17" s="641"/>
      <c r="Z17" s="641"/>
      <c r="AA17" s="641"/>
      <c r="AB17" s="641"/>
      <c r="AC17" s="642"/>
      <c r="AD17" s="640" t="s">
        <v>631</v>
      </c>
      <c r="AE17" s="641"/>
      <c r="AF17" s="641"/>
      <c r="AG17" s="641"/>
      <c r="AH17" s="641"/>
      <c r="AI17" s="641"/>
      <c r="AJ17" s="642"/>
      <c r="AK17" s="640" t="s">
        <v>631</v>
      </c>
      <c r="AL17" s="641"/>
      <c r="AM17" s="641"/>
      <c r="AN17" s="641"/>
      <c r="AO17" s="641"/>
      <c r="AP17" s="641"/>
      <c r="AQ17" s="642"/>
      <c r="AR17" s="898"/>
      <c r="AS17" s="898"/>
      <c r="AT17" s="898"/>
      <c r="AU17" s="898"/>
      <c r="AV17" s="898"/>
      <c r="AW17" s="898"/>
      <c r="AX17" s="899"/>
    </row>
    <row r="18" spans="1:50" ht="22.2" customHeight="1" x14ac:dyDescent="0.2">
      <c r="A18" s="597"/>
      <c r="B18" s="598"/>
      <c r="C18" s="598"/>
      <c r="D18" s="598"/>
      <c r="E18" s="598"/>
      <c r="F18" s="599"/>
      <c r="G18" s="710"/>
      <c r="H18" s="711"/>
      <c r="I18" s="699" t="s">
        <v>20</v>
      </c>
      <c r="J18" s="700"/>
      <c r="K18" s="700"/>
      <c r="L18" s="700"/>
      <c r="M18" s="700"/>
      <c r="N18" s="700"/>
      <c r="O18" s="701"/>
      <c r="P18" s="858">
        <f>SUM(P13:V17)</f>
        <v>208</v>
      </c>
      <c r="Q18" s="859"/>
      <c r="R18" s="859"/>
      <c r="S18" s="859"/>
      <c r="T18" s="859"/>
      <c r="U18" s="859"/>
      <c r="V18" s="860"/>
      <c r="W18" s="858">
        <f>SUM(W13:AC17)</f>
        <v>193.6</v>
      </c>
      <c r="X18" s="859"/>
      <c r="Y18" s="859"/>
      <c r="Z18" s="859"/>
      <c r="AA18" s="859"/>
      <c r="AB18" s="859"/>
      <c r="AC18" s="860"/>
      <c r="AD18" s="858">
        <f>SUM(AD13:AJ17)</f>
        <v>189</v>
      </c>
      <c r="AE18" s="859"/>
      <c r="AF18" s="859"/>
      <c r="AG18" s="859"/>
      <c r="AH18" s="859"/>
      <c r="AI18" s="859"/>
      <c r="AJ18" s="860"/>
      <c r="AK18" s="858">
        <f>SUM(AK13:AQ17)</f>
        <v>109</v>
      </c>
      <c r="AL18" s="859"/>
      <c r="AM18" s="859"/>
      <c r="AN18" s="859"/>
      <c r="AO18" s="859"/>
      <c r="AP18" s="859"/>
      <c r="AQ18" s="860"/>
      <c r="AR18" s="858">
        <f>SUM(AR13:AX17)</f>
        <v>109</v>
      </c>
      <c r="AS18" s="859"/>
      <c r="AT18" s="859"/>
      <c r="AU18" s="859"/>
      <c r="AV18" s="859"/>
      <c r="AW18" s="859"/>
      <c r="AX18" s="861"/>
    </row>
    <row r="19" spans="1:50" ht="22.2" customHeight="1" x14ac:dyDescent="0.2">
      <c r="A19" s="597"/>
      <c r="B19" s="598"/>
      <c r="C19" s="598"/>
      <c r="D19" s="598"/>
      <c r="E19" s="598"/>
      <c r="F19" s="599"/>
      <c r="G19" s="856" t="s">
        <v>9</v>
      </c>
      <c r="H19" s="857"/>
      <c r="I19" s="857"/>
      <c r="J19" s="857"/>
      <c r="K19" s="857"/>
      <c r="L19" s="857"/>
      <c r="M19" s="857"/>
      <c r="N19" s="857"/>
      <c r="O19" s="857"/>
      <c r="P19" s="640">
        <v>208</v>
      </c>
      <c r="Q19" s="641"/>
      <c r="R19" s="641"/>
      <c r="S19" s="641"/>
      <c r="T19" s="641"/>
      <c r="U19" s="641"/>
      <c r="V19" s="642"/>
      <c r="W19" s="640">
        <v>193.6</v>
      </c>
      <c r="X19" s="641"/>
      <c r="Y19" s="641"/>
      <c r="Z19" s="641"/>
      <c r="AA19" s="641"/>
      <c r="AB19" s="641"/>
      <c r="AC19" s="642"/>
      <c r="AD19" s="640">
        <v>189</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2.2" customHeight="1" x14ac:dyDescent="0.2">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2">
      <c r="A21" s="829"/>
      <c r="B21" s="830"/>
      <c r="C21" s="830"/>
      <c r="D21" s="830"/>
      <c r="E21" s="830"/>
      <c r="F21" s="947"/>
      <c r="G21" s="299" t="s">
        <v>272</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2">
      <c r="A22" s="953" t="s">
        <v>620</v>
      </c>
      <c r="B22" s="954"/>
      <c r="C22" s="954"/>
      <c r="D22" s="954"/>
      <c r="E22" s="954"/>
      <c r="F22" s="955"/>
      <c r="G22" s="949" t="s">
        <v>252</v>
      </c>
      <c r="H22" s="207"/>
      <c r="I22" s="207"/>
      <c r="J22" s="207"/>
      <c r="K22" s="207"/>
      <c r="L22" s="207"/>
      <c r="M22" s="207"/>
      <c r="N22" s="207"/>
      <c r="O22" s="208"/>
      <c r="P22" s="914" t="s">
        <v>618</v>
      </c>
      <c r="Q22" s="207"/>
      <c r="R22" s="207"/>
      <c r="S22" s="207"/>
      <c r="T22" s="207"/>
      <c r="U22" s="207"/>
      <c r="V22" s="208"/>
      <c r="W22" s="914" t="s">
        <v>619</v>
      </c>
      <c r="X22" s="207"/>
      <c r="Y22" s="207"/>
      <c r="Z22" s="207"/>
      <c r="AA22" s="207"/>
      <c r="AB22" s="207"/>
      <c r="AC22" s="208"/>
      <c r="AD22" s="914" t="s">
        <v>251</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8.2" customHeight="1" x14ac:dyDescent="0.2">
      <c r="A23" s="956"/>
      <c r="B23" s="957"/>
      <c r="C23" s="957"/>
      <c r="D23" s="957"/>
      <c r="E23" s="957"/>
      <c r="F23" s="958"/>
      <c r="G23" s="950" t="s">
        <v>635</v>
      </c>
      <c r="H23" s="951"/>
      <c r="I23" s="951"/>
      <c r="J23" s="951"/>
      <c r="K23" s="951"/>
      <c r="L23" s="951"/>
      <c r="M23" s="951"/>
      <c r="N23" s="951"/>
      <c r="O23" s="952"/>
      <c r="P23" s="900">
        <v>101</v>
      </c>
      <c r="Q23" s="901"/>
      <c r="R23" s="901"/>
      <c r="S23" s="901"/>
      <c r="T23" s="901"/>
      <c r="U23" s="901"/>
      <c r="V23" s="915"/>
      <c r="W23" s="900">
        <v>101</v>
      </c>
      <c r="X23" s="901"/>
      <c r="Y23" s="901"/>
      <c r="Z23" s="901"/>
      <c r="AA23" s="901"/>
      <c r="AB23" s="901"/>
      <c r="AC23" s="915"/>
      <c r="AD23" s="963" t="s">
        <v>727</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8.2" customHeight="1" x14ac:dyDescent="0.2">
      <c r="A24" s="956"/>
      <c r="B24" s="957"/>
      <c r="C24" s="957"/>
      <c r="D24" s="957"/>
      <c r="E24" s="957"/>
      <c r="F24" s="958"/>
      <c r="G24" s="916" t="s">
        <v>636</v>
      </c>
      <c r="H24" s="917"/>
      <c r="I24" s="917"/>
      <c r="J24" s="917"/>
      <c r="K24" s="917"/>
      <c r="L24" s="917"/>
      <c r="M24" s="917"/>
      <c r="N24" s="917"/>
      <c r="O24" s="918"/>
      <c r="P24" s="640">
        <v>8</v>
      </c>
      <c r="Q24" s="641"/>
      <c r="R24" s="641"/>
      <c r="S24" s="641"/>
      <c r="T24" s="641"/>
      <c r="U24" s="641"/>
      <c r="V24" s="642"/>
      <c r="W24" s="640">
        <v>8</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2">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2">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2">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2.2" hidden="1" customHeight="1" x14ac:dyDescent="0.2">
      <c r="A28" s="956"/>
      <c r="B28" s="957"/>
      <c r="C28" s="957"/>
      <c r="D28" s="957"/>
      <c r="E28" s="957"/>
      <c r="F28" s="958"/>
      <c r="G28" s="919" t="s">
        <v>256</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4" customHeight="1" thickBot="1" x14ac:dyDescent="0.25">
      <c r="A29" s="959"/>
      <c r="B29" s="960"/>
      <c r="C29" s="960"/>
      <c r="D29" s="960"/>
      <c r="E29" s="960"/>
      <c r="F29" s="961"/>
      <c r="G29" s="922" t="s">
        <v>253</v>
      </c>
      <c r="H29" s="923"/>
      <c r="I29" s="923"/>
      <c r="J29" s="923"/>
      <c r="K29" s="923"/>
      <c r="L29" s="923"/>
      <c r="M29" s="923"/>
      <c r="N29" s="923"/>
      <c r="O29" s="924"/>
      <c r="P29" s="932">
        <f>AK13</f>
        <v>109</v>
      </c>
      <c r="Q29" s="933"/>
      <c r="R29" s="933"/>
      <c r="S29" s="933"/>
      <c r="T29" s="933"/>
      <c r="U29" s="933"/>
      <c r="V29" s="934"/>
      <c r="W29" s="932">
        <f>AR13</f>
        <v>109</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41" t="s">
        <v>268</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302</v>
      </c>
      <c r="AF30" s="839"/>
      <c r="AG30" s="839"/>
      <c r="AH30" s="840"/>
      <c r="AI30" s="895" t="s">
        <v>324</v>
      </c>
      <c r="AJ30" s="895"/>
      <c r="AK30" s="895"/>
      <c r="AL30" s="838"/>
      <c r="AM30" s="895" t="s">
        <v>421</v>
      </c>
      <c r="AN30" s="895"/>
      <c r="AO30" s="895"/>
      <c r="AP30" s="838"/>
      <c r="AQ30" s="750" t="s">
        <v>184</v>
      </c>
      <c r="AR30" s="751"/>
      <c r="AS30" s="751"/>
      <c r="AT30" s="752"/>
      <c r="AU30" s="757" t="s">
        <v>133</v>
      </c>
      <c r="AV30" s="757"/>
      <c r="AW30" s="757"/>
      <c r="AX30" s="897"/>
    </row>
    <row r="31" spans="1:50" ht="18.75" customHeight="1" x14ac:dyDescent="0.2">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3</v>
      </c>
      <c r="AR31" s="186"/>
      <c r="AS31" s="121" t="s">
        <v>185</v>
      </c>
      <c r="AT31" s="122"/>
      <c r="AU31" s="185" t="s">
        <v>631</v>
      </c>
      <c r="AV31" s="185"/>
      <c r="AW31" s="377" t="s">
        <v>175</v>
      </c>
      <c r="AX31" s="378"/>
    </row>
    <row r="32" spans="1:50" ht="30" customHeight="1" x14ac:dyDescent="0.2">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v>181</v>
      </c>
      <c r="AF32" s="204"/>
      <c r="AG32" s="204"/>
      <c r="AH32" s="204"/>
      <c r="AI32" s="203">
        <v>184</v>
      </c>
      <c r="AJ32" s="204"/>
      <c r="AK32" s="204"/>
      <c r="AL32" s="204"/>
      <c r="AM32" s="203">
        <v>184</v>
      </c>
      <c r="AN32" s="204"/>
      <c r="AO32" s="204"/>
      <c r="AP32" s="204"/>
      <c r="AQ32" s="321" t="s">
        <v>631</v>
      </c>
      <c r="AR32" s="193"/>
      <c r="AS32" s="193"/>
      <c r="AT32" s="322"/>
      <c r="AU32" s="204" t="s">
        <v>631</v>
      </c>
      <c r="AV32" s="204"/>
      <c r="AW32" s="204"/>
      <c r="AX32" s="206"/>
    </row>
    <row r="33" spans="1:51" ht="30" customHeight="1" x14ac:dyDescent="0.2">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v>193</v>
      </c>
      <c r="AF33" s="204"/>
      <c r="AG33" s="204"/>
      <c r="AH33" s="204"/>
      <c r="AI33" s="203">
        <v>193</v>
      </c>
      <c r="AJ33" s="204"/>
      <c r="AK33" s="204"/>
      <c r="AL33" s="204"/>
      <c r="AM33" s="203">
        <v>193</v>
      </c>
      <c r="AN33" s="204"/>
      <c r="AO33" s="204"/>
      <c r="AP33" s="204"/>
      <c r="AQ33" s="321">
        <v>193</v>
      </c>
      <c r="AR33" s="193"/>
      <c r="AS33" s="193"/>
      <c r="AT33" s="322"/>
      <c r="AU33" s="204" t="s">
        <v>631</v>
      </c>
      <c r="AV33" s="204"/>
      <c r="AW33" s="204"/>
      <c r="AX33" s="206"/>
    </row>
    <row r="34" spans="1:51" ht="30" customHeight="1" x14ac:dyDescent="0.2">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93.8</v>
      </c>
      <c r="AF34" s="204"/>
      <c r="AG34" s="204"/>
      <c r="AH34" s="204"/>
      <c r="AI34" s="203">
        <v>95.3</v>
      </c>
      <c r="AJ34" s="204"/>
      <c r="AK34" s="204"/>
      <c r="AL34" s="204"/>
      <c r="AM34" s="203">
        <f>AM32/AM33*100</f>
        <v>95.336787564766837</v>
      </c>
      <c r="AN34" s="204"/>
      <c r="AO34" s="204"/>
      <c r="AP34" s="204"/>
      <c r="AQ34" s="321" t="s">
        <v>631</v>
      </c>
      <c r="AR34" s="193"/>
      <c r="AS34" s="193"/>
      <c r="AT34" s="322"/>
      <c r="AU34" s="204" t="s">
        <v>631</v>
      </c>
      <c r="AV34" s="204"/>
      <c r="AW34" s="204"/>
      <c r="AX34" s="206"/>
    </row>
    <row r="35" spans="1:51" ht="23.25" customHeight="1" x14ac:dyDescent="0.2">
      <c r="A35" s="213" t="s">
        <v>293</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5"/>
      <c r="AF36" s="225"/>
      <c r="AG36" s="225"/>
      <c r="AH36" s="225"/>
      <c r="AI36" s="225"/>
      <c r="AJ36" s="225"/>
      <c r="AK36" s="225"/>
      <c r="AL36" s="225"/>
      <c r="AM36" s="225"/>
      <c r="AN36" s="225"/>
      <c r="AO36" s="225"/>
      <c r="AP36" s="225"/>
      <c r="AQ36" s="223"/>
      <c r="AR36" s="223"/>
      <c r="AS36" s="223"/>
      <c r="AT36" s="223"/>
      <c r="AU36" s="223"/>
      <c r="AV36" s="223"/>
      <c r="AW36" s="223"/>
      <c r="AX36" s="224"/>
    </row>
    <row r="37" spans="1:51" ht="18.75" customHeight="1" x14ac:dyDescent="0.2">
      <c r="A37" s="753" t="s">
        <v>268</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302</v>
      </c>
      <c r="AF37" s="232"/>
      <c r="AG37" s="232"/>
      <c r="AH37" s="232"/>
      <c r="AI37" s="232" t="s">
        <v>324</v>
      </c>
      <c r="AJ37" s="232"/>
      <c r="AK37" s="232"/>
      <c r="AL37" s="232"/>
      <c r="AM37" s="232" t="s">
        <v>421</v>
      </c>
      <c r="AN37" s="232"/>
      <c r="AO37" s="232"/>
      <c r="AP37" s="232"/>
      <c r="AQ37" s="139" t="s">
        <v>184</v>
      </c>
      <c r="AR37" s="140"/>
      <c r="AS37" s="140"/>
      <c r="AT37" s="141"/>
      <c r="AU37" s="396" t="s">
        <v>133</v>
      </c>
      <c r="AV37" s="396"/>
      <c r="AW37" s="396"/>
      <c r="AX37" s="890"/>
      <c r="AY37">
        <f>COUNTA($G$39)</f>
        <v>1</v>
      </c>
    </row>
    <row r="38" spans="1:51" ht="18.75" customHeight="1" x14ac:dyDescent="0.2">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v>3</v>
      </c>
      <c r="AR38" s="186"/>
      <c r="AS38" s="121" t="s">
        <v>185</v>
      </c>
      <c r="AT38" s="122"/>
      <c r="AU38" s="185">
        <v>7</v>
      </c>
      <c r="AV38" s="185"/>
      <c r="AW38" s="377" t="s">
        <v>175</v>
      </c>
      <c r="AX38" s="378"/>
      <c r="AY38">
        <f>$AY$37</f>
        <v>1</v>
      </c>
    </row>
    <row r="39" spans="1:51" ht="23.25" customHeight="1" x14ac:dyDescent="0.2">
      <c r="A39" s="382"/>
      <c r="B39" s="380"/>
      <c r="C39" s="380"/>
      <c r="D39" s="380"/>
      <c r="E39" s="380"/>
      <c r="F39" s="381"/>
      <c r="G39" s="548" t="s">
        <v>642</v>
      </c>
      <c r="H39" s="549"/>
      <c r="I39" s="549"/>
      <c r="J39" s="549"/>
      <c r="K39" s="549"/>
      <c r="L39" s="549"/>
      <c r="M39" s="549"/>
      <c r="N39" s="549"/>
      <c r="O39" s="550"/>
      <c r="P39" s="93" t="s">
        <v>643</v>
      </c>
      <c r="Q39" s="93"/>
      <c r="R39" s="93"/>
      <c r="S39" s="93"/>
      <c r="T39" s="93"/>
      <c r="U39" s="93"/>
      <c r="V39" s="93"/>
      <c r="W39" s="93"/>
      <c r="X39" s="94"/>
      <c r="Y39" s="455" t="s">
        <v>12</v>
      </c>
      <c r="Z39" s="515"/>
      <c r="AA39" s="516"/>
      <c r="AB39" s="445" t="s">
        <v>284</v>
      </c>
      <c r="AC39" s="445"/>
      <c r="AD39" s="445"/>
      <c r="AE39" s="203">
        <v>5.6</v>
      </c>
      <c r="AF39" s="204"/>
      <c r="AG39" s="204"/>
      <c r="AH39" s="204"/>
      <c r="AI39" s="203">
        <v>8.1</v>
      </c>
      <c r="AJ39" s="204"/>
      <c r="AK39" s="204"/>
      <c r="AL39" s="204"/>
      <c r="AM39" s="203">
        <v>2.7</v>
      </c>
      <c r="AN39" s="204"/>
      <c r="AO39" s="204"/>
      <c r="AP39" s="204"/>
      <c r="AQ39" s="321" t="s">
        <v>631</v>
      </c>
      <c r="AR39" s="193"/>
      <c r="AS39" s="193"/>
      <c r="AT39" s="322"/>
      <c r="AU39" s="204" t="s">
        <v>631</v>
      </c>
      <c r="AV39" s="204"/>
      <c r="AW39" s="204"/>
      <c r="AX39" s="206"/>
      <c r="AY39">
        <f t="shared" ref="AY39:AY43" si="4">$AY$37</f>
        <v>1</v>
      </c>
    </row>
    <row r="40" spans="1:51" ht="23.25" customHeight="1" x14ac:dyDescent="0.2">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284</v>
      </c>
      <c r="AC40" s="507"/>
      <c r="AD40" s="507"/>
      <c r="AE40" s="203">
        <v>3.1</v>
      </c>
      <c r="AF40" s="204"/>
      <c r="AG40" s="204"/>
      <c r="AH40" s="204"/>
      <c r="AI40" s="203">
        <v>3.1</v>
      </c>
      <c r="AJ40" s="204"/>
      <c r="AK40" s="204"/>
      <c r="AL40" s="204"/>
      <c r="AM40" s="203">
        <v>3.1</v>
      </c>
      <c r="AN40" s="204"/>
      <c r="AO40" s="204"/>
      <c r="AP40" s="204"/>
      <c r="AQ40" s="321">
        <v>3.1</v>
      </c>
      <c r="AR40" s="193"/>
      <c r="AS40" s="193"/>
      <c r="AT40" s="322"/>
      <c r="AU40" s="204">
        <v>3.1</v>
      </c>
      <c r="AV40" s="204"/>
      <c r="AW40" s="204"/>
      <c r="AX40" s="206"/>
      <c r="AY40">
        <f t="shared" si="4"/>
        <v>1</v>
      </c>
    </row>
    <row r="41" spans="1:51" ht="23.25" customHeight="1" x14ac:dyDescent="0.2">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180</v>
      </c>
      <c r="AF41" s="204"/>
      <c r="AG41" s="204"/>
      <c r="AH41" s="204"/>
      <c r="AI41" s="203">
        <v>261</v>
      </c>
      <c r="AJ41" s="204"/>
      <c r="AK41" s="204"/>
      <c r="AL41" s="204"/>
      <c r="AM41" s="203">
        <f>AM39/AM40*100</f>
        <v>87.096774193548384</v>
      </c>
      <c r="AN41" s="204"/>
      <c r="AO41" s="204"/>
      <c r="AP41" s="204"/>
      <c r="AQ41" s="321" t="s">
        <v>631</v>
      </c>
      <c r="AR41" s="193"/>
      <c r="AS41" s="193"/>
      <c r="AT41" s="322"/>
      <c r="AU41" s="204" t="s">
        <v>631</v>
      </c>
      <c r="AV41" s="204"/>
      <c r="AW41" s="204"/>
      <c r="AX41" s="206"/>
      <c r="AY41">
        <f t="shared" si="4"/>
        <v>1</v>
      </c>
    </row>
    <row r="42" spans="1:51" ht="23.25" customHeight="1" x14ac:dyDescent="0.2">
      <c r="A42" s="213" t="s">
        <v>293</v>
      </c>
      <c r="B42" s="214"/>
      <c r="C42" s="214"/>
      <c r="D42" s="214"/>
      <c r="E42" s="214"/>
      <c r="F42" s="215"/>
      <c r="G42" s="219" t="s">
        <v>716</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c r="AY43">
        <f t="shared" si="4"/>
        <v>1</v>
      </c>
    </row>
    <row r="44" spans="1:51" ht="18.75" customHeight="1" x14ac:dyDescent="0.2">
      <c r="A44" s="753" t="s">
        <v>268</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302</v>
      </c>
      <c r="AF44" s="232"/>
      <c r="AG44" s="232"/>
      <c r="AH44" s="232"/>
      <c r="AI44" s="232" t="s">
        <v>324</v>
      </c>
      <c r="AJ44" s="232"/>
      <c r="AK44" s="232"/>
      <c r="AL44" s="232"/>
      <c r="AM44" s="232" t="s">
        <v>421</v>
      </c>
      <c r="AN44" s="232"/>
      <c r="AO44" s="232"/>
      <c r="AP44" s="232"/>
      <c r="AQ44" s="139" t="s">
        <v>184</v>
      </c>
      <c r="AR44" s="140"/>
      <c r="AS44" s="140"/>
      <c r="AT44" s="141"/>
      <c r="AU44" s="396" t="s">
        <v>133</v>
      </c>
      <c r="AV44" s="396"/>
      <c r="AW44" s="396"/>
      <c r="AX44" s="890"/>
      <c r="AY44">
        <f>COUNTA($G$46)</f>
        <v>1</v>
      </c>
    </row>
    <row r="45" spans="1:51" ht="18.75" customHeight="1" x14ac:dyDescent="0.2">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631</v>
      </c>
      <c r="AR45" s="186"/>
      <c r="AS45" s="121" t="s">
        <v>185</v>
      </c>
      <c r="AT45" s="122"/>
      <c r="AU45" s="185">
        <v>7</v>
      </c>
      <c r="AV45" s="185"/>
      <c r="AW45" s="377" t="s">
        <v>175</v>
      </c>
      <c r="AX45" s="378"/>
      <c r="AY45">
        <f>$AY$44</f>
        <v>1</v>
      </c>
    </row>
    <row r="46" spans="1:51" ht="46.2" customHeight="1" x14ac:dyDescent="0.2">
      <c r="A46" s="382"/>
      <c r="B46" s="380"/>
      <c r="C46" s="380"/>
      <c r="D46" s="380"/>
      <c r="E46" s="380"/>
      <c r="F46" s="381"/>
      <c r="G46" s="548" t="s">
        <v>644</v>
      </c>
      <c r="H46" s="549"/>
      <c r="I46" s="549"/>
      <c r="J46" s="549"/>
      <c r="K46" s="549"/>
      <c r="L46" s="549"/>
      <c r="M46" s="549"/>
      <c r="N46" s="549"/>
      <c r="O46" s="550"/>
      <c r="P46" s="93" t="s">
        <v>722</v>
      </c>
      <c r="Q46" s="93"/>
      <c r="R46" s="93"/>
      <c r="S46" s="93"/>
      <c r="T46" s="93"/>
      <c r="U46" s="93"/>
      <c r="V46" s="93"/>
      <c r="W46" s="93"/>
      <c r="X46" s="94"/>
      <c r="Y46" s="455" t="s">
        <v>12</v>
      </c>
      <c r="Z46" s="515"/>
      <c r="AA46" s="516"/>
      <c r="AB46" s="445" t="s">
        <v>284</v>
      </c>
      <c r="AC46" s="445"/>
      <c r="AD46" s="445"/>
      <c r="AE46" s="267">
        <v>4.4000000000000004</v>
      </c>
      <c r="AF46" s="267"/>
      <c r="AG46" s="267"/>
      <c r="AH46" s="267"/>
      <c r="AI46" s="267">
        <v>4.5999999999999996</v>
      </c>
      <c r="AJ46" s="267"/>
      <c r="AK46" s="267"/>
      <c r="AL46" s="267"/>
      <c r="AM46" s="267">
        <v>4.4000000000000004</v>
      </c>
      <c r="AN46" s="267"/>
      <c r="AO46" s="267"/>
      <c r="AP46" s="267"/>
      <c r="AQ46" s="321" t="s">
        <v>631</v>
      </c>
      <c r="AR46" s="193"/>
      <c r="AS46" s="193"/>
      <c r="AT46" s="322"/>
      <c r="AU46" s="204" t="s">
        <v>631</v>
      </c>
      <c r="AV46" s="204"/>
      <c r="AW46" s="204"/>
      <c r="AX46" s="206"/>
      <c r="AY46">
        <f t="shared" ref="AY46:AY50" si="5">$AY$44</f>
        <v>1</v>
      </c>
    </row>
    <row r="47" spans="1:51" ht="46.2" customHeight="1" x14ac:dyDescent="0.2">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284</v>
      </c>
      <c r="AC47" s="507"/>
      <c r="AD47" s="507"/>
      <c r="AE47" s="203">
        <v>4.5999999999999996</v>
      </c>
      <c r="AF47" s="204"/>
      <c r="AG47" s="204"/>
      <c r="AH47" s="204"/>
      <c r="AI47" s="203">
        <v>4.5999999999999996</v>
      </c>
      <c r="AJ47" s="204"/>
      <c r="AK47" s="204"/>
      <c r="AL47" s="204"/>
      <c r="AM47" s="203">
        <v>4.5999999999999996</v>
      </c>
      <c r="AN47" s="204"/>
      <c r="AO47" s="204"/>
      <c r="AP47" s="204"/>
      <c r="AQ47" s="321" t="s">
        <v>631</v>
      </c>
      <c r="AR47" s="193"/>
      <c r="AS47" s="193"/>
      <c r="AT47" s="322"/>
      <c r="AU47" s="204">
        <v>4.5999999999999996</v>
      </c>
      <c r="AV47" s="204"/>
      <c r="AW47" s="204"/>
      <c r="AX47" s="206"/>
      <c r="AY47">
        <f t="shared" si="5"/>
        <v>1</v>
      </c>
    </row>
    <row r="48" spans="1:51" ht="46.2" customHeight="1" x14ac:dyDescent="0.2">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95.7</v>
      </c>
      <c r="AF48" s="204"/>
      <c r="AG48" s="204"/>
      <c r="AH48" s="204"/>
      <c r="AI48" s="203">
        <v>100</v>
      </c>
      <c r="AJ48" s="204"/>
      <c r="AK48" s="204"/>
      <c r="AL48" s="204"/>
      <c r="AM48" s="203">
        <v>95.7</v>
      </c>
      <c r="AN48" s="204"/>
      <c r="AO48" s="204"/>
      <c r="AP48" s="204"/>
      <c r="AQ48" s="321" t="s">
        <v>631</v>
      </c>
      <c r="AR48" s="193"/>
      <c r="AS48" s="193"/>
      <c r="AT48" s="322"/>
      <c r="AU48" s="204" t="s">
        <v>631</v>
      </c>
      <c r="AV48" s="204"/>
      <c r="AW48" s="204"/>
      <c r="AX48" s="206"/>
      <c r="AY48">
        <f t="shared" si="5"/>
        <v>1</v>
      </c>
    </row>
    <row r="49" spans="1:51" ht="22.2" customHeight="1" x14ac:dyDescent="0.2">
      <c r="A49" s="213" t="s">
        <v>293</v>
      </c>
      <c r="B49" s="214"/>
      <c r="C49" s="214"/>
      <c r="D49" s="214"/>
      <c r="E49" s="214"/>
      <c r="F49" s="215"/>
      <c r="G49" s="219" t="s">
        <v>731</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2.2"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5"/>
      <c r="AF50" s="225"/>
      <c r="AG50" s="225"/>
      <c r="AH50" s="225"/>
      <c r="AI50" s="225"/>
      <c r="AJ50" s="225"/>
      <c r="AK50" s="225"/>
      <c r="AL50" s="225"/>
      <c r="AM50" s="225"/>
      <c r="AN50" s="225"/>
      <c r="AO50" s="225"/>
      <c r="AP50" s="225"/>
      <c r="AQ50" s="223"/>
      <c r="AR50" s="223"/>
      <c r="AS50" s="223"/>
      <c r="AT50" s="223"/>
      <c r="AU50" s="223"/>
      <c r="AV50" s="223"/>
      <c r="AW50" s="223"/>
      <c r="AX50" s="224"/>
      <c r="AY50">
        <f t="shared" si="5"/>
        <v>1</v>
      </c>
    </row>
    <row r="51" spans="1:51" ht="18.75" customHeight="1" x14ac:dyDescent="0.2">
      <c r="A51" s="379" t="s">
        <v>268</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302</v>
      </c>
      <c r="AF51" s="232"/>
      <c r="AG51" s="232"/>
      <c r="AH51" s="232"/>
      <c r="AI51" s="232" t="s">
        <v>324</v>
      </c>
      <c r="AJ51" s="232"/>
      <c r="AK51" s="232"/>
      <c r="AL51" s="232"/>
      <c r="AM51" s="232" t="s">
        <v>421</v>
      </c>
      <c r="AN51" s="232"/>
      <c r="AO51" s="232"/>
      <c r="AP51" s="232"/>
      <c r="AQ51" s="139" t="s">
        <v>184</v>
      </c>
      <c r="AR51" s="140"/>
      <c r="AS51" s="140"/>
      <c r="AT51" s="141"/>
      <c r="AU51" s="905" t="s">
        <v>133</v>
      </c>
      <c r="AV51" s="905"/>
      <c r="AW51" s="905"/>
      <c r="AX51" s="906"/>
      <c r="AY51">
        <f>COUNTA($G$53)</f>
        <v>1</v>
      </c>
    </row>
    <row r="52" spans="1:51" ht="18.75" customHeight="1" x14ac:dyDescent="0.2">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v>5</v>
      </c>
      <c r="AR52" s="186"/>
      <c r="AS52" s="121" t="s">
        <v>185</v>
      </c>
      <c r="AT52" s="122"/>
      <c r="AU52" s="185" t="s">
        <v>631</v>
      </c>
      <c r="AV52" s="185"/>
      <c r="AW52" s="377" t="s">
        <v>175</v>
      </c>
      <c r="AX52" s="378"/>
      <c r="AY52">
        <f>$AY$51</f>
        <v>1</v>
      </c>
    </row>
    <row r="53" spans="1:51" ht="24" customHeight="1" x14ac:dyDescent="0.2">
      <c r="A53" s="382"/>
      <c r="B53" s="380"/>
      <c r="C53" s="380"/>
      <c r="D53" s="380"/>
      <c r="E53" s="380"/>
      <c r="F53" s="381"/>
      <c r="G53" s="548" t="s">
        <v>645</v>
      </c>
      <c r="H53" s="549"/>
      <c r="I53" s="549"/>
      <c r="J53" s="549"/>
      <c r="K53" s="549"/>
      <c r="L53" s="549"/>
      <c r="M53" s="549"/>
      <c r="N53" s="549"/>
      <c r="O53" s="550"/>
      <c r="P53" s="93" t="s">
        <v>646</v>
      </c>
      <c r="Q53" s="93"/>
      <c r="R53" s="93"/>
      <c r="S53" s="93"/>
      <c r="T53" s="93"/>
      <c r="U53" s="93"/>
      <c r="V53" s="93"/>
      <c r="W53" s="93"/>
      <c r="X53" s="94"/>
      <c r="Y53" s="455" t="s">
        <v>12</v>
      </c>
      <c r="Z53" s="515"/>
      <c r="AA53" s="516"/>
      <c r="AB53" s="445" t="s">
        <v>639</v>
      </c>
      <c r="AC53" s="445"/>
      <c r="AD53" s="445"/>
      <c r="AE53" s="203">
        <v>107</v>
      </c>
      <c r="AF53" s="204"/>
      <c r="AG53" s="204"/>
      <c r="AH53" s="204"/>
      <c r="AI53" s="203">
        <v>119</v>
      </c>
      <c r="AJ53" s="204"/>
      <c r="AK53" s="204"/>
      <c r="AL53" s="204"/>
      <c r="AM53" s="203">
        <v>130</v>
      </c>
      <c r="AN53" s="204"/>
      <c r="AO53" s="204"/>
      <c r="AP53" s="204"/>
      <c r="AQ53" s="321" t="s">
        <v>631</v>
      </c>
      <c r="AR53" s="193"/>
      <c r="AS53" s="193"/>
      <c r="AT53" s="322"/>
      <c r="AU53" s="204" t="s">
        <v>631</v>
      </c>
      <c r="AV53" s="204"/>
      <c r="AW53" s="204"/>
      <c r="AX53" s="206"/>
      <c r="AY53">
        <f t="shared" ref="AY53:AY57" si="6">$AY$51</f>
        <v>1</v>
      </c>
    </row>
    <row r="54" spans="1:51" ht="24" customHeight="1" x14ac:dyDescent="0.2">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t="s">
        <v>640</v>
      </c>
      <c r="AC54" s="507"/>
      <c r="AD54" s="507"/>
      <c r="AE54" s="203">
        <v>100</v>
      </c>
      <c r="AF54" s="204"/>
      <c r="AG54" s="204"/>
      <c r="AH54" s="204"/>
      <c r="AI54" s="203">
        <v>110</v>
      </c>
      <c r="AJ54" s="204"/>
      <c r="AK54" s="204"/>
      <c r="AL54" s="204"/>
      <c r="AM54" s="203">
        <v>125</v>
      </c>
      <c r="AN54" s="204"/>
      <c r="AO54" s="204"/>
      <c r="AP54" s="204"/>
      <c r="AQ54" s="321">
        <v>125</v>
      </c>
      <c r="AR54" s="193"/>
      <c r="AS54" s="193"/>
      <c r="AT54" s="322"/>
      <c r="AU54" s="204" t="s">
        <v>631</v>
      </c>
      <c r="AV54" s="204"/>
      <c r="AW54" s="204"/>
      <c r="AX54" s="206"/>
      <c r="AY54">
        <f t="shared" si="6"/>
        <v>1</v>
      </c>
    </row>
    <row r="55" spans="1:51" ht="24" customHeight="1" x14ac:dyDescent="0.2">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v>107</v>
      </c>
      <c r="AF55" s="204"/>
      <c r="AG55" s="204"/>
      <c r="AH55" s="204"/>
      <c r="AI55" s="203">
        <v>108</v>
      </c>
      <c r="AJ55" s="204"/>
      <c r="AK55" s="204"/>
      <c r="AL55" s="204"/>
      <c r="AM55" s="203">
        <v>104</v>
      </c>
      <c r="AN55" s="204"/>
      <c r="AO55" s="204"/>
      <c r="AP55" s="204"/>
      <c r="AQ55" s="321" t="s">
        <v>631</v>
      </c>
      <c r="AR55" s="193"/>
      <c r="AS55" s="193"/>
      <c r="AT55" s="322"/>
      <c r="AU55" s="204" t="s">
        <v>631</v>
      </c>
      <c r="AV55" s="204"/>
      <c r="AW55" s="204"/>
      <c r="AX55" s="206"/>
      <c r="AY55">
        <f t="shared" si="6"/>
        <v>1</v>
      </c>
    </row>
    <row r="56" spans="1:51" ht="22.2" customHeight="1" x14ac:dyDescent="0.2">
      <c r="A56" s="213" t="s">
        <v>293</v>
      </c>
      <c r="B56" s="214"/>
      <c r="C56" s="214"/>
      <c r="D56" s="214"/>
      <c r="E56" s="214"/>
      <c r="F56" s="215"/>
      <c r="G56" s="219" t="s">
        <v>647</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2.2"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5"/>
      <c r="AF57" s="225"/>
      <c r="AG57" s="225"/>
      <c r="AH57" s="225"/>
      <c r="AI57" s="225"/>
      <c r="AJ57" s="225"/>
      <c r="AK57" s="225"/>
      <c r="AL57" s="225"/>
      <c r="AM57" s="225"/>
      <c r="AN57" s="225"/>
      <c r="AO57" s="225"/>
      <c r="AP57" s="225"/>
      <c r="AQ57" s="223"/>
      <c r="AR57" s="223"/>
      <c r="AS57" s="223"/>
      <c r="AT57" s="223"/>
      <c r="AU57" s="223"/>
      <c r="AV57" s="223"/>
      <c r="AW57" s="223"/>
      <c r="AX57" s="224"/>
      <c r="AY57">
        <f t="shared" si="6"/>
        <v>1</v>
      </c>
    </row>
    <row r="58" spans="1:51" ht="18.75" customHeight="1" x14ac:dyDescent="0.2">
      <c r="A58" s="379" t="s">
        <v>268</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302</v>
      </c>
      <c r="AF58" s="232"/>
      <c r="AG58" s="232"/>
      <c r="AH58" s="232"/>
      <c r="AI58" s="232" t="s">
        <v>324</v>
      </c>
      <c r="AJ58" s="232"/>
      <c r="AK58" s="232"/>
      <c r="AL58" s="232"/>
      <c r="AM58" s="232" t="s">
        <v>421</v>
      </c>
      <c r="AN58" s="232"/>
      <c r="AO58" s="232"/>
      <c r="AP58" s="232"/>
      <c r="AQ58" s="139" t="s">
        <v>184</v>
      </c>
      <c r="AR58" s="140"/>
      <c r="AS58" s="140"/>
      <c r="AT58" s="141"/>
      <c r="AU58" s="905" t="s">
        <v>133</v>
      </c>
      <c r="AV58" s="905"/>
      <c r="AW58" s="905"/>
      <c r="AX58" s="906"/>
      <c r="AY58">
        <f>COUNTA($G$60)</f>
        <v>1</v>
      </c>
    </row>
    <row r="59" spans="1:51" ht="18.75" customHeight="1" x14ac:dyDescent="0.2">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t="s">
        <v>723</v>
      </c>
      <c r="AR59" s="186"/>
      <c r="AS59" s="121" t="s">
        <v>185</v>
      </c>
      <c r="AT59" s="122"/>
      <c r="AU59" s="185">
        <v>6</v>
      </c>
      <c r="AV59" s="185"/>
      <c r="AW59" s="377" t="s">
        <v>175</v>
      </c>
      <c r="AX59" s="378"/>
      <c r="AY59">
        <f>$AY$58</f>
        <v>1</v>
      </c>
    </row>
    <row r="60" spans="1:51" ht="21" customHeight="1" x14ac:dyDescent="0.2">
      <c r="A60" s="382"/>
      <c r="B60" s="380"/>
      <c r="C60" s="380"/>
      <c r="D60" s="380"/>
      <c r="E60" s="380"/>
      <c r="F60" s="381"/>
      <c r="G60" s="548" t="s">
        <v>725</v>
      </c>
      <c r="H60" s="549"/>
      <c r="I60" s="549"/>
      <c r="J60" s="549"/>
      <c r="K60" s="549"/>
      <c r="L60" s="549"/>
      <c r="M60" s="549"/>
      <c r="N60" s="549"/>
      <c r="O60" s="550"/>
      <c r="P60" s="93" t="s">
        <v>711</v>
      </c>
      <c r="Q60" s="93"/>
      <c r="R60" s="93"/>
      <c r="S60" s="93"/>
      <c r="T60" s="93"/>
      <c r="U60" s="93"/>
      <c r="V60" s="93"/>
      <c r="W60" s="93"/>
      <c r="X60" s="94"/>
      <c r="Y60" s="455" t="s">
        <v>12</v>
      </c>
      <c r="Z60" s="515"/>
      <c r="AA60" s="516"/>
      <c r="AB60" s="445" t="s">
        <v>712</v>
      </c>
      <c r="AC60" s="445"/>
      <c r="AD60" s="445"/>
      <c r="AE60" s="203" t="s">
        <v>631</v>
      </c>
      <c r="AF60" s="204"/>
      <c r="AG60" s="204"/>
      <c r="AH60" s="204"/>
      <c r="AI60" s="203">
        <v>12</v>
      </c>
      <c r="AJ60" s="204"/>
      <c r="AK60" s="204"/>
      <c r="AL60" s="204"/>
      <c r="AM60" s="203">
        <v>10</v>
      </c>
      <c r="AN60" s="204"/>
      <c r="AO60" s="204"/>
      <c r="AP60" s="204"/>
      <c r="AQ60" s="321" t="s">
        <v>631</v>
      </c>
      <c r="AR60" s="193"/>
      <c r="AS60" s="193"/>
      <c r="AT60" s="322"/>
      <c r="AU60" s="204" t="s">
        <v>631</v>
      </c>
      <c r="AV60" s="204"/>
      <c r="AW60" s="204"/>
      <c r="AX60" s="206"/>
      <c r="AY60">
        <f t="shared" ref="AY60:AY64" si="7">$AY$58</f>
        <v>1</v>
      </c>
    </row>
    <row r="61" spans="1:51" ht="21" customHeight="1" x14ac:dyDescent="0.2">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t="s">
        <v>712</v>
      </c>
      <c r="AC61" s="507"/>
      <c r="AD61" s="507"/>
      <c r="AE61" s="203" t="s">
        <v>631</v>
      </c>
      <c r="AF61" s="204"/>
      <c r="AG61" s="204"/>
      <c r="AH61" s="204"/>
      <c r="AI61" s="203">
        <v>10</v>
      </c>
      <c r="AJ61" s="204"/>
      <c r="AK61" s="204"/>
      <c r="AL61" s="204"/>
      <c r="AM61" s="203">
        <v>10</v>
      </c>
      <c r="AN61" s="204"/>
      <c r="AO61" s="204"/>
      <c r="AP61" s="204"/>
      <c r="AQ61" s="321" t="s">
        <v>724</v>
      </c>
      <c r="AR61" s="193"/>
      <c r="AS61" s="193"/>
      <c r="AT61" s="322"/>
      <c r="AU61" s="204">
        <v>10</v>
      </c>
      <c r="AV61" s="204"/>
      <c r="AW61" s="204"/>
      <c r="AX61" s="206"/>
      <c r="AY61">
        <f t="shared" si="7"/>
        <v>1</v>
      </c>
    </row>
    <row r="62" spans="1:51" ht="21" customHeight="1" x14ac:dyDescent="0.2">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t="s">
        <v>631</v>
      </c>
      <c r="AF62" s="204"/>
      <c r="AG62" s="204"/>
      <c r="AH62" s="204"/>
      <c r="AI62" s="203">
        <v>120</v>
      </c>
      <c r="AJ62" s="204"/>
      <c r="AK62" s="204"/>
      <c r="AL62" s="204"/>
      <c r="AM62" s="203">
        <v>100</v>
      </c>
      <c r="AN62" s="204"/>
      <c r="AO62" s="204"/>
      <c r="AP62" s="204"/>
      <c r="AQ62" s="321" t="s">
        <v>631</v>
      </c>
      <c r="AR62" s="193"/>
      <c r="AS62" s="193"/>
      <c r="AT62" s="322"/>
      <c r="AU62" s="204" t="s">
        <v>631</v>
      </c>
      <c r="AV62" s="204"/>
      <c r="AW62" s="204"/>
      <c r="AX62" s="206"/>
      <c r="AY62">
        <f t="shared" si="7"/>
        <v>1</v>
      </c>
    </row>
    <row r="63" spans="1:51" ht="23.25" customHeight="1" x14ac:dyDescent="0.2">
      <c r="A63" s="213" t="s">
        <v>293</v>
      </c>
      <c r="B63" s="214"/>
      <c r="C63" s="214"/>
      <c r="D63" s="214"/>
      <c r="E63" s="214"/>
      <c r="F63" s="215"/>
      <c r="G63" s="219" t="s">
        <v>648</v>
      </c>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1</v>
      </c>
    </row>
    <row r="64" spans="1:51" ht="23.25"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c r="AY64">
        <f t="shared" si="7"/>
        <v>1</v>
      </c>
    </row>
    <row r="65" spans="1:51" ht="18.75" hidden="1" customHeight="1" x14ac:dyDescent="0.2">
      <c r="A65" s="466" t="s">
        <v>269</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264</v>
      </c>
      <c r="X65" s="472"/>
      <c r="Y65" s="475"/>
      <c r="Z65" s="475"/>
      <c r="AA65" s="476"/>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0</v>
      </c>
    </row>
    <row r="66" spans="1:51" ht="18.75" hidden="1" customHeight="1" x14ac:dyDescent="0.2">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2">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59" t="s">
        <v>273</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0" t="s">
        <v>269</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2">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2">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2">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2">
      <c r="A78" s="314" t="s">
        <v>649</v>
      </c>
      <c r="B78" s="315"/>
      <c r="C78" s="315"/>
      <c r="D78" s="315"/>
      <c r="E78" s="312" t="s">
        <v>247</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263</v>
      </c>
      <c r="AP79" s="259"/>
      <c r="AQ79" s="259"/>
      <c r="AR79" s="62" t="s">
        <v>261</v>
      </c>
      <c r="AS79" s="258"/>
      <c r="AT79" s="259"/>
      <c r="AU79" s="259"/>
      <c r="AV79" s="259"/>
      <c r="AW79" s="259"/>
      <c r="AX79" s="948"/>
      <c r="AY79">
        <f>COUNTIF($AR$79,"☑")</f>
        <v>0</v>
      </c>
    </row>
    <row r="80" spans="1:51" ht="18.75" hidden="1" customHeight="1" x14ac:dyDescent="0.2">
      <c r="A80" s="844" t="s">
        <v>146</v>
      </c>
      <c r="B80" s="508" t="s">
        <v>260</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613</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2">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2">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2">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2">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2">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302</v>
      </c>
      <c r="AF85" s="232"/>
      <c r="AG85" s="232"/>
      <c r="AH85" s="232"/>
      <c r="AI85" s="232" t="s">
        <v>324</v>
      </c>
      <c r="AJ85" s="232"/>
      <c r="AK85" s="232"/>
      <c r="AL85" s="232"/>
      <c r="AM85" s="232" t="s">
        <v>421</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2">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2">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2">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2">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2">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302</v>
      </c>
      <c r="AF90" s="232"/>
      <c r="AG90" s="232"/>
      <c r="AH90" s="232"/>
      <c r="AI90" s="232" t="s">
        <v>324</v>
      </c>
      <c r="AJ90" s="232"/>
      <c r="AK90" s="232"/>
      <c r="AL90" s="232"/>
      <c r="AM90" s="232" t="s">
        <v>421</v>
      </c>
      <c r="AN90" s="232"/>
      <c r="AO90" s="232"/>
      <c r="AP90" s="232"/>
      <c r="AQ90" s="143" t="s">
        <v>184</v>
      </c>
      <c r="AR90" s="118"/>
      <c r="AS90" s="118"/>
      <c r="AT90" s="119"/>
      <c r="AU90" s="517" t="s">
        <v>133</v>
      </c>
      <c r="AV90" s="517"/>
      <c r="AW90" s="517"/>
      <c r="AX90" s="518"/>
      <c r="AY90">
        <f>COUNTA($G$92)</f>
        <v>0</v>
      </c>
    </row>
    <row r="91" spans="1:60" ht="18.75" hidden="1" customHeight="1" x14ac:dyDescent="0.2">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2">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2">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2">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302</v>
      </c>
      <c r="AF95" s="232"/>
      <c r="AG95" s="232"/>
      <c r="AH95" s="232"/>
      <c r="AI95" s="232" t="s">
        <v>324</v>
      </c>
      <c r="AJ95" s="232"/>
      <c r="AK95" s="232"/>
      <c r="AL95" s="232"/>
      <c r="AM95" s="232" t="s">
        <v>421</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2">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2">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2">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5">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2">
      <c r="A100" s="485" t="s">
        <v>270</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302</v>
      </c>
      <c r="AF100" s="524"/>
      <c r="AG100" s="524"/>
      <c r="AH100" s="525"/>
      <c r="AI100" s="523" t="s">
        <v>324</v>
      </c>
      <c r="AJ100" s="524"/>
      <c r="AK100" s="524"/>
      <c r="AL100" s="525"/>
      <c r="AM100" s="523" t="s">
        <v>421</v>
      </c>
      <c r="AN100" s="524"/>
      <c r="AO100" s="524"/>
      <c r="AP100" s="525"/>
      <c r="AQ100" s="302" t="s">
        <v>329</v>
      </c>
      <c r="AR100" s="303"/>
      <c r="AS100" s="303"/>
      <c r="AT100" s="304"/>
      <c r="AU100" s="302" t="s">
        <v>454</v>
      </c>
      <c r="AV100" s="303"/>
      <c r="AW100" s="303"/>
      <c r="AX100" s="305"/>
    </row>
    <row r="101" spans="1:60" ht="30" customHeight="1" x14ac:dyDescent="0.2">
      <c r="A101" s="403"/>
      <c r="B101" s="404"/>
      <c r="C101" s="404"/>
      <c r="D101" s="404"/>
      <c r="E101" s="404"/>
      <c r="F101" s="405"/>
      <c r="G101" s="93" t="s">
        <v>650</v>
      </c>
      <c r="H101" s="93"/>
      <c r="I101" s="93"/>
      <c r="J101" s="93"/>
      <c r="K101" s="93"/>
      <c r="L101" s="93"/>
      <c r="M101" s="93"/>
      <c r="N101" s="93"/>
      <c r="O101" s="93"/>
      <c r="P101" s="93"/>
      <c r="Q101" s="93"/>
      <c r="R101" s="93"/>
      <c r="S101" s="93"/>
      <c r="T101" s="93"/>
      <c r="U101" s="93"/>
      <c r="V101" s="93"/>
      <c r="W101" s="93"/>
      <c r="X101" s="94"/>
      <c r="Y101" s="526" t="s">
        <v>54</v>
      </c>
      <c r="Z101" s="527"/>
      <c r="AA101" s="528"/>
      <c r="AB101" s="445" t="s">
        <v>651</v>
      </c>
      <c r="AC101" s="445"/>
      <c r="AD101" s="445"/>
      <c r="AE101" s="267">
        <v>1</v>
      </c>
      <c r="AF101" s="267"/>
      <c r="AG101" s="267"/>
      <c r="AH101" s="267"/>
      <c r="AI101" s="267">
        <v>3</v>
      </c>
      <c r="AJ101" s="267"/>
      <c r="AK101" s="267"/>
      <c r="AL101" s="267"/>
      <c r="AM101" s="267">
        <v>0</v>
      </c>
      <c r="AN101" s="267"/>
      <c r="AO101" s="267"/>
      <c r="AP101" s="267"/>
      <c r="AQ101" s="267" t="s">
        <v>705</v>
      </c>
      <c r="AR101" s="267"/>
      <c r="AS101" s="267"/>
      <c r="AT101" s="267"/>
      <c r="AU101" s="203" t="s">
        <v>704</v>
      </c>
      <c r="AV101" s="204"/>
      <c r="AW101" s="204"/>
      <c r="AX101" s="206"/>
    </row>
    <row r="102" spans="1:60" ht="30" customHeight="1" x14ac:dyDescent="0.2">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651</v>
      </c>
      <c r="AC102" s="445"/>
      <c r="AD102" s="445"/>
      <c r="AE102" s="267">
        <v>1</v>
      </c>
      <c r="AF102" s="267"/>
      <c r="AG102" s="267"/>
      <c r="AH102" s="267"/>
      <c r="AI102" s="267">
        <v>1</v>
      </c>
      <c r="AJ102" s="267"/>
      <c r="AK102" s="267"/>
      <c r="AL102" s="267"/>
      <c r="AM102" s="267">
        <v>1</v>
      </c>
      <c r="AN102" s="267"/>
      <c r="AO102" s="267"/>
      <c r="AP102" s="267"/>
      <c r="AQ102" s="267" t="s">
        <v>706</v>
      </c>
      <c r="AR102" s="267"/>
      <c r="AS102" s="267"/>
      <c r="AT102" s="267"/>
      <c r="AU102" s="210" t="s">
        <v>705</v>
      </c>
      <c r="AV102" s="211"/>
      <c r="AW102" s="211"/>
      <c r="AX102" s="306"/>
    </row>
    <row r="103" spans="1:60" ht="31.5" hidden="1" customHeight="1" x14ac:dyDescent="0.2">
      <c r="A103" s="400" t="s">
        <v>270</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454</v>
      </c>
      <c r="AV103" s="265"/>
      <c r="AW103" s="265"/>
      <c r="AX103" s="266"/>
      <c r="AY103">
        <f>COUNTA($G$104)</f>
        <v>0</v>
      </c>
    </row>
    <row r="104" spans="1:60" ht="23.25" hidden="1" customHeight="1" x14ac:dyDescent="0.2">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0" t="s">
        <v>270</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454</v>
      </c>
      <c r="AV106" s="265"/>
      <c r="AW106" s="265"/>
      <c r="AX106" s="266"/>
      <c r="AY106">
        <f>COUNTA($G$107)</f>
        <v>0</v>
      </c>
    </row>
    <row r="107" spans="1:60" ht="23.25" hidden="1" customHeight="1" x14ac:dyDescent="0.2">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0" t="s">
        <v>270</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454</v>
      </c>
      <c r="AV109" s="265"/>
      <c r="AW109" s="265"/>
      <c r="AX109" s="266"/>
      <c r="AY109">
        <f>COUNTA($G$110)</f>
        <v>0</v>
      </c>
    </row>
    <row r="110" spans="1:60" ht="23.25" hidden="1" customHeight="1" x14ac:dyDescent="0.2">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0" t="s">
        <v>270</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454</v>
      </c>
      <c r="AV112" s="265"/>
      <c r="AW112" s="265"/>
      <c r="AX112" s="266"/>
      <c r="AY112">
        <f>COUNTA($G$113)</f>
        <v>0</v>
      </c>
    </row>
    <row r="113" spans="1:51" ht="23.25" hidden="1" customHeight="1" x14ac:dyDescent="0.2">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2">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302</v>
      </c>
      <c r="AF115" s="232"/>
      <c r="AG115" s="232"/>
      <c r="AH115" s="232"/>
      <c r="AI115" s="232" t="s">
        <v>324</v>
      </c>
      <c r="AJ115" s="232"/>
      <c r="AK115" s="232"/>
      <c r="AL115" s="232"/>
      <c r="AM115" s="232" t="s">
        <v>421</v>
      </c>
      <c r="AN115" s="232"/>
      <c r="AO115" s="232"/>
      <c r="AP115" s="232"/>
      <c r="AQ115" s="574" t="s">
        <v>455</v>
      </c>
      <c r="AR115" s="575"/>
      <c r="AS115" s="575"/>
      <c r="AT115" s="575"/>
      <c r="AU115" s="575"/>
      <c r="AV115" s="575"/>
      <c r="AW115" s="575"/>
      <c r="AX115" s="576"/>
    </row>
    <row r="116" spans="1:51" ht="24" customHeight="1" x14ac:dyDescent="0.2">
      <c r="A116" s="420"/>
      <c r="B116" s="421"/>
      <c r="C116" s="421"/>
      <c r="D116" s="421"/>
      <c r="E116" s="421"/>
      <c r="F116" s="422"/>
      <c r="G116" s="372" t="s">
        <v>721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652</v>
      </c>
      <c r="AC116" s="447"/>
      <c r="AD116" s="448"/>
      <c r="AE116" s="267">
        <v>1556</v>
      </c>
      <c r="AF116" s="267"/>
      <c r="AG116" s="267"/>
      <c r="AH116" s="267"/>
      <c r="AI116" s="267">
        <v>2752</v>
      </c>
      <c r="AJ116" s="267"/>
      <c r="AK116" s="267"/>
      <c r="AL116" s="267"/>
      <c r="AM116" s="267">
        <v>795</v>
      </c>
      <c r="AN116" s="267"/>
      <c r="AO116" s="267"/>
      <c r="AP116" s="267"/>
      <c r="AQ116" s="203" t="s">
        <v>706</v>
      </c>
      <c r="AR116" s="204"/>
      <c r="AS116" s="204"/>
      <c r="AT116" s="204"/>
      <c r="AU116" s="204"/>
      <c r="AV116" s="204"/>
      <c r="AW116" s="204"/>
      <c r="AX116" s="206"/>
    </row>
    <row r="117" spans="1:51" ht="24" customHeight="1" thickBot="1" x14ac:dyDescent="0.2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653</v>
      </c>
      <c r="AC117" s="457"/>
      <c r="AD117" s="458"/>
      <c r="AE117" s="535" t="s">
        <v>654</v>
      </c>
      <c r="AF117" s="535"/>
      <c r="AG117" s="535"/>
      <c r="AH117" s="535"/>
      <c r="AI117" s="535" t="s">
        <v>655</v>
      </c>
      <c r="AJ117" s="535"/>
      <c r="AK117" s="535"/>
      <c r="AL117" s="535"/>
      <c r="AM117" s="535" t="s">
        <v>713</v>
      </c>
      <c r="AN117" s="535"/>
      <c r="AO117" s="535"/>
      <c r="AP117" s="535"/>
      <c r="AQ117" s="535" t="s">
        <v>705</v>
      </c>
      <c r="AR117" s="535"/>
      <c r="AS117" s="535"/>
      <c r="AT117" s="535"/>
      <c r="AU117" s="535"/>
      <c r="AV117" s="535"/>
      <c r="AW117" s="535"/>
      <c r="AX117" s="536"/>
    </row>
    <row r="118" spans="1:51" ht="23.25" hidden="1" customHeight="1" x14ac:dyDescent="0.2">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302</v>
      </c>
      <c r="AF118" s="232"/>
      <c r="AG118" s="232"/>
      <c r="AH118" s="232"/>
      <c r="AI118" s="232" t="s">
        <v>324</v>
      </c>
      <c r="AJ118" s="232"/>
      <c r="AK118" s="232"/>
      <c r="AL118" s="232"/>
      <c r="AM118" s="232" t="s">
        <v>421</v>
      </c>
      <c r="AN118" s="232"/>
      <c r="AO118" s="232"/>
      <c r="AP118" s="232"/>
      <c r="AQ118" s="574" t="s">
        <v>455</v>
      </c>
      <c r="AR118" s="575"/>
      <c r="AS118" s="575"/>
      <c r="AT118" s="575"/>
      <c r="AU118" s="575"/>
      <c r="AV118" s="575"/>
      <c r="AW118" s="575"/>
      <c r="AX118" s="576"/>
      <c r="AY118" s="77">
        <f>IF(SUBSTITUTE(SUBSTITUTE($G$119,"／",""),"　","")="",0,1)</f>
        <v>0</v>
      </c>
    </row>
    <row r="119" spans="1:51" ht="23.25" hidden="1" customHeight="1" x14ac:dyDescent="0.2">
      <c r="A119" s="420"/>
      <c r="B119" s="421"/>
      <c r="C119" s="421"/>
      <c r="D119" s="421"/>
      <c r="E119" s="421"/>
      <c r="F119" s="422"/>
      <c r="G119" s="372" t="s">
        <v>656</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2">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302</v>
      </c>
      <c r="AF121" s="232"/>
      <c r="AG121" s="232"/>
      <c r="AH121" s="232"/>
      <c r="AI121" s="232" t="s">
        <v>324</v>
      </c>
      <c r="AJ121" s="232"/>
      <c r="AK121" s="232"/>
      <c r="AL121" s="232"/>
      <c r="AM121" s="232" t="s">
        <v>421</v>
      </c>
      <c r="AN121" s="232"/>
      <c r="AO121" s="232"/>
      <c r="AP121" s="232"/>
      <c r="AQ121" s="574" t="s">
        <v>455</v>
      </c>
      <c r="AR121" s="575"/>
      <c r="AS121" s="575"/>
      <c r="AT121" s="575"/>
      <c r="AU121" s="575"/>
      <c r="AV121" s="575"/>
      <c r="AW121" s="575"/>
      <c r="AX121" s="576"/>
      <c r="AY121" s="77">
        <f>IF(SUBSTITUTE(SUBSTITUTE($G$122,"／",""),"　","")="",0,1)</f>
        <v>0</v>
      </c>
    </row>
    <row r="122" spans="1:51" ht="23.25" hidden="1" customHeight="1" x14ac:dyDescent="0.2">
      <c r="A122" s="420"/>
      <c r="B122" s="421"/>
      <c r="C122" s="421"/>
      <c r="D122" s="421"/>
      <c r="E122" s="421"/>
      <c r="F122" s="422"/>
      <c r="G122" s="372" t="s">
        <v>658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657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2">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302</v>
      </c>
      <c r="AF124" s="232"/>
      <c r="AG124" s="232"/>
      <c r="AH124" s="232"/>
      <c r="AI124" s="232" t="s">
        <v>324</v>
      </c>
      <c r="AJ124" s="232"/>
      <c r="AK124" s="232"/>
      <c r="AL124" s="232"/>
      <c r="AM124" s="232" t="s">
        <v>421</v>
      </c>
      <c r="AN124" s="232"/>
      <c r="AO124" s="232"/>
      <c r="AP124" s="232"/>
      <c r="AQ124" s="574" t="s">
        <v>455</v>
      </c>
      <c r="AR124" s="575"/>
      <c r="AS124" s="575"/>
      <c r="AT124" s="575"/>
      <c r="AU124" s="575"/>
      <c r="AV124" s="575"/>
      <c r="AW124" s="575"/>
      <c r="AX124" s="576"/>
      <c r="AY124" s="77">
        <f>IF(SUBSTITUTE(SUBSTITUTE($G$125,"／",""),"　","")="",0,1)</f>
        <v>0</v>
      </c>
    </row>
    <row r="125" spans="1:51" ht="23.25" hidden="1" customHeight="1" x14ac:dyDescent="0.2">
      <c r="A125" s="420"/>
      <c r="B125" s="421"/>
      <c r="C125" s="421"/>
      <c r="D125" s="421"/>
      <c r="E125" s="421"/>
      <c r="F125" s="422"/>
      <c r="G125" s="372" t="s">
        <v>659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657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2">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302</v>
      </c>
      <c r="AF127" s="232"/>
      <c r="AG127" s="232"/>
      <c r="AH127" s="232"/>
      <c r="AI127" s="232" t="s">
        <v>324</v>
      </c>
      <c r="AJ127" s="232"/>
      <c r="AK127" s="232"/>
      <c r="AL127" s="232"/>
      <c r="AM127" s="232" t="s">
        <v>421</v>
      </c>
      <c r="AN127" s="232"/>
      <c r="AO127" s="232"/>
      <c r="AP127" s="232"/>
      <c r="AQ127" s="574" t="s">
        <v>455</v>
      </c>
      <c r="AR127" s="575"/>
      <c r="AS127" s="575"/>
      <c r="AT127" s="575"/>
      <c r="AU127" s="575"/>
      <c r="AV127" s="575"/>
      <c r="AW127" s="575"/>
      <c r="AX127" s="576"/>
      <c r="AY127" s="77">
        <f>IF(SUBSTITUTE(SUBSTITUTE($G$128,"／",""),"　","")="",0,1)</f>
        <v>0</v>
      </c>
    </row>
    <row r="128" spans="1:51" ht="23.25" hidden="1" customHeight="1" x14ac:dyDescent="0.2">
      <c r="A128" s="420"/>
      <c r="B128" s="421"/>
      <c r="C128" s="421"/>
      <c r="D128" s="421"/>
      <c r="E128" s="421"/>
      <c r="F128" s="422"/>
      <c r="G128" s="372" t="s">
        <v>452</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657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30" customHeight="1" x14ac:dyDescent="0.2">
      <c r="A130" s="174" t="s">
        <v>317</v>
      </c>
      <c r="B130" s="171"/>
      <c r="C130" s="170" t="s">
        <v>188</v>
      </c>
      <c r="D130" s="171"/>
      <c r="E130" s="155" t="s">
        <v>217</v>
      </c>
      <c r="F130" s="156"/>
      <c r="G130" s="157" t="s">
        <v>625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30" customHeight="1" x14ac:dyDescent="0.2">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v>3</v>
      </c>
      <c r="AR133" s="185"/>
      <c r="AS133" s="121" t="s">
        <v>185</v>
      </c>
      <c r="AT133" s="122"/>
      <c r="AU133" s="186" t="s">
        <v>631</v>
      </c>
      <c r="AV133" s="186"/>
      <c r="AW133" s="121" t="s">
        <v>175</v>
      </c>
      <c r="AX133" s="181"/>
      <c r="AY133">
        <f>$AY$132</f>
        <v>1</v>
      </c>
    </row>
    <row r="134" spans="1:51" ht="24" customHeight="1" x14ac:dyDescent="0.2">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651</v>
      </c>
      <c r="AC134" s="191"/>
      <c r="AD134" s="191"/>
      <c r="AE134" s="192">
        <v>20</v>
      </c>
      <c r="AF134" s="193"/>
      <c r="AG134" s="193"/>
      <c r="AH134" s="193"/>
      <c r="AI134" s="192">
        <v>13</v>
      </c>
      <c r="AJ134" s="193"/>
      <c r="AK134" s="193"/>
      <c r="AL134" s="193"/>
      <c r="AM134" s="192">
        <v>11</v>
      </c>
      <c r="AN134" s="193"/>
      <c r="AO134" s="193"/>
      <c r="AP134" s="193"/>
      <c r="AQ134" s="192" t="s">
        <v>631</v>
      </c>
      <c r="AR134" s="193"/>
      <c r="AS134" s="193"/>
      <c r="AT134" s="193"/>
      <c r="AU134" s="192" t="s">
        <v>631</v>
      </c>
      <c r="AV134" s="193"/>
      <c r="AW134" s="193"/>
      <c r="AX134" s="194"/>
      <c r="AY134">
        <f t="shared" ref="AY134:AY135" si="13">$AY$132</f>
        <v>1</v>
      </c>
    </row>
    <row r="135" spans="1:51" ht="24"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651</v>
      </c>
      <c r="AC135" s="199"/>
      <c r="AD135" s="199"/>
      <c r="AE135" s="192">
        <v>16</v>
      </c>
      <c r="AF135" s="193"/>
      <c r="AG135" s="193"/>
      <c r="AH135" s="193"/>
      <c r="AI135" s="192">
        <v>16</v>
      </c>
      <c r="AJ135" s="193"/>
      <c r="AK135" s="193"/>
      <c r="AL135" s="193"/>
      <c r="AM135" s="192">
        <v>13</v>
      </c>
      <c r="AN135" s="193"/>
      <c r="AO135" s="193"/>
      <c r="AP135" s="193"/>
      <c r="AQ135" s="192">
        <v>11</v>
      </c>
      <c r="AR135" s="193"/>
      <c r="AS135" s="193"/>
      <c r="AT135" s="193"/>
      <c r="AU135" s="192" t="s">
        <v>631</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6" customHeight="1" x14ac:dyDescent="0.2">
      <c r="A188" s="175"/>
      <c r="B188" s="172"/>
      <c r="C188" s="166"/>
      <c r="D188" s="172"/>
      <c r="E188" s="113" t="s">
        <v>720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6"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0" customHeight="1" x14ac:dyDescent="0.2">
      <c r="A430" s="175"/>
      <c r="B430" s="172"/>
      <c r="C430" s="164" t="s">
        <v>584</v>
      </c>
      <c r="D430" s="912"/>
      <c r="E430" s="160" t="s">
        <v>311</v>
      </c>
      <c r="F430" s="878"/>
      <c r="G430" s="879" t="s">
        <v>204</v>
      </c>
      <c r="H430" s="111"/>
      <c r="I430" s="111"/>
      <c r="J430" s="880" t="s">
        <v>631</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6.2" customHeight="1" x14ac:dyDescent="0.2">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6.2" customHeight="1" x14ac:dyDescent="0.2">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631</v>
      </c>
      <c r="AF432" s="186"/>
      <c r="AG432" s="121" t="s">
        <v>185</v>
      </c>
      <c r="AH432" s="122"/>
      <c r="AI432" s="320"/>
      <c r="AJ432" s="320"/>
      <c r="AK432" s="320"/>
      <c r="AL432" s="142"/>
      <c r="AM432" s="320"/>
      <c r="AN432" s="320"/>
      <c r="AO432" s="320"/>
      <c r="AP432" s="142"/>
      <c r="AQ432" s="235" t="s">
        <v>631</v>
      </c>
      <c r="AR432" s="186"/>
      <c r="AS432" s="121" t="s">
        <v>185</v>
      </c>
      <c r="AT432" s="122"/>
      <c r="AU432" s="186" t="s">
        <v>631</v>
      </c>
      <c r="AV432" s="186"/>
      <c r="AW432" s="121" t="s">
        <v>175</v>
      </c>
      <c r="AX432" s="181"/>
      <c r="AY432">
        <f>$AY$431</f>
        <v>1</v>
      </c>
    </row>
    <row r="433" spans="1:51" ht="18" customHeight="1" x14ac:dyDescent="0.2">
      <c r="A433" s="175"/>
      <c r="B433" s="172"/>
      <c r="C433" s="166"/>
      <c r="D433" s="172"/>
      <c r="E433" s="323"/>
      <c r="F433" s="324"/>
      <c r="G433" s="92" t="s">
        <v>631</v>
      </c>
      <c r="H433" s="93"/>
      <c r="I433" s="93"/>
      <c r="J433" s="93"/>
      <c r="K433" s="93"/>
      <c r="L433" s="93"/>
      <c r="M433" s="93"/>
      <c r="N433" s="93"/>
      <c r="O433" s="93"/>
      <c r="P433" s="93"/>
      <c r="Q433" s="93"/>
      <c r="R433" s="93"/>
      <c r="S433" s="93"/>
      <c r="T433" s="93"/>
      <c r="U433" s="93"/>
      <c r="V433" s="93"/>
      <c r="W433" s="93"/>
      <c r="X433" s="94"/>
      <c r="Y433" s="187" t="s">
        <v>12</v>
      </c>
      <c r="Z433" s="188"/>
      <c r="AA433" s="189"/>
      <c r="AB433" s="199" t="s">
        <v>631</v>
      </c>
      <c r="AC433" s="199"/>
      <c r="AD433" s="199"/>
      <c r="AE433" s="321" t="s">
        <v>631</v>
      </c>
      <c r="AF433" s="193"/>
      <c r="AG433" s="193"/>
      <c r="AH433" s="193"/>
      <c r="AI433" s="321" t="s">
        <v>631</v>
      </c>
      <c r="AJ433" s="193"/>
      <c r="AK433" s="193"/>
      <c r="AL433" s="193"/>
      <c r="AM433" s="321" t="s">
        <v>631</v>
      </c>
      <c r="AN433" s="193"/>
      <c r="AO433" s="193"/>
      <c r="AP433" s="322"/>
      <c r="AQ433" s="321" t="s">
        <v>631</v>
      </c>
      <c r="AR433" s="193"/>
      <c r="AS433" s="193"/>
      <c r="AT433" s="322"/>
      <c r="AU433" s="193" t="s">
        <v>631</v>
      </c>
      <c r="AV433" s="193"/>
      <c r="AW433" s="193"/>
      <c r="AX433" s="194"/>
      <c r="AY433">
        <f t="shared" ref="AY433:AY435" si="63">$AY$431</f>
        <v>1</v>
      </c>
    </row>
    <row r="434" spans="1:51" ht="18" customHeight="1" x14ac:dyDescent="0.2">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631</v>
      </c>
      <c r="AC434" s="191"/>
      <c r="AD434" s="191"/>
      <c r="AE434" s="321" t="s">
        <v>631</v>
      </c>
      <c r="AF434" s="193"/>
      <c r="AG434" s="193"/>
      <c r="AH434" s="322"/>
      <c r="AI434" s="321" t="s">
        <v>631</v>
      </c>
      <c r="AJ434" s="193"/>
      <c r="AK434" s="193"/>
      <c r="AL434" s="193"/>
      <c r="AM434" s="321" t="s">
        <v>631</v>
      </c>
      <c r="AN434" s="193"/>
      <c r="AO434" s="193"/>
      <c r="AP434" s="322"/>
      <c r="AQ434" s="321" t="s">
        <v>631</v>
      </c>
      <c r="AR434" s="193"/>
      <c r="AS434" s="193"/>
      <c r="AT434" s="322"/>
      <c r="AU434" s="193" t="s">
        <v>631</v>
      </c>
      <c r="AV434" s="193"/>
      <c r="AW434" s="193"/>
      <c r="AX434" s="194"/>
      <c r="AY434">
        <f t="shared" si="63"/>
        <v>1</v>
      </c>
    </row>
    <row r="435" spans="1:51" ht="18" customHeight="1" x14ac:dyDescent="0.2">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631</v>
      </c>
      <c r="AF435" s="193"/>
      <c r="AG435" s="193"/>
      <c r="AH435" s="322"/>
      <c r="AI435" s="321" t="s">
        <v>631</v>
      </c>
      <c r="AJ435" s="193"/>
      <c r="AK435" s="193"/>
      <c r="AL435" s="193"/>
      <c r="AM435" s="321" t="s">
        <v>631</v>
      </c>
      <c r="AN435" s="193"/>
      <c r="AO435" s="193"/>
      <c r="AP435" s="322"/>
      <c r="AQ435" s="321" t="s">
        <v>631</v>
      </c>
      <c r="AR435" s="193"/>
      <c r="AS435" s="193"/>
      <c r="AT435" s="322"/>
      <c r="AU435" s="193" t="s">
        <v>631</v>
      </c>
      <c r="AV435" s="193"/>
      <c r="AW435" s="193"/>
      <c r="AX435" s="194"/>
      <c r="AY435">
        <f t="shared" si="63"/>
        <v>1</v>
      </c>
    </row>
    <row r="436" spans="1:51" ht="18.75" hidden="1" customHeight="1" x14ac:dyDescent="0.2">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2">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2">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2">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2">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2">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2">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2">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2">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2">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2">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2">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6.2" customHeight="1" x14ac:dyDescent="0.2">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1</v>
      </c>
    </row>
    <row r="457" spans="1:51" ht="16.2" customHeight="1" x14ac:dyDescent="0.2">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631</v>
      </c>
      <c r="AF457" s="186"/>
      <c r="AG457" s="121" t="s">
        <v>185</v>
      </c>
      <c r="AH457" s="122"/>
      <c r="AI457" s="320"/>
      <c r="AJ457" s="320"/>
      <c r="AK457" s="320"/>
      <c r="AL457" s="142"/>
      <c r="AM457" s="320"/>
      <c r="AN457" s="320"/>
      <c r="AO457" s="320"/>
      <c r="AP457" s="142"/>
      <c r="AQ457" s="235" t="s">
        <v>631</v>
      </c>
      <c r="AR457" s="186"/>
      <c r="AS457" s="121" t="s">
        <v>185</v>
      </c>
      <c r="AT457" s="122"/>
      <c r="AU457" s="186" t="s">
        <v>631</v>
      </c>
      <c r="AV457" s="186"/>
      <c r="AW457" s="121" t="s">
        <v>175</v>
      </c>
      <c r="AX457" s="181"/>
      <c r="AY457">
        <f>$AY$456</f>
        <v>1</v>
      </c>
    </row>
    <row r="458" spans="1:51" ht="18" customHeight="1" x14ac:dyDescent="0.2">
      <c r="A458" s="175"/>
      <c r="B458" s="172"/>
      <c r="C458" s="166"/>
      <c r="D458" s="172"/>
      <c r="E458" s="323"/>
      <c r="F458" s="324"/>
      <c r="G458" s="92" t="s">
        <v>631</v>
      </c>
      <c r="H458" s="93"/>
      <c r="I458" s="93"/>
      <c r="J458" s="93"/>
      <c r="K458" s="93"/>
      <c r="L458" s="93"/>
      <c r="M458" s="93"/>
      <c r="N458" s="93"/>
      <c r="O458" s="93"/>
      <c r="P458" s="93"/>
      <c r="Q458" s="93"/>
      <c r="R458" s="93"/>
      <c r="S458" s="93"/>
      <c r="T458" s="93"/>
      <c r="U458" s="93"/>
      <c r="V458" s="93"/>
      <c r="W458" s="93"/>
      <c r="X458" s="94"/>
      <c r="Y458" s="187" t="s">
        <v>12</v>
      </c>
      <c r="Z458" s="188"/>
      <c r="AA458" s="189"/>
      <c r="AB458" s="199" t="s">
        <v>631</v>
      </c>
      <c r="AC458" s="199"/>
      <c r="AD458" s="199"/>
      <c r="AE458" s="321" t="s">
        <v>631</v>
      </c>
      <c r="AF458" s="193"/>
      <c r="AG458" s="193"/>
      <c r="AH458" s="193"/>
      <c r="AI458" s="321" t="s">
        <v>631</v>
      </c>
      <c r="AJ458" s="193"/>
      <c r="AK458" s="193"/>
      <c r="AL458" s="193"/>
      <c r="AM458" s="321" t="s">
        <v>631</v>
      </c>
      <c r="AN458" s="193"/>
      <c r="AO458" s="193"/>
      <c r="AP458" s="322"/>
      <c r="AQ458" s="321" t="s">
        <v>631</v>
      </c>
      <c r="AR458" s="193"/>
      <c r="AS458" s="193"/>
      <c r="AT458" s="322"/>
      <c r="AU458" s="193" t="s">
        <v>631</v>
      </c>
      <c r="AV458" s="193"/>
      <c r="AW458" s="193"/>
      <c r="AX458" s="194"/>
      <c r="AY458">
        <f t="shared" ref="AY458:AY460" si="68">$AY$456</f>
        <v>1</v>
      </c>
    </row>
    <row r="459" spans="1:51" ht="18" customHeight="1" x14ac:dyDescent="0.2">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631</v>
      </c>
      <c r="AC459" s="191"/>
      <c r="AD459" s="191"/>
      <c r="AE459" s="321" t="s">
        <v>631</v>
      </c>
      <c r="AF459" s="193"/>
      <c r="AG459" s="193"/>
      <c r="AH459" s="322"/>
      <c r="AI459" s="321" t="s">
        <v>631</v>
      </c>
      <c r="AJ459" s="193"/>
      <c r="AK459" s="193"/>
      <c r="AL459" s="193"/>
      <c r="AM459" s="321" t="s">
        <v>631</v>
      </c>
      <c r="AN459" s="193"/>
      <c r="AO459" s="193"/>
      <c r="AP459" s="322"/>
      <c r="AQ459" s="321" t="s">
        <v>631</v>
      </c>
      <c r="AR459" s="193"/>
      <c r="AS459" s="193"/>
      <c r="AT459" s="322"/>
      <c r="AU459" s="193" t="s">
        <v>631</v>
      </c>
      <c r="AV459" s="193"/>
      <c r="AW459" s="193"/>
      <c r="AX459" s="194"/>
      <c r="AY459">
        <f t="shared" si="68"/>
        <v>1</v>
      </c>
    </row>
    <row r="460" spans="1:51" ht="18" customHeigh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631</v>
      </c>
      <c r="AF460" s="193"/>
      <c r="AG460" s="193"/>
      <c r="AH460" s="322"/>
      <c r="AI460" s="321" t="s">
        <v>631</v>
      </c>
      <c r="AJ460" s="193"/>
      <c r="AK460" s="193"/>
      <c r="AL460" s="193"/>
      <c r="AM460" s="321" t="s">
        <v>631</v>
      </c>
      <c r="AN460" s="193"/>
      <c r="AO460" s="193"/>
      <c r="AP460" s="322"/>
      <c r="AQ460" s="321" t="s">
        <v>631</v>
      </c>
      <c r="AR460" s="193"/>
      <c r="AS460" s="193"/>
      <c r="AT460" s="322"/>
      <c r="AU460" s="193" t="s">
        <v>631</v>
      </c>
      <c r="AV460" s="193"/>
      <c r="AW460" s="193"/>
      <c r="AX460" s="194"/>
      <c r="AY460">
        <f t="shared" si="68"/>
        <v>1</v>
      </c>
    </row>
    <row r="461" spans="1:51" ht="16.2" hidden="1" customHeight="1" x14ac:dyDescent="0.2">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6.2" hidden="1" customHeight="1" x14ac:dyDescent="0.2">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2">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2">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2">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2">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2">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2">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2">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2">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2">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2">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2">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2">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314</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2">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2">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2">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2">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2">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2">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2">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2">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2">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2">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2">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2">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2">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2">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2">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2">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2">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2">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2">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2">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2">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2">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2">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2">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2">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2">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2">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2">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2">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2">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2">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315</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2">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2">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2">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2">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2">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2">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2">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2">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2">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2">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2">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2">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2">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2">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2">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2">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2">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2">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2">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2">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2">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2">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2">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2">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2">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2">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2">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2">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2">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2">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2">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314</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2">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2">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2">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2">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2">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2">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2">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2">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2">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2">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2">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2">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2">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2">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2">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2">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2">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2">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2">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2">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2">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2">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2">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2">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2">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2">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2">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2">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2">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2">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2">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315</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2">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2">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2">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2">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2">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2">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2">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2">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2">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2">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2">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2">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2">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2">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2">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2">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2">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2">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2">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2">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2">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2">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2">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2">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2">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2">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2">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2">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2">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2">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2">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2.2" customHeight="1" x14ac:dyDescent="0.2">
      <c r="A698" s="175"/>
      <c r="B698" s="172"/>
      <c r="C698" s="166"/>
      <c r="D698" s="172"/>
      <c r="E698" s="113" t="s">
        <v>718</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2.2" customHeight="1" thickBot="1" x14ac:dyDescent="0.25">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4" customHeight="1" x14ac:dyDescent="0.2">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4" customHeight="1" x14ac:dyDescent="0.2">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32.700000000000003" customHeight="1" x14ac:dyDescent="0.2">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673</v>
      </c>
      <c r="AE702" s="327"/>
      <c r="AF702" s="327"/>
      <c r="AG702" s="364" t="s">
        <v>675</v>
      </c>
      <c r="AH702" s="365"/>
      <c r="AI702" s="365"/>
      <c r="AJ702" s="365"/>
      <c r="AK702" s="365"/>
      <c r="AL702" s="365"/>
      <c r="AM702" s="365"/>
      <c r="AN702" s="365"/>
      <c r="AO702" s="365"/>
      <c r="AP702" s="365"/>
      <c r="AQ702" s="365"/>
      <c r="AR702" s="365"/>
      <c r="AS702" s="365"/>
      <c r="AT702" s="365"/>
      <c r="AU702" s="365"/>
      <c r="AV702" s="365"/>
      <c r="AW702" s="365"/>
      <c r="AX702" s="366"/>
    </row>
    <row r="703" spans="1:51" ht="32.700000000000003" customHeight="1" x14ac:dyDescent="0.2">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673</v>
      </c>
      <c r="AE703" s="308"/>
      <c r="AF703" s="308"/>
      <c r="AG703" s="89" t="s">
        <v>676</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2">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673</v>
      </c>
      <c r="AE704" s="766"/>
      <c r="AF704" s="766"/>
      <c r="AG704" s="153" t="s">
        <v>677</v>
      </c>
      <c r="AH704" s="96"/>
      <c r="AI704" s="96"/>
      <c r="AJ704" s="96"/>
      <c r="AK704" s="96"/>
      <c r="AL704" s="96"/>
      <c r="AM704" s="96"/>
      <c r="AN704" s="96"/>
      <c r="AO704" s="96"/>
      <c r="AP704" s="96"/>
      <c r="AQ704" s="96"/>
      <c r="AR704" s="96"/>
      <c r="AS704" s="96"/>
      <c r="AT704" s="96"/>
      <c r="AU704" s="96"/>
      <c r="AV704" s="96"/>
      <c r="AW704" s="96"/>
      <c r="AX704" s="154"/>
    </row>
    <row r="705" spans="1:50" ht="25.2" customHeight="1" x14ac:dyDescent="0.2">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678</v>
      </c>
      <c r="AE705" s="698"/>
      <c r="AF705" s="698"/>
      <c r="AG705" s="113" t="s">
        <v>631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25"/>
      <c r="B706" s="626"/>
      <c r="C706" s="777"/>
      <c r="D706" s="778"/>
      <c r="E706" s="713" t="s">
        <v>294</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679</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2.2" customHeight="1" x14ac:dyDescent="0.2">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679</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5.2" customHeight="1" x14ac:dyDescent="0.2">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673</v>
      </c>
      <c r="AE708" s="588"/>
      <c r="AF708" s="588"/>
      <c r="AG708" s="725" t="s">
        <v>680</v>
      </c>
      <c r="AH708" s="726"/>
      <c r="AI708" s="726"/>
      <c r="AJ708" s="726"/>
      <c r="AK708" s="726"/>
      <c r="AL708" s="726"/>
      <c r="AM708" s="726"/>
      <c r="AN708" s="726"/>
      <c r="AO708" s="726"/>
      <c r="AP708" s="726"/>
      <c r="AQ708" s="726"/>
      <c r="AR708" s="726"/>
      <c r="AS708" s="726"/>
      <c r="AT708" s="726"/>
      <c r="AU708" s="726"/>
      <c r="AV708" s="726"/>
      <c r="AW708" s="726"/>
      <c r="AX708" s="727"/>
    </row>
    <row r="709" spans="1:50" ht="45" customHeight="1" x14ac:dyDescent="0.2">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673</v>
      </c>
      <c r="AE709" s="308"/>
      <c r="AF709" s="308"/>
      <c r="AG709" s="89" t="s">
        <v>681</v>
      </c>
      <c r="AH709" s="90"/>
      <c r="AI709" s="90"/>
      <c r="AJ709" s="90"/>
      <c r="AK709" s="90"/>
      <c r="AL709" s="90"/>
      <c r="AM709" s="90"/>
      <c r="AN709" s="90"/>
      <c r="AO709" s="90"/>
      <c r="AP709" s="90"/>
      <c r="AQ709" s="90"/>
      <c r="AR709" s="90"/>
      <c r="AS709" s="90"/>
      <c r="AT709" s="90"/>
      <c r="AU709" s="90"/>
      <c r="AV709" s="90"/>
      <c r="AW709" s="90"/>
      <c r="AX709" s="91"/>
    </row>
    <row r="710" spans="1:50" ht="25.2" customHeight="1" x14ac:dyDescent="0.2">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678</v>
      </c>
      <c r="AE710" s="308"/>
      <c r="AF710" s="308"/>
      <c r="AG710" s="89" t="s">
        <v>631</v>
      </c>
      <c r="AH710" s="90"/>
      <c r="AI710" s="90"/>
      <c r="AJ710" s="90"/>
      <c r="AK710" s="90"/>
      <c r="AL710" s="90"/>
      <c r="AM710" s="90"/>
      <c r="AN710" s="90"/>
      <c r="AO710" s="90"/>
      <c r="AP710" s="90"/>
      <c r="AQ710" s="90"/>
      <c r="AR710" s="90"/>
      <c r="AS710" s="90"/>
      <c r="AT710" s="90"/>
      <c r="AU710" s="90"/>
      <c r="AV710" s="90"/>
      <c r="AW710" s="90"/>
      <c r="AX710" s="91"/>
    </row>
    <row r="711" spans="1:50" ht="36" customHeight="1" x14ac:dyDescent="0.2">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673</v>
      </c>
      <c r="AE711" s="308"/>
      <c r="AF711" s="308"/>
      <c r="AG711" s="89" t="s">
        <v>682</v>
      </c>
      <c r="AH711" s="90"/>
      <c r="AI711" s="90"/>
      <c r="AJ711" s="90"/>
      <c r="AK711" s="90"/>
      <c r="AL711" s="90"/>
      <c r="AM711" s="90"/>
      <c r="AN711" s="90"/>
      <c r="AO711" s="90"/>
      <c r="AP711" s="90"/>
      <c r="AQ711" s="90"/>
      <c r="AR711" s="90"/>
      <c r="AS711" s="90"/>
      <c r="AT711" s="90"/>
      <c r="AU711" s="90"/>
      <c r="AV711" s="90"/>
      <c r="AW711" s="90"/>
      <c r="AX711" s="91"/>
    </row>
    <row r="712" spans="1:50" ht="25.2" customHeight="1" x14ac:dyDescent="0.2">
      <c r="A712" s="625"/>
      <c r="B712" s="627"/>
      <c r="C712" s="370" t="s">
        <v>265</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678</v>
      </c>
      <c r="AE712" s="766"/>
      <c r="AF712" s="766"/>
      <c r="AG712" s="790" t="s">
        <v>683</v>
      </c>
      <c r="AH712" s="791"/>
      <c r="AI712" s="791"/>
      <c r="AJ712" s="791"/>
      <c r="AK712" s="791"/>
      <c r="AL712" s="791"/>
      <c r="AM712" s="791"/>
      <c r="AN712" s="791"/>
      <c r="AO712" s="791"/>
      <c r="AP712" s="791"/>
      <c r="AQ712" s="791"/>
      <c r="AR712" s="791"/>
      <c r="AS712" s="791"/>
      <c r="AT712" s="791"/>
      <c r="AU712" s="791"/>
      <c r="AV712" s="791"/>
      <c r="AW712" s="791"/>
      <c r="AX712" s="792"/>
    </row>
    <row r="713" spans="1:50" ht="25.2" customHeight="1" x14ac:dyDescent="0.2">
      <c r="A713" s="625"/>
      <c r="B713" s="627"/>
      <c r="C713" s="928" t="s">
        <v>266</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678</v>
      </c>
      <c r="AE713" s="308"/>
      <c r="AF713" s="646"/>
      <c r="AG713" s="89" t="s">
        <v>631</v>
      </c>
      <c r="AH713" s="90"/>
      <c r="AI713" s="90"/>
      <c r="AJ713" s="90"/>
      <c r="AK713" s="90"/>
      <c r="AL713" s="90"/>
      <c r="AM713" s="90"/>
      <c r="AN713" s="90"/>
      <c r="AO713" s="90"/>
      <c r="AP713" s="90"/>
      <c r="AQ713" s="90"/>
      <c r="AR713" s="90"/>
      <c r="AS713" s="90"/>
      <c r="AT713" s="90"/>
      <c r="AU713" s="90"/>
      <c r="AV713" s="90"/>
      <c r="AW713" s="90"/>
      <c r="AX713" s="91"/>
    </row>
    <row r="714" spans="1:50" ht="25.2" customHeight="1" x14ac:dyDescent="0.2">
      <c r="A714" s="628"/>
      <c r="B714" s="629"/>
      <c r="C714" s="630" t="s">
        <v>244</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678</v>
      </c>
      <c r="AE714" s="788"/>
      <c r="AF714" s="789"/>
      <c r="AG714" s="719" t="s">
        <v>631</v>
      </c>
      <c r="AH714" s="720"/>
      <c r="AI714" s="720"/>
      <c r="AJ714" s="720"/>
      <c r="AK714" s="720"/>
      <c r="AL714" s="720"/>
      <c r="AM714" s="720"/>
      <c r="AN714" s="720"/>
      <c r="AO714" s="720"/>
      <c r="AP714" s="720"/>
      <c r="AQ714" s="720"/>
      <c r="AR714" s="720"/>
      <c r="AS714" s="720"/>
      <c r="AT714" s="720"/>
      <c r="AU714" s="720"/>
      <c r="AV714" s="720"/>
      <c r="AW714" s="720"/>
      <c r="AX714" s="721"/>
    </row>
    <row r="715" spans="1:50" ht="60" customHeight="1" x14ac:dyDescent="0.2">
      <c r="A715" s="623" t="s">
        <v>39</v>
      </c>
      <c r="B715" s="767"/>
      <c r="C715" s="768" t="s">
        <v>245</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673</v>
      </c>
      <c r="AE715" s="588"/>
      <c r="AF715" s="639"/>
      <c r="AG715" s="725" t="s">
        <v>684</v>
      </c>
      <c r="AH715" s="726"/>
      <c r="AI715" s="726"/>
      <c r="AJ715" s="726"/>
      <c r="AK715" s="726"/>
      <c r="AL715" s="726"/>
      <c r="AM715" s="726"/>
      <c r="AN715" s="726"/>
      <c r="AO715" s="726"/>
      <c r="AP715" s="726"/>
      <c r="AQ715" s="726"/>
      <c r="AR715" s="726"/>
      <c r="AS715" s="726"/>
      <c r="AT715" s="726"/>
      <c r="AU715" s="726"/>
      <c r="AV715" s="726"/>
      <c r="AW715" s="726"/>
      <c r="AX715" s="727"/>
    </row>
    <row r="716" spans="1:50" ht="36" customHeight="1" x14ac:dyDescent="0.2">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678</v>
      </c>
      <c r="AE716" s="610"/>
      <c r="AF716" s="610"/>
      <c r="AG716" s="89" t="s">
        <v>631</v>
      </c>
      <c r="AH716" s="90"/>
      <c r="AI716" s="90"/>
      <c r="AJ716" s="90"/>
      <c r="AK716" s="90"/>
      <c r="AL716" s="90"/>
      <c r="AM716" s="90"/>
      <c r="AN716" s="90"/>
      <c r="AO716" s="90"/>
      <c r="AP716" s="90"/>
      <c r="AQ716" s="90"/>
      <c r="AR716" s="90"/>
      <c r="AS716" s="90"/>
      <c r="AT716" s="90"/>
      <c r="AU716" s="90"/>
      <c r="AV716" s="90"/>
      <c r="AW716" s="90"/>
      <c r="AX716" s="91"/>
    </row>
    <row r="717" spans="1:50" ht="60" customHeight="1" x14ac:dyDescent="0.2">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673</v>
      </c>
      <c r="AE717" s="308"/>
      <c r="AF717" s="308"/>
      <c r="AG717" s="89" t="s">
        <v>685</v>
      </c>
      <c r="AH717" s="90"/>
      <c r="AI717" s="90"/>
      <c r="AJ717" s="90"/>
      <c r="AK717" s="90"/>
      <c r="AL717" s="90"/>
      <c r="AM717" s="90"/>
      <c r="AN717" s="90"/>
      <c r="AO717" s="90"/>
      <c r="AP717" s="90"/>
      <c r="AQ717" s="90"/>
      <c r="AR717" s="90"/>
      <c r="AS717" s="90"/>
      <c r="AT717" s="90"/>
      <c r="AU717" s="90"/>
      <c r="AV717" s="90"/>
      <c r="AW717" s="90"/>
      <c r="AX717" s="91"/>
    </row>
    <row r="718" spans="1:50" ht="45" customHeight="1" x14ac:dyDescent="0.2">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673</v>
      </c>
      <c r="AE718" s="308"/>
      <c r="AF718" s="308"/>
      <c r="AG718" s="115" t="s">
        <v>686</v>
      </c>
      <c r="AH718" s="99"/>
      <c r="AI718" s="99"/>
      <c r="AJ718" s="99"/>
      <c r="AK718" s="99"/>
      <c r="AL718" s="99"/>
      <c r="AM718" s="99"/>
      <c r="AN718" s="99"/>
      <c r="AO718" s="99"/>
      <c r="AP718" s="99"/>
      <c r="AQ718" s="99"/>
      <c r="AR718" s="99"/>
      <c r="AS718" s="99"/>
      <c r="AT718" s="99"/>
      <c r="AU718" s="99"/>
      <c r="AV718" s="99"/>
      <c r="AW718" s="99"/>
      <c r="AX718" s="116"/>
    </row>
    <row r="719" spans="1:50" ht="36" customHeight="1" x14ac:dyDescent="0.2">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673</v>
      </c>
      <c r="AE719" s="588"/>
      <c r="AF719" s="588"/>
      <c r="AG719" s="113" t="s">
        <v>687</v>
      </c>
      <c r="AH719" s="93"/>
      <c r="AI719" s="93"/>
      <c r="AJ719" s="93"/>
      <c r="AK719" s="93"/>
      <c r="AL719" s="93"/>
      <c r="AM719" s="93"/>
      <c r="AN719" s="93"/>
      <c r="AO719" s="93"/>
      <c r="AP719" s="93"/>
      <c r="AQ719" s="93"/>
      <c r="AR719" s="93"/>
      <c r="AS719" s="93"/>
      <c r="AT719" s="93"/>
      <c r="AU719" s="93"/>
      <c r="AV719" s="93"/>
      <c r="AW719" s="93"/>
      <c r="AX719" s="114"/>
    </row>
    <row r="720" spans="1:50" ht="18" customHeight="1" x14ac:dyDescent="0.2">
      <c r="A720" s="761"/>
      <c r="B720" s="762"/>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18" customHeight="1" x14ac:dyDescent="0.2">
      <c r="A721" s="761"/>
      <c r="B721" s="762"/>
      <c r="C721" s="278" t="s">
        <v>662</v>
      </c>
      <c r="D721" s="279"/>
      <c r="E721" s="279"/>
      <c r="F721" s="280"/>
      <c r="G721" s="269">
        <v>20</v>
      </c>
      <c r="H721" s="270"/>
      <c r="I721" s="63" t="str">
        <f>IF(OR(G721="　", G721=""), "", "-")</f>
        <v>-</v>
      </c>
      <c r="J721" s="273">
        <v>323</v>
      </c>
      <c r="K721" s="273"/>
      <c r="L721" s="63" t="str">
        <f>IF(M721="","","-")</f>
        <v/>
      </c>
      <c r="M721" s="64"/>
      <c r="N721" s="286" t="s">
        <v>707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18" customHeight="1" x14ac:dyDescent="0.2">
      <c r="A722" s="761"/>
      <c r="B722" s="762"/>
      <c r="C722" s="278" t="s">
        <v>663</v>
      </c>
      <c r="D722" s="279"/>
      <c r="E722" s="279"/>
      <c r="F722" s="280"/>
      <c r="G722" s="269">
        <v>20</v>
      </c>
      <c r="H722" s="270"/>
      <c r="I722" s="63" t="str">
        <f t="shared" ref="I722:I725" si="113">IF(OR(G722="　", G722=""), "", "-")</f>
        <v>-</v>
      </c>
      <c r="J722" s="273">
        <v>373</v>
      </c>
      <c r="K722" s="273"/>
      <c r="L722" s="63" t="str">
        <f t="shared" ref="L722:L725" si="114">IF(M722="","","-")</f>
        <v/>
      </c>
      <c r="M722" s="64"/>
      <c r="N722" s="286" t="s">
        <v>664</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30" customHeight="1" x14ac:dyDescent="0.2">
      <c r="A723" s="761"/>
      <c r="B723" s="762"/>
      <c r="C723" s="278" t="s">
        <v>663</v>
      </c>
      <c r="D723" s="279"/>
      <c r="E723" s="279"/>
      <c r="F723" s="280"/>
      <c r="G723" s="269">
        <v>20</v>
      </c>
      <c r="H723" s="270"/>
      <c r="I723" s="63" t="str">
        <f t="shared" si="113"/>
        <v>-</v>
      </c>
      <c r="J723" s="273">
        <v>371</v>
      </c>
      <c r="K723" s="273"/>
      <c r="L723" s="63" t="str">
        <f t="shared" si="114"/>
        <v/>
      </c>
      <c r="M723" s="64"/>
      <c r="N723" s="286" t="s">
        <v>730</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18" customHeight="1" x14ac:dyDescent="0.2">
      <c r="A724" s="761"/>
      <c r="B724" s="762"/>
      <c r="C724" s="278" t="s">
        <v>662</v>
      </c>
      <c r="D724" s="279"/>
      <c r="E724" s="279"/>
      <c r="F724" s="280"/>
      <c r="G724" s="269">
        <v>20</v>
      </c>
      <c r="H724" s="270"/>
      <c r="I724" s="63" t="str">
        <f t="shared" si="113"/>
        <v>-</v>
      </c>
      <c r="J724" s="273">
        <v>379</v>
      </c>
      <c r="K724" s="273"/>
      <c r="L724" s="63" t="str">
        <f t="shared" si="114"/>
        <v/>
      </c>
      <c r="M724" s="64"/>
      <c r="N724" s="286" t="s">
        <v>709</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18" customHeight="1" x14ac:dyDescent="0.2">
      <c r="A725" s="763"/>
      <c r="B725" s="764"/>
      <c r="C725" s="278" t="s">
        <v>663</v>
      </c>
      <c r="D725" s="279"/>
      <c r="E725" s="279"/>
      <c r="F725" s="280"/>
      <c r="G725" s="271">
        <v>20</v>
      </c>
      <c r="H725" s="272"/>
      <c r="I725" s="65" t="str">
        <f t="shared" si="113"/>
        <v>-</v>
      </c>
      <c r="J725" s="274">
        <v>376</v>
      </c>
      <c r="K725" s="274"/>
      <c r="L725" s="65" t="str">
        <f t="shared" si="114"/>
        <v/>
      </c>
      <c r="M725" s="66"/>
      <c r="N725" s="255" t="s">
        <v>710</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0" customHeight="1" x14ac:dyDescent="0.2">
      <c r="A726" s="623" t="s">
        <v>47</v>
      </c>
      <c r="B726" s="782"/>
      <c r="C726" s="795" t="s">
        <v>52</v>
      </c>
      <c r="D726" s="817"/>
      <c r="E726" s="817"/>
      <c r="F726" s="818"/>
      <c r="G726" s="561" t="s">
        <v>714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100.2" customHeight="1" thickBot="1" x14ac:dyDescent="0.25">
      <c r="A727" s="783"/>
      <c r="B727" s="784"/>
      <c r="C727" s="731" t="s">
        <v>56</v>
      </c>
      <c r="D727" s="732"/>
      <c r="E727" s="732"/>
      <c r="F727" s="733"/>
      <c r="G727" s="559" t="s">
        <v>715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50.1" customHeight="1" thickBot="1" x14ac:dyDescent="0.25">
      <c r="A729" s="617" t="s">
        <v>728</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2">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50.1" customHeight="1" thickBot="1" x14ac:dyDescent="0.25">
      <c r="A731" s="656" t="s">
        <v>137</v>
      </c>
      <c r="B731" s="657"/>
      <c r="C731" s="657"/>
      <c r="D731" s="657"/>
      <c r="E731" s="658"/>
      <c r="F731" s="712" t="s">
        <v>729</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2">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50.1" customHeight="1" thickBot="1" x14ac:dyDescent="0.25">
      <c r="A733" s="656" t="s">
        <v>137</v>
      </c>
      <c r="B733" s="657"/>
      <c r="C733" s="657"/>
      <c r="D733" s="657"/>
      <c r="E733" s="658"/>
      <c r="F733" s="620" t="s">
        <v>732</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2">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50.1" customHeight="1" thickBot="1" x14ac:dyDescent="0.25">
      <c r="A735" s="773" t="s">
        <v>719</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2">
      <c r="A736" s="633" t="s">
        <v>271</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1" customHeight="1" x14ac:dyDescent="0.2">
      <c r="A737" s="971" t="s">
        <v>585</v>
      </c>
      <c r="B737" s="196"/>
      <c r="C737" s="196"/>
      <c r="D737" s="197"/>
      <c r="E737" s="935" t="s">
        <v>665</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1" customHeight="1" x14ac:dyDescent="0.2">
      <c r="A738" s="346" t="s">
        <v>309</v>
      </c>
      <c r="B738" s="346"/>
      <c r="C738" s="346"/>
      <c r="D738" s="346"/>
      <c r="E738" s="935" t="s">
        <v>666</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1" customHeight="1" x14ac:dyDescent="0.2">
      <c r="A739" s="346" t="s">
        <v>308</v>
      </c>
      <c r="B739" s="346"/>
      <c r="C739" s="346"/>
      <c r="D739" s="346"/>
      <c r="E739" s="935" t="s">
        <v>667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1" customHeight="1" x14ac:dyDescent="0.2">
      <c r="A740" s="346" t="s">
        <v>307</v>
      </c>
      <c r="B740" s="346"/>
      <c r="C740" s="346"/>
      <c r="D740" s="346"/>
      <c r="E740" s="935" t="s">
        <v>668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1" customHeight="1" x14ac:dyDescent="0.2">
      <c r="A741" s="346" t="s">
        <v>306</v>
      </c>
      <c r="B741" s="346"/>
      <c r="C741" s="346"/>
      <c r="D741" s="346"/>
      <c r="E741" s="935" t="s">
        <v>669</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1" customHeight="1" x14ac:dyDescent="0.2">
      <c r="A742" s="346" t="s">
        <v>305</v>
      </c>
      <c r="B742" s="346"/>
      <c r="C742" s="346"/>
      <c r="D742" s="346"/>
      <c r="E742" s="935" t="s">
        <v>670</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1" customHeight="1" x14ac:dyDescent="0.2">
      <c r="A743" s="346" t="s">
        <v>304</v>
      </c>
      <c r="B743" s="346"/>
      <c r="C743" s="346"/>
      <c r="D743" s="346"/>
      <c r="E743" s="935" t="s">
        <v>671</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1" customHeight="1" x14ac:dyDescent="0.2">
      <c r="A744" s="346" t="s">
        <v>303</v>
      </c>
      <c r="B744" s="346"/>
      <c r="C744" s="346"/>
      <c r="D744" s="346"/>
      <c r="E744" s="935" t="s">
        <v>670</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1" customHeight="1" x14ac:dyDescent="0.2">
      <c r="A745" s="346" t="s">
        <v>302</v>
      </c>
      <c r="B745" s="346"/>
      <c r="C745" s="346"/>
      <c r="D745" s="346"/>
      <c r="E745" s="972" t="s">
        <v>672</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1" customHeight="1" x14ac:dyDescent="0.2">
      <c r="A746" s="346" t="s">
        <v>458</v>
      </c>
      <c r="B746" s="346"/>
      <c r="C746" s="346"/>
      <c r="D746" s="346"/>
      <c r="E746" s="941" t="s">
        <v>624</v>
      </c>
      <c r="F746" s="939"/>
      <c r="G746" s="939"/>
      <c r="H746" s="85" t="str">
        <f>IF(E746="","","-")</f>
        <v>-</v>
      </c>
      <c r="I746" s="939"/>
      <c r="J746" s="939"/>
      <c r="K746" s="85" t="str">
        <f>IF(I746="","","-")</f>
        <v/>
      </c>
      <c r="L746" s="940">
        <v>245</v>
      </c>
      <c r="M746" s="940"/>
      <c r="N746" s="85" t="str">
        <f>IF(O746="","","-")</f>
        <v/>
      </c>
      <c r="O746" s="942"/>
      <c r="P746" s="943"/>
      <c r="Q746" s="941" t="s">
        <v>662</v>
      </c>
      <c r="R746" s="939"/>
      <c r="S746" s="939"/>
      <c r="T746" s="85" t="str">
        <f>IF(Q746="","","-")</f>
        <v>-</v>
      </c>
      <c r="U746" s="939"/>
      <c r="V746" s="939"/>
      <c r="W746" s="85" t="str">
        <f>IF(U746="","","-")</f>
        <v/>
      </c>
      <c r="X746" s="940">
        <v>300</v>
      </c>
      <c r="Y746" s="940"/>
      <c r="Z746" s="85" t="str">
        <f>IF(AA746="","","-")</f>
        <v/>
      </c>
      <c r="AA746" s="942"/>
      <c r="AB746" s="943"/>
      <c r="AC746" s="941" t="s">
        <v>663</v>
      </c>
      <c r="AD746" s="939"/>
      <c r="AE746" s="939"/>
      <c r="AF746" s="85" t="str">
        <f>IF(AC746="","","-")</f>
        <v>-</v>
      </c>
      <c r="AG746" s="939"/>
      <c r="AH746" s="939"/>
      <c r="AI746" s="85" t="str">
        <f>IF(AG746="","","-")</f>
        <v/>
      </c>
      <c r="AJ746" s="940">
        <v>372</v>
      </c>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1" customHeight="1" x14ac:dyDescent="0.2">
      <c r="A747" s="346" t="s">
        <v>421</v>
      </c>
      <c r="B747" s="346"/>
      <c r="C747" s="346"/>
      <c r="D747" s="346"/>
      <c r="E747" s="941" t="s">
        <v>624</v>
      </c>
      <c r="F747" s="939"/>
      <c r="G747" s="939"/>
      <c r="H747" s="85" t="str">
        <f>IF(E747="","","-")</f>
        <v>-</v>
      </c>
      <c r="I747" s="939"/>
      <c r="J747" s="939"/>
      <c r="K747" s="85" t="str">
        <f>IF(I747="","","-")</f>
        <v/>
      </c>
      <c r="L747" s="940">
        <v>248</v>
      </c>
      <c r="M747" s="940"/>
      <c r="N747" s="85" t="str">
        <f>IF(O747="","","-")</f>
        <v/>
      </c>
      <c r="O747" s="942"/>
      <c r="P747" s="943"/>
      <c r="Q747" s="941" t="s">
        <v>662</v>
      </c>
      <c r="R747" s="939"/>
      <c r="S747" s="939"/>
      <c r="T747" s="85" t="str">
        <f>IF(Q747="","","-")</f>
        <v>-</v>
      </c>
      <c r="U747" s="939"/>
      <c r="V747" s="939"/>
      <c r="W747" s="85" t="str">
        <f>IF(U747="","","-")</f>
        <v/>
      </c>
      <c r="X747" s="940">
        <v>309</v>
      </c>
      <c r="Y747" s="940"/>
      <c r="Z747" s="85" t="str">
        <f>IF(AA747="","","-")</f>
        <v/>
      </c>
      <c r="AA747" s="942"/>
      <c r="AB747" s="943"/>
      <c r="AC747" s="941" t="s">
        <v>663</v>
      </c>
      <c r="AD747" s="939"/>
      <c r="AE747" s="939"/>
      <c r="AF747" s="85" t="str">
        <f>IF(AC747="","","-")</f>
        <v>-</v>
      </c>
      <c r="AG747" s="939"/>
      <c r="AH747" s="939"/>
      <c r="AI747" s="85" t="str">
        <f>IF(AG747="","","-")</f>
        <v/>
      </c>
      <c r="AJ747" s="940">
        <v>358</v>
      </c>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2">
      <c r="A748" s="597" t="s">
        <v>296</v>
      </c>
      <c r="B748" s="598"/>
      <c r="C748" s="598"/>
      <c r="D748" s="598"/>
      <c r="E748" s="598"/>
      <c r="F748" s="599"/>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8" hidden="1" customHeigh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8" hidden="1" customHeigh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18" hidden="1" customHeigh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18" hidden="1" customHeight="1" x14ac:dyDescent="0.2">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x14ac:dyDescent="0.2">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18" hidden="1" customHeight="1" x14ac:dyDescent="0.2">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18" hidden="1" customHeight="1" x14ac:dyDescent="0.2">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18" hidden="1" customHeigh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18" hidden="1" customHeight="1" x14ac:dyDescent="0.2">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18" hidden="1" customHeight="1" x14ac:dyDescent="0.2">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18" hidden="1" customHeigh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8" hidden="1" customHeight="1" x14ac:dyDescent="0.2">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18" hidden="1" customHeight="1" x14ac:dyDescent="0.2">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18" hidden="1" customHeight="1" x14ac:dyDescent="0.2">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18" hidden="1" customHeight="1" x14ac:dyDescent="0.2">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18" hidden="1" customHeight="1" x14ac:dyDescent="0.2">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18" hidden="1" customHeight="1" x14ac:dyDescent="0.2">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18" hidden="1" customHeight="1" x14ac:dyDescent="0.2">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18" hidden="1" customHeight="1" x14ac:dyDescent="0.2">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18" hidden="1" customHeight="1" x14ac:dyDescent="0.2">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18" hidden="1" customHeight="1" x14ac:dyDescent="0.2">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18" customHeight="1" thickBot="1" x14ac:dyDescent="0.25">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1" t="s">
        <v>298</v>
      </c>
      <c r="B787" s="612"/>
      <c r="C787" s="612"/>
      <c r="D787" s="612"/>
      <c r="E787" s="612"/>
      <c r="F787" s="613"/>
      <c r="G787" s="578" t="s">
        <v>688</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689</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2">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2">
      <c r="A789" s="614"/>
      <c r="B789" s="615"/>
      <c r="C789" s="615"/>
      <c r="D789" s="615"/>
      <c r="E789" s="615"/>
      <c r="F789" s="616"/>
      <c r="G789" s="653" t="s">
        <v>693</v>
      </c>
      <c r="H789" s="654"/>
      <c r="I789" s="654"/>
      <c r="J789" s="654"/>
      <c r="K789" s="655"/>
      <c r="L789" s="647" t="s">
        <v>692</v>
      </c>
      <c r="M789" s="648"/>
      <c r="N789" s="648"/>
      <c r="O789" s="648"/>
      <c r="P789" s="648"/>
      <c r="Q789" s="648"/>
      <c r="R789" s="648"/>
      <c r="S789" s="648"/>
      <c r="T789" s="648"/>
      <c r="U789" s="648"/>
      <c r="V789" s="648"/>
      <c r="W789" s="648"/>
      <c r="X789" s="649"/>
      <c r="Y789" s="367">
        <v>12</v>
      </c>
      <c r="Z789" s="368"/>
      <c r="AA789" s="368"/>
      <c r="AB789" s="785"/>
      <c r="AC789" s="653" t="s">
        <v>694</v>
      </c>
      <c r="AD789" s="654"/>
      <c r="AE789" s="654"/>
      <c r="AF789" s="654"/>
      <c r="AG789" s="655"/>
      <c r="AH789" s="647" t="s">
        <v>698</v>
      </c>
      <c r="AI789" s="648"/>
      <c r="AJ789" s="648"/>
      <c r="AK789" s="648"/>
      <c r="AL789" s="648"/>
      <c r="AM789" s="648"/>
      <c r="AN789" s="648"/>
      <c r="AO789" s="648"/>
      <c r="AP789" s="648"/>
      <c r="AQ789" s="648"/>
      <c r="AR789" s="648"/>
      <c r="AS789" s="648"/>
      <c r="AT789" s="649"/>
      <c r="AU789" s="367">
        <v>7</v>
      </c>
      <c r="AV789" s="368"/>
      <c r="AW789" s="368"/>
      <c r="AX789" s="369"/>
    </row>
    <row r="790" spans="1:51" ht="24.75" hidden="1" customHeight="1" x14ac:dyDescent="0.2">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2">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2">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2">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2">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2">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2">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2">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2">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12</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7</v>
      </c>
      <c r="AV799" s="812"/>
      <c r="AW799" s="812"/>
      <c r="AX799" s="814"/>
    </row>
    <row r="800" spans="1:51" ht="44.1" customHeight="1" x14ac:dyDescent="0.2">
      <c r="A800" s="614"/>
      <c r="B800" s="615"/>
      <c r="C800" s="615"/>
      <c r="D800" s="615"/>
      <c r="E800" s="615"/>
      <c r="F800" s="616"/>
      <c r="G800" s="578" t="s">
        <v>690</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691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2">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24.75" customHeight="1" x14ac:dyDescent="0.2">
      <c r="A802" s="614"/>
      <c r="B802" s="615"/>
      <c r="C802" s="615"/>
      <c r="D802" s="615"/>
      <c r="E802" s="615"/>
      <c r="F802" s="616"/>
      <c r="G802" s="653" t="s">
        <v>693</v>
      </c>
      <c r="H802" s="654"/>
      <c r="I802" s="654"/>
      <c r="J802" s="654"/>
      <c r="K802" s="655"/>
      <c r="L802" s="647" t="s">
        <v>695</v>
      </c>
      <c r="M802" s="648"/>
      <c r="N802" s="648"/>
      <c r="O802" s="648"/>
      <c r="P802" s="648"/>
      <c r="Q802" s="648"/>
      <c r="R802" s="648"/>
      <c r="S802" s="648"/>
      <c r="T802" s="648"/>
      <c r="U802" s="648"/>
      <c r="V802" s="648"/>
      <c r="W802" s="648"/>
      <c r="X802" s="649"/>
      <c r="Y802" s="367">
        <v>47</v>
      </c>
      <c r="Z802" s="368"/>
      <c r="AA802" s="368"/>
      <c r="AB802" s="785"/>
      <c r="AC802" s="653" t="s">
        <v>693</v>
      </c>
      <c r="AD802" s="654"/>
      <c r="AE802" s="654"/>
      <c r="AF802" s="654"/>
      <c r="AG802" s="655"/>
      <c r="AH802" s="647" t="s">
        <v>697</v>
      </c>
      <c r="AI802" s="648"/>
      <c r="AJ802" s="648"/>
      <c r="AK802" s="648"/>
      <c r="AL802" s="648"/>
      <c r="AM802" s="648"/>
      <c r="AN802" s="648"/>
      <c r="AO802" s="648"/>
      <c r="AP802" s="648"/>
      <c r="AQ802" s="648"/>
      <c r="AR802" s="648"/>
      <c r="AS802" s="648"/>
      <c r="AT802" s="649"/>
      <c r="AU802" s="367">
        <v>110</v>
      </c>
      <c r="AV802" s="368"/>
      <c r="AW802" s="368"/>
      <c r="AX802" s="369"/>
      <c r="AY802">
        <f t="shared" ref="AY802:AY812" si="115">$AY$800</f>
        <v>2</v>
      </c>
    </row>
    <row r="803" spans="1:51" ht="24.75" customHeight="1" x14ac:dyDescent="0.2">
      <c r="A803" s="614"/>
      <c r="B803" s="615"/>
      <c r="C803" s="615"/>
      <c r="D803" s="615"/>
      <c r="E803" s="615"/>
      <c r="F803" s="616"/>
      <c r="G803" s="589" t="s">
        <v>693</v>
      </c>
      <c r="H803" s="590"/>
      <c r="I803" s="590"/>
      <c r="J803" s="590"/>
      <c r="K803" s="591"/>
      <c r="L803" s="581" t="s">
        <v>696</v>
      </c>
      <c r="M803" s="582"/>
      <c r="N803" s="582"/>
      <c r="O803" s="582"/>
      <c r="P803" s="582"/>
      <c r="Q803" s="582"/>
      <c r="R803" s="582"/>
      <c r="S803" s="582"/>
      <c r="T803" s="582"/>
      <c r="U803" s="582"/>
      <c r="V803" s="582"/>
      <c r="W803" s="582"/>
      <c r="X803" s="583"/>
      <c r="Y803" s="584">
        <v>12</v>
      </c>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hidden="1" customHeight="1" x14ac:dyDescent="0.2">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hidden="1" customHeight="1" x14ac:dyDescent="0.2">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2">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2">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2">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2">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2">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2">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59</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110</v>
      </c>
      <c r="AV812" s="812"/>
      <c r="AW812" s="812"/>
      <c r="AX812" s="814"/>
      <c r="AY812">
        <f t="shared" si="115"/>
        <v>2</v>
      </c>
    </row>
    <row r="813" spans="1:51" ht="24.75" hidden="1" customHeight="1" x14ac:dyDescent="0.2">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2">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2">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2">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2">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2">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2">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2">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2">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2">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2">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2">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5">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2">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2">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2">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2">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2">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2">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2">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2">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2">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2">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2">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2">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2">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5">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2">
      <c r="A845" s="355">
        <v>1</v>
      </c>
      <c r="B845" s="355">
        <v>1</v>
      </c>
      <c r="C845" s="328" t="s">
        <v>703</v>
      </c>
      <c r="D845" s="328"/>
      <c r="E845" s="328"/>
      <c r="F845" s="328"/>
      <c r="G845" s="328"/>
      <c r="H845" s="328"/>
      <c r="I845" s="328"/>
      <c r="J845" s="329" t="s">
        <v>631</v>
      </c>
      <c r="K845" s="330"/>
      <c r="L845" s="330"/>
      <c r="M845" s="330"/>
      <c r="N845" s="330"/>
      <c r="O845" s="330"/>
      <c r="P845" s="331" t="s">
        <v>702</v>
      </c>
      <c r="Q845" s="331"/>
      <c r="R845" s="331"/>
      <c r="S845" s="331"/>
      <c r="T845" s="331"/>
      <c r="U845" s="331"/>
      <c r="V845" s="331"/>
      <c r="W845" s="331"/>
      <c r="X845" s="331"/>
      <c r="Y845" s="332">
        <v>12</v>
      </c>
      <c r="Z845" s="333"/>
      <c r="AA845" s="333"/>
      <c r="AB845" s="334"/>
      <c r="AC845" s="335" t="s">
        <v>79</v>
      </c>
      <c r="AD845" s="336"/>
      <c r="AE845" s="336"/>
      <c r="AF845" s="336"/>
      <c r="AG845" s="336"/>
      <c r="AH845" s="351" t="s">
        <v>631</v>
      </c>
      <c r="AI845" s="352"/>
      <c r="AJ845" s="352"/>
      <c r="AK845" s="352"/>
      <c r="AL845" s="339" t="s">
        <v>631</v>
      </c>
      <c r="AM845" s="340"/>
      <c r="AN845" s="340"/>
      <c r="AO845" s="341"/>
      <c r="AP845" s="342" t="s">
        <v>631</v>
      </c>
      <c r="AQ845" s="342"/>
      <c r="AR845" s="342"/>
      <c r="AS845" s="342"/>
      <c r="AT845" s="342"/>
      <c r="AU845" s="342"/>
      <c r="AV845" s="342"/>
      <c r="AW845" s="342"/>
      <c r="AX845" s="342"/>
    </row>
    <row r="846" spans="1:51" ht="30" hidden="1" customHeight="1" x14ac:dyDescent="0.2">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2">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2">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2">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2">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2">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2">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2">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2">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2">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2">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2">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2">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2">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2">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2">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2">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2">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2">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2">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2">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2">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2">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2">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2">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2">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2">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2">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2">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2">
      <c r="A878" s="355">
        <v>1</v>
      </c>
      <c r="B878" s="355">
        <v>1</v>
      </c>
      <c r="C878" s="328" t="s">
        <v>701</v>
      </c>
      <c r="D878" s="328"/>
      <c r="E878" s="328"/>
      <c r="F878" s="328"/>
      <c r="G878" s="328"/>
      <c r="H878" s="328"/>
      <c r="I878" s="328"/>
      <c r="J878" s="329" t="s">
        <v>631</v>
      </c>
      <c r="K878" s="330"/>
      <c r="L878" s="330"/>
      <c r="M878" s="330"/>
      <c r="N878" s="330"/>
      <c r="O878" s="330"/>
      <c r="P878" s="331" t="s">
        <v>698</v>
      </c>
      <c r="Q878" s="331"/>
      <c r="R878" s="331"/>
      <c r="S878" s="331"/>
      <c r="T878" s="331"/>
      <c r="U878" s="331"/>
      <c r="V878" s="331"/>
      <c r="W878" s="331"/>
      <c r="X878" s="331"/>
      <c r="Y878" s="332">
        <v>7</v>
      </c>
      <c r="Z878" s="333"/>
      <c r="AA878" s="333"/>
      <c r="AB878" s="334"/>
      <c r="AC878" s="335" t="s">
        <v>79</v>
      </c>
      <c r="AD878" s="336"/>
      <c r="AE878" s="336"/>
      <c r="AF878" s="336"/>
      <c r="AG878" s="336"/>
      <c r="AH878" s="351" t="s">
        <v>631</v>
      </c>
      <c r="AI878" s="352"/>
      <c r="AJ878" s="352"/>
      <c r="AK878" s="352"/>
      <c r="AL878" s="339" t="s">
        <v>631</v>
      </c>
      <c r="AM878" s="340"/>
      <c r="AN878" s="340"/>
      <c r="AO878" s="341"/>
      <c r="AP878" s="342" t="s">
        <v>631</v>
      </c>
      <c r="AQ878" s="342"/>
      <c r="AR878" s="342"/>
      <c r="AS878" s="342"/>
      <c r="AT878" s="342"/>
      <c r="AU878" s="342"/>
      <c r="AV878" s="342"/>
      <c r="AW878" s="342"/>
      <c r="AX878" s="342"/>
      <c r="AY878">
        <f t="shared" si="118"/>
        <v>1</v>
      </c>
    </row>
    <row r="879" spans="1:51" ht="30" hidden="1" customHeight="1" x14ac:dyDescent="0.2">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2">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2">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2">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2">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2">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2">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2">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2">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2">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2">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2">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2">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2">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2">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2">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2">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2">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2">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2">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2">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2">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2">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2">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2">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2">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2">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2">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2">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2">
      <c r="A911" s="355">
        <v>1</v>
      </c>
      <c r="B911" s="355">
        <v>1</v>
      </c>
      <c r="C911" s="328" t="s">
        <v>700</v>
      </c>
      <c r="D911" s="328"/>
      <c r="E911" s="328"/>
      <c r="F911" s="328"/>
      <c r="G911" s="328"/>
      <c r="H911" s="328"/>
      <c r="I911" s="328"/>
      <c r="J911" s="329" t="s">
        <v>631</v>
      </c>
      <c r="K911" s="330"/>
      <c r="L911" s="330"/>
      <c r="M911" s="330"/>
      <c r="N911" s="330"/>
      <c r="O911" s="330"/>
      <c r="P911" s="331" t="s">
        <v>695</v>
      </c>
      <c r="Q911" s="331"/>
      <c r="R911" s="331"/>
      <c r="S911" s="331"/>
      <c r="T911" s="331"/>
      <c r="U911" s="331"/>
      <c r="V911" s="331"/>
      <c r="W911" s="331"/>
      <c r="X911" s="331"/>
      <c r="Y911" s="332">
        <v>47</v>
      </c>
      <c r="Z911" s="333"/>
      <c r="AA911" s="333"/>
      <c r="AB911" s="334"/>
      <c r="AC911" s="335" t="s">
        <v>79</v>
      </c>
      <c r="AD911" s="336"/>
      <c r="AE911" s="336"/>
      <c r="AF911" s="336"/>
      <c r="AG911" s="336"/>
      <c r="AH911" s="351" t="s">
        <v>631</v>
      </c>
      <c r="AI911" s="352"/>
      <c r="AJ911" s="352"/>
      <c r="AK911" s="352"/>
      <c r="AL911" s="339" t="s">
        <v>631</v>
      </c>
      <c r="AM911" s="340"/>
      <c r="AN911" s="340"/>
      <c r="AO911" s="341"/>
      <c r="AP911" s="342" t="s">
        <v>631</v>
      </c>
      <c r="AQ911" s="342"/>
      <c r="AR911" s="342"/>
      <c r="AS911" s="342"/>
      <c r="AT911" s="342"/>
      <c r="AU911" s="342"/>
      <c r="AV911" s="342"/>
      <c r="AW911" s="342"/>
      <c r="AX911" s="342"/>
      <c r="AY911">
        <f t="shared" si="119"/>
        <v>1</v>
      </c>
    </row>
    <row r="912" spans="1:51" ht="30" customHeight="1" x14ac:dyDescent="0.2">
      <c r="A912" s="355">
        <v>2</v>
      </c>
      <c r="B912" s="355">
        <v>1</v>
      </c>
      <c r="C912" s="328" t="s">
        <v>700</v>
      </c>
      <c r="D912" s="328"/>
      <c r="E912" s="328"/>
      <c r="F912" s="328"/>
      <c r="G912" s="328"/>
      <c r="H912" s="328"/>
      <c r="I912" s="328"/>
      <c r="J912" s="329" t="s">
        <v>631</v>
      </c>
      <c r="K912" s="330"/>
      <c r="L912" s="330"/>
      <c r="M912" s="330"/>
      <c r="N912" s="330"/>
      <c r="O912" s="330"/>
      <c r="P912" s="331" t="s">
        <v>696</v>
      </c>
      <c r="Q912" s="331"/>
      <c r="R912" s="331"/>
      <c r="S912" s="331"/>
      <c r="T912" s="331"/>
      <c r="U912" s="331"/>
      <c r="V912" s="331"/>
      <c r="W912" s="331"/>
      <c r="X912" s="331"/>
      <c r="Y912" s="332">
        <v>12</v>
      </c>
      <c r="Z912" s="333"/>
      <c r="AA912" s="333"/>
      <c r="AB912" s="334"/>
      <c r="AC912" s="335" t="s">
        <v>79</v>
      </c>
      <c r="AD912" s="336"/>
      <c r="AE912" s="336"/>
      <c r="AF912" s="336"/>
      <c r="AG912" s="336"/>
      <c r="AH912" s="351" t="s">
        <v>631</v>
      </c>
      <c r="AI912" s="352"/>
      <c r="AJ912" s="352"/>
      <c r="AK912" s="352"/>
      <c r="AL912" s="339" t="s">
        <v>631</v>
      </c>
      <c r="AM912" s="340"/>
      <c r="AN912" s="340"/>
      <c r="AO912" s="341"/>
      <c r="AP912" s="342" t="s">
        <v>631</v>
      </c>
      <c r="AQ912" s="342"/>
      <c r="AR912" s="342"/>
      <c r="AS912" s="342"/>
      <c r="AT912" s="342"/>
      <c r="AU912" s="342"/>
      <c r="AV912" s="342"/>
      <c r="AW912" s="342"/>
      <c r="AX912" s="342"/>
      <c r="AY912">
        <f>COUNTA($C$912)</f>
        <v>1</v>
      </c>
    </row>
    <row r="913" spans="1:51" ht="30" hidden="1" customHeight="1" x14ac:dyDescent="0.2">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2">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2">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2">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2">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2">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2">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2">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2">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2">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2">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2">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2">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2">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2">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2">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2">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2">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2">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2">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2">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2">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2">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2">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2">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2">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2">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2">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0.1" customHeight="1" x14ac:dyDescent="0.2">
      <c r="A944" s="355">
        <v>1</v>
      </c>
      <c r="B944" s="355">
        <v>1</v>
      </c>
      <c r="C944" s="343" t="s">
        <v>699</v>
      </c>
      <c r="D944" s="328"/>
      <c r="E944" s="328"/>
      <c r="F944" s="328"/>
      <c r="G944" s="328"/>
      <c r="H944" s="328"/>
      <c r="I944" s="328"/>
      <c r="J944" s="329" t="s">
        <v>631</v>
      </c>
      <c r="K944" s="330"/>
      <c r="L944" s="330"/>
      <c r="M944" s="330"/>
      <c r="N944" s="330"/>
      <c r="O944" s="330"/>
      <c r="P944" s="344" t="s">
        <v>717</v>
      </c>
      <c r="Q944" s="331"/>
      <c r="R944" s="331"/>
      <c r="S944" s="331"/>
      <c r="T944" s="331"/>
      <c r="U944" s="331"/>
      <c r="V944" s="331"/>
      <c r="W944" s="331"/>
      <c r="X944" s="331"/>
      <c r="Y944" s="332">
        <v>110</v>
      </c>
      <c r="Z944" s="333"/>
      <c r="AA944" s="333"/>
      <c r="AB944" s="334"/>
      <c r="AC944" s="335" t="s">
        <v>79</v>
      </c>
      <c r="AD944" s="336"/>
      <c r="AE944" s="336"/>
      <c r="AF944" s="336"/>
      <c r="AG944" s="336"/>
      <c r="AH944" s="351" t="s">
        <v>631</v>
      </c>
      <c r="AI944" s="352"/>
      <c r="AJ944" s="352"/>
      <c r="AK944" s="352"/>
      <c r="AL944" s="339" t="s">
        <v>631</v>
      </c>
      <c r="AM944" s="340"/>
      <c r="AN944" s="340"/>
      <c r="AO944" s="341"/>
      <c r="AP944" s="342" t="s">
        <v>631</v>
      </c>
      <c r="AQ944" s="342"/>
      <c r="AR944" s="342"/>
      <c r="AS944" s="342"/>
      <c r="AT944" s="342"/>
      <c r="AU944" s="342"/>
      <c r="AV944" s="342"/>
      <c r="AW944" s="342"/>
      <c r="AX944" s="342"/>
      <c r="AY944">
        <f t="shared" si="120"/>
        <v>1</v>
      </c>
    </row>
    <row r="945" spans="1:51" ht="30" hidden="1" customHeight="1" x14ac:dyDescent="0.2">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2">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2">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2">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2">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2">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2">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2">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2">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2">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2">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2">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2">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2">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2">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2">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2">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2">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2">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2">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2">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2">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2">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2">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2">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2">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2">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2">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2">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2">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2">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2">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2">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2">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2">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2">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2">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2">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2">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2">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2">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2">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2">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2">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2">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2">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2">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2">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2">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2">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2">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2">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2">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2">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2">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2">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2">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2">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2">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2">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2">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2">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2">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2">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2">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2">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2">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2">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2">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2">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2">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2">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2">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2">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2">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2">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2">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2">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2">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2">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2">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2">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2">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2">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2">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2">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2">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2">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2">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2">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2">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2">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2">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2">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2">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2">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2">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2">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2">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2">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2">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2">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2">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2">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2">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2">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2">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2">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2">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2">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2">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2">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2">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2">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2">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2">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2">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2">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2">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2">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2">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2">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2">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2">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2">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2">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2">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2">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2">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2">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2">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2">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2">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2">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2">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2">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2">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2">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2">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2">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2">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2">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2">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2">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2">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2">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2">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2">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2">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2">
      <c r="A1106" s="356" t="s">
        <v>248</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249</v>
      </c>
      <c r="AQ1109" s="350"/>
      <c r="AR1109" s="350"/>
      <c r="AS1109" s="350"/>
      <c r="AT1109" s="350"/>
      <c r="AU1109" s="350"/>
      <c r="AV1109" s="350"/>
      <c r="AW1109" s="350"/>
      <c r="AX1109" s="350"/>
    </row>
    <row r="1110" spans="1:51" ht="30" customHeight="1" x14ac:dyDescent="0.2">
      <c r="A1110" s="355">
        <v>1</v>
      </c>
      <c r="B1110" s="355">
        <v>1</v>
      </c>
      <c r="C1110" s="353"/>
      <c r="D1110" s="353"/>
      <c r="E1110" s="354" t="s">
        <v>631</v>
      </c>
      <c r="F1110" s="354"/>
      <c r="G1110" s="354"/>
      <c r="H1110" s="354"/>
      <c r="I1110" s="354"/>
      <c r="J1110" s="329" t="s">
        <v>631</v>
      </c>
      <c r="K1110" s="330"/>
      <c r="L1110" s="330"/>
      <c r="M1110" s="330"/>
      <c r="N1110" s="330"/>
      <c r="O1110" s="330"/>
      <c r="P1110" s="331" t="s">
        <v>631</v>
      </c>
      <c r="Q1110" s="331"/>
      <c r="R1110" s="331"/>
      <c r="S1110" s="331"/>
      <c r="T1110" s="331"/>
      <c r="U1110" s="331"/>
      <c r="V1110" s="331"/>
      <c r="W1110" s="331"/>
      <c r="X1110" s="331"/>
      <c r="Y1110" s="332" t="s">
        <v>631</v>
      </c>
      <c r="Z1110" s="333"/>
      <c r="AA1110" s="333"/>
      <c r="AB1110" s="334"/>
      <c r="AC1110" s="335"/>
      <c r="AD1110" s="336"/>
      <c r="AE1110" s="336"/>
      <c r="AF1110" s="336"/>
      <c r="AG1110" s="336"/>
      <c r="AH1110" s="337" t="s">
        <v>631</v>
      </c>
      <c r="AI1110" s="338"/>
      <c r="AJ1110" s="338"/>
      <c r="AK1110" s="338"/>
      <c r="AL1110" s="339" t="s">
        <v>631</v>
      </c>
      <c r="AM1110" s="340"/>
      <c r="AN1110" s="340"/>
      <c r="AO1110" s="341"/>
      <c r="AP1110" s="342" t="s">
        <v>631</v>
      </c>
      <c r="AQ1110" s="342"/>
      <c r="AR1110" s="342"/>
      <c r="AS1110" s="342"/>
      <c r="AT1110" s="342"/>
      <c r="AU1110" s="342"/>
      <c r="AV1110" s="342"/>
      <c r="AW1110" s="342"/>
      <c r="AX1110" s="342"/>
    </row>
    <row r="1111" spans="1:51" ht="30" hidden="1" customHeight="1" x14ac:dyDescent="0.2">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2">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2">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2">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2">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2">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2">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2">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2">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2">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2">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2">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2">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2">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2">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2">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2">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2">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2">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2">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2">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2">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2">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2">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2">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2">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2">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2">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2">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01" priority="14025">
      <formula>IF(RIGHT(TEXT(P14,"0.#"),1)=".",FALSE,TRUE)</formula>
    </cfRule>
    <cfRule type="expression" dxfId="2100" priority="14026">
      <formula>IF(RIGHT(TEXT(P14,"0.#"),1)=".",TRUE,FALSE)</formula>
    </cfRule>
  </conditionalFormatting>
  <conditionalFormatting sqref="AE32">
    <cfRule type="expression" dxfId="2099" priority="14015">
      <formula>IF(RIGHT(TEXT(AE32,"0.#"),1)=".",FALSE,TRUE)</formula>
    </cfRule>
    <cfRule type="expression" dxfId="2098" priority="14016">
      <formula>IF(RIGHT(TEXT(AE32,"0.#"),1)=".",TRUE,FALSE)</formula>
    </cfRule>
  </conditionalFormatting>
  <conditionalFormatting sqref="P18:AX18">
    <cfRule type="expression" dxfId="2097" priority="13901">
      <formula>IF(RIGHT(TEXT(P18,"0.#"),1)=".",FALSE,TRUE)</formula>
    </cfRule>
    <cfRule type="expression" dxfId="2096" priority="13902">
      <formula>IF(RIGHT(TEXT(P18,"0.#"),1)=".",TRUE,FALSE)</formula>
    </cfRule>
  </conditionalFormatting>
  <conditionalFormatting sqref="Y790">
    <cfRule type="expression" dxfId="2095" priority="13897">
      <formula>IF(RIGHT(TEXT(Y790,"0.#"),1)=".",FALSE,TRUE)</formula>
    </cfRule>
    <cfRule type="expression" dxfId="2094" priority="13898">
      <formula>IF(RIGHT(TEXT(Y790,"0.#"),1)=".",TRUE,FALSE)</formula>
    </cfRule>
  </conditionalFormatting>
  <conditionalFormatting sqref="Y799">
    <cfRule type="expression" dxfId="2093" priority="13893">
      <formula>IF(RIGHT(TEXT(Y799,"0.#"),1)=".",FALSE,TRUE)</formula>
    </cfRule>
    <cfRule type="expression" dxfId="2092" priority="13894">
      <formula>IF(RIGHT(TEXT(Y799,"0.#"),1)=".",TRUE,FALSE)</formula>
    </cfRule>
  </conditionalFormatting>
  <conditionalFormatting sqref="Y830:Y837 Y828 Y817:Y824 Y815 Y804:Y811 Y802">
    <cfRule type="expression" dxfId="2091" priority="13675">
      <formula>IF(RIGHT(TEXT(Y802,"0.#"),1)=".",FALSE,TRUE)</formula>
    </cfRule>
    <cfRule type="expression" dxfId="2090" priority="13676">
      <formula>IF(RIGHT(TEXT(Y802,"0.#"),1)=".",TRUE,FALSE)</formula>
    </cfRule>
  </conditionalFormatting>
  <conditionalFormatting sqref="P15:AJ17 P13:AX13 AR15:AX15">
    <cfRule type="expression" dxfId="2089" priority="13723">
      <formula>IF(RIGHT(TEXT(P13,"0.#"),1)=".",FALSE,TRUE)</formula>
    </cfRule>
    <cfRule type="expression" dxfId="2088" priority="13724">
      <formula>IF(RIGHT(TEXT(P13,"0.#"),1)=".",TRUE,FALSE)</formula>
    </cfRule>
  </conditionalFormatting>
  <conditionalFormatting sqref="P19:AJ19">
    <cfRule type="expression" dxfId="2087" priority="13721">
      <formula>IF(RIGHT(TEXT(P19,"0.#"),1)=".",FALSE,TRUE)</formula>
    </cfRule>
    <cfRule type="expression" dxfId="2086" priority="13722">
      <formula>IF(RIGHT(TEXT(P19,"0.#"),1)=".",TRUE,FALSE)</formula>
    </cfRule>
  </conditionalFormatting>
  <conditionalFormatting sqref="AE101 AQ101">
    <cfRule type="expression" dxfId="2085" priority="13713">
      <formula>IF(RIGHT(TEXT(AE101,"0.#"),1)=".",FALSE,TRUE)</formula>
    </cfRule>
    <cfRule type="expression" dxfId="2084" priority="13714">
      <formula>IF(RIGHT(TEXT(AE101,"0.#"),1)=".",TRUE,FALSE)</formula>
    </cfRule>
  </conditionalFormatting>
  <conditionalFormatting sqref="Y791:Y798 Y789">
    <cfRule type="expression" dxfId="2083" priority="13699">
      <formula>IF(RIGHT(TEXT(Y789,"0.#"),1)=".",FALSE,TRUE)</formula>
    </cfRule>
    <cfRule type="expression" dxfId="2082" priority="13700">
      <formula>IF(RIGHT(TEXT(Y789,"0.#"),1)=".",TRUE,FALSE)</formula>
    </cfRule>
  </conditionalFormatting>
  <conditionalFormatting sqref="AU790">
    <cfRule type="expression" dxfId="2081" priority="13697">
      <formula>IF(RIGHT(TEXT(AU790,"0.#"),1)=".",FALSE,TRUE)</formula>
    </cfRule>
    <cfRule type="expression" dxfId="2080" priority="13698">
      <formula>IF(RIGHT(TEXT(AU790,"0.#"),1)=".",TRUE,FALSE)</formula>
    </cfRule>
  </conditionalFormatting>
  <conditionalFormatting sqref="AU799">
    <cfRule type="expression" dxfId="2079" priority="13695">
      <formula>IF(RIGHT(TEXT(AU799,"0.#"),1)=".",FALSE,TRUE)</formula>
    </cfRule>
    <cfRule type="expression" dxfId="2078" priority="13696">
      <formula>IF(RIGHT(TEXT(AU799,"0.#"),1)=".",TRUE,FALSE)</formula>
    </cfRule>
  </conditionalFormatting>
  <conditionalFormatting sqref="AU791:AU798 AU789">
    <cfRule type="expression" dxfId="2077" priority="13693">
      <formula>IF(RIGHT(TEXT(AU789,"0.#"),1)=".",FALSE,TRUE)</formula>
    </cfRule>
    <cfRule type="expression" dxfId="2076" priority="13694">
      <formula>IF(RIGHT(TEXT(AU789,"0.#"),1)=".",TRUE,FALSE)</formula>
    </cfRule>
  </conditionalFormatting>
  <conditionalFormatting sqref="Y829 Y816 Y803">
    <cfRule type="expression" dxfId="2075" priority="13679">
      <formula>IF(RIGHT(TEXT(Y803,"0.#"),1)=".",FALSE,TRUE)</formula>
    </cfRule>
    <cfRule type="expression" dxfId="2074" priority="13680">
      <formula>IF(RIGHT(TEXT(Y803,"0.#"),1)=".",TRUE,FALSE)</formula>
    </cfRule>
  </conditionalFormatting>
  <conditionalFormatting sqref="Y838 Y825 Y812">
    <cfRule type="expression" dxfId="2073" priority="13677">
      <formula>IF(RIGHT(TEXT(Y812,"0.#"),1)=".",FALSE,TRUE)</formula>
    </cfRule>
    <cfRule type="expression" dxfId="2072" priority="13678">
      <formula>IF(RIGHT(TEXT(Y812,"0.#"),1)=".",TRUE,FALSE)</formula>
    </cfRule>
  </conditionalFormatting>
  <conditionalFormatting sqref="AU829 AU816 AU803">
    <cfRule type="expression" dxfId="2071" priority="13673">
      <formula>IF(RIGHT(TEXT(AU803,"0.#"),1)=".",FALSE,TRUE)</formula>
    </cfRule>
    <cfRule type="expression" dxfId="2070" priority="13674">
      <formula>IF(RIGHT(TEXT(AU803,"0.#"),1)=".",TRUE,FALSE)</formula>
    </cfRule>
  </conditionalFormatting>
  <conditionalFormatting sqref="AU838 AU825 AU812">
    <cfRule type="expression" dxfId="2069" priority="13671">
      <formula>IF(RIGHT(TEXT(AU812,"0.#"),1)=".",FALSE,TRUE)</formula>
    </cfRule>
    <cfRule type="expression" dxfId="2068" priority="13672">
      <formula>IF(RIGHT(TEXT(AU812,"0.#"),1)=".",TRUE,FALSE)</formula>
    </cfRule>
  </conditionalFormatting>
  <conditionalFormatting sqref="AU830:AU837 AU828 AU817:AU824 AU815 AU804:AU811 AU802">
    <cfRule type="expression" dxfId="2067" priority="13669">
      <formula>IF(RIGHT(TEXT(AU802,"0.#"),1)=".",FALSE,TRUE)</formula>
    </cfRule>
    <cfRule type="expression" dxfId="2066" priority="13670">
      <formula>IF(RIGHT(TEXT(AU802,"0.#"),1)=".",TRUE,FALSE)</formula>
    </cfRule>
  </conditionalFormatting>
  <conditionalFormatting sqref="AM87">
    <cfRule type="expression" dxfId="2065" priority="13323">
      <formula>IF(RIGHT(TEXT(AM87,"0.#"),1)=".",FALSE,TRUE)</formula>
    </cfRule>
    <cfRule type="expression" dxfId="2064" priority="13324">
      <formula>IF(RIGHT(TEXT(AM87,"0.#"),1)=".",TRUE,FALSE)</formula>
    </cfRule>
  </conditionalFormatting>
  <conditionalFormatting sqref="AE55">
    <cfRule type="expression" dxfId="2063" priority="13391">
      <formula>IF(RIGHT(TEXT(AE55,"0.#"),1)=".",FALSE,TRUE)</formula>
    </cfRule>
    <cfRule type="expression" dxfId="2062" priority="13392">
      <formula>IF(RIGHT(TEXT(AE55,"0.#"),1)=".",TRUE,FALSE)</formula>
    </cfRule>
  </conditionalFormatting>
  <conditionalFormatting sqref="AI55">
    <cfRule type="expression" dxfId="2061" priority="13389">
      <formula>IF(RIGHT(TEXT(AI55,"0.#"),1)=".",FALSE,TRUE)</formula>
    </cfRule>
    <cfRule type="expression" dxfId="2060" priority="13390">
      <formula>IF(RIGHT(TEXT(AI55,"0.#"),1)=".",TRUE,FALSE)</formula>
    </cfRule>
  </conditionalFormatting>
  <conditionalFormatting sqref="AM34">
    <cfRule type="expression" dxfId="2059" priority="13469">
      <formula>IF(RIGHT(TEXT(AM34,"0.#"),1)=".",FALSE,TRUE)</formula>
    </cfRule>
    <cfRule type="expression" dxfId="2058" priority="13470">
      <formula>IF(RIGHT(TEXT(AM34,"0.#"),1)=".",TRUE,FALSE)</formula>
    </cfRule>
  </conditionalFormatting>
  <conditionalFormatting sqref="AE33">
    <cfRule type="expression" dxfId="2057" priority="13483">
      <formula>IF(RIGHT(TEXT(AE33,"0.#"),1)=".",FALSE,TRUE)</formula>
    </cfRule>
    <cfRule type="expression" dxfId="2056" priority="13484">
      <formula>IF(RIGHT(TEXT(AE33,"0.#"),1)=".",TRUE,FALSE)</formula>
    </cfRule>
  </conditionalFormatting>
  <conditionalFormatting sqref="AE34">
    <cfRule type="expression" dxfId="2055" priority="13481">
      <formula>IF(RIGHT(TEXT(AE34,"0.#"),1)=".",FALSE,TRUE)</formula>
    </cfRule>
    <cfRule type="expression" dxfId="2054" priority="13482">
      <formula>IF(RIGHT(TEXT(AE34,"0.#"),1)=".",TRUE,FALSE)</formula>
    </cfRule>
  </conditionalFormatting>
  <conditionalFormatting sqref="AI34">
    <cfRule type="expression" dxfId="2053" priority="13479">
      <formula>IF(RIGHT(TEXT(AI34,"0.#"),1)=".",FALSE,TRUE)</formula>
    </cfRule>
    <cfRule type="expression" dxfId="2052" priority="13480">
      <formula>IF(RIGHT(TEXT(AI34,"0.#"),1)=".",TRUE,FALSE)</formula>
    </cfRule>
  </conditionalFormatting>
  <conditionalFormatting sqref="AI33">
    <cfRule type="expression" dxfId="2051" priority="13477">
      <formula>IF(RIGHT(TEXT(AI33,"0.#"),1)=".",FALSE,TRUE)</formula>
    </cfRule>
    <cfRule type="expression" dxfId="2050" priority="13478">
      <formula>IF(RIGHT(TEXT(AI33,"0.#"),1)=".",TRUE,FALSE)</formula>
    </cfRule>
  </conditionalFormatting>
  <conditionalFormatting sqref="AI32">
    <cfRule type="expression" dxfId="2049" priority="13475">
      <formula>IF(RIGHT(TEXT(AI32,"0.#"),1)=".",FALSE,TRUE)</formula>
    </cfRule>
    <cfRule type="expression" dxfId="2048" priority="13476">
      <formula>IF(RIGHT(TEXT(AI32,"0.#"),1)=".",TRUE,FALSE)</formula>
    </cfRule>
  </conditionalFormatting>
  <conditionalFormatting sqref="AM32">
    <cfRule type="expression" dxfId="2047" priority="13473">
      <formula>IF(RIGHT(TEXT(AM32,"0.#"),1)=".",FALSE,TRUE)</formula>
    </cfRule>
    <cfRule type="expression" dxfId="2046" priority="13474">
      <formula>IF(RIGHT(TEXT(AM32,"0.#"),1)=".",TRUE,FALSE)</formula>
    </cfRule>
  </conditionalFormatting>
  <conditionalFormatting sqref="AM33">
    <cfRule type="expression" dxfId="2045" priority="13471">
      <formula>IF(RIGHT(TEXT(AM33,"0.#"),1)=".",FALSE,TRUE)</formula>
    </cfRule>
    <cfRule type="expression" dxfId="2044" priority="13472">
      <formula>IF(RIGHT(TEXT(AM33,"0.#"),1)=".",TRUE,FALSE)</formula>
    </cfRule>
  </conditionalFormatting>
  <conditionalFormatting sqref="AQ32:AQ34">
    <cfRule type="expression" dxfId="2043" priority="13463">
      <formula>IF(RIGHT(TEXT(AQ32,"0.#"),1)=".",FALSE,TRUE)</formula>
    </cfRule>
    <cfRule type="expression" dxfId="2042" priority="13464">
      <formula>IF(RIGHT(TEXT(AQ32,"0.#"),1)=".",TRUE,FALSE)</formula>
    </cfRule>
  </conditionalFormatting>
  <conditionalFormatting sqref="AU32:AU34">
    <cfRule type="expression" dxfId="2041" priority="13461">
      <formula>IF(RIGHT(TEXT(AU32,"0.#"),1)=".",FALSE,TRUE)</formula>
    </cfRule>
    <cfRule type="expression" dxfId="2040" priority="13462">
      <formula>IF(RIGHT(TEXT(AU32,"0.#"),1)=".",TRUE,FALSE)</formula>
    </cfRule>
  </conditionalFormatting>
  <conditionalFormatting sqref="AE53">
    <cfRule type="expression" dxfId="2039" priority="13395">
      <formula>IF(RIGHT(TEXT(AE53,"0.#"),1)=".",FALSE,TRUE)</formula>
    </cfRule>
    <cfRule type="expression" dxfId="2038" priority="13396">
      <formula>IF(RIGHT(TEXT(AE53,"0.#"),1)=".",TRUE,FALSE)</formula>
    </cfRule>
  </conditionalFormatting>
  <conditionalFormatting sqref="AE54">
    <cfRule type="expression" dxfId="2037" priority="13393">
      <formula>IF(RIGHT(TEXT(AE54,"0.#"),1)=".",FALSE,TRUE)</formula>
    </cfRule>
    <cfRule type="expression" dxfId="2036" priority="13394">
      <formula>IF(RIGHT(TEXT(AE54,"0.#"),1)=".",TRUE,FALSE)</formula>
    </cfRule>
  </conditionalFormatting>
  <conditionalFormatting sqref="AI54">
    <cfRule type="expression" dxfId="2035" priority="13387">
      <formula>IF(RIGHT(TEXT(AI54,"0.#"),1)=".",FALSE,TRUE)</formula>
    </cfRule>
    <cfRule type="expression" dxfId="2034" priority="13388">
      <formula>IF(RIGHT(TEXT(AI54,"0.#"),1)=".",TRUE,FALSE)</formula>
    </cfRule>
  </conditionalFormatting>
  <conditionalFormatting sqref="AI53">
    <cfRule type="expression" dxfId="2033" priority="13385">
      <formula>IF(RIGHT(TEXT(AI53,"0.#"),1)=".",FALSE,TRUE)</formula>
    </cfRule>
    <cfRule type="expression" dxfId="2032" priority="13386">
      <formula>IF(RIGHT(TEXT(AI53,"0.#"),1)=".",TRUE,FALSE)</formula>
    </cfRule>
  </conditionalFormatting>
  <conditionalFormatting sqref="AM53">
    <cfRule type="expression" dxfId="2031" priority="13383">
      <formula>IF(RIGHT(TEXT(AM53,"0.#"),1)=".",FALSE,TRUE)</formula>
    </cfRule>
    <cfRule type="expression" dxfId="2030" priority="13384">
      <formula>IF(RIGHT(TEXT(AM53,"0.#"),1)=".",TRUE,FALSE)</formula>
    </cfRule>
  </conditionalFormatting>
  <conditionalFormatting sqref="AM54">
    <cfRule type="expression" dxfId="2029" priority="13381">
      <formula>IF(RIGHT(TEXT(AM54,"0.#"),1)=".",FALSE,TRUE)</formula>
    </cfRule>
    <cfRule type="expression" dxfId="2028" priority="13382">
      <formula>IF(RIGHT(TEXT(AM54,"0.#"),1)=".",TRUE,FALSE)</formula>
    </cfRule>
  </conditionalFormatting>
  <conditionalFormatting sqref="AM55">
    <cfRule type="expression" dxfId="2027" priority="13379">
      <formula>IF(RIGHT(TEXT(AM55,"0.#"),1)=".",FALSE,TRUE)</formula>
    </cfRule>
    <cfRule type="expression" dxfId="2026" priority="13380">
      <formula>IF(RIGHT(TEXT(AM55,"0.#"),1)=".",TRUE,FALSE)</formula>
    </cfRule>
  </conditionalFormatting>
  <conditionalFormatting sqref="AE60">
    <cfRule type="expression" dxfId="2025" priority="13365">
      <formula>IF(RIGHT(TEXT(AE60,"0.#"),1)=".",FALSE,TRUE)</formula>
    </cfRule>
    <cfRule type="expression" dxfId="2024" priority="13366">
      <formula>IF(RIGHT(TEXT(AE60,"0.#"),1)=".",TRUE,FALSE)</formula>
    </cfRule>
  </conditionalFormatting>
  <conditionalFormatting sqref="AE61">
    <cfRule type="expression" dxfId="2023" priority="13363">
      <formula>IF(RIGHT(TEXT(AE61,"0.#"),1)=".",FALSE,TRUE)</formula>
    </cfRule>
    <cfRule type="expression" dxfId="2022" priority="13364">
      <formula>IF(RIGHT(TEXT(AE61,"0.#"),1)=".",TRUE,FALSE)</formula>
    </cfRule>
  </conditionalFormatting>
  <conditionalFormatting sqref="AE62">
    <cfRule type="expression" dxfId="2021" priority="13361">
      <formula>IF(RIGHT(TEXT(AE62,"0.#"),1)=".",FALSE,TRUE)</formula>
    </cfRule>
    <cfRule type="expression" dxfId="2020" priority="13362">
      <formula>IF(RIGHT(TEXT(AE62,"0.#"),1)=".",TRUE,FALSE)</formula>
    </cfRule>
  </conditionalFormatting>
  <conditionalFormatting sqref="AI62">
    <cfRule type="expression" dxfId="2019" priority="13359">
      <formula>IF(RIGHT(TEXT(AI62,"0.#"),1)=".",FALSE,TRUE)</formula>
    </cfRule>
    <cfRule type="expression" dxfId="2018" priority="13360">
      <formula>IF(RIGHT(TEXT(AI62,"0.#"),1)=".",TRUE,FALSE)</formula>
    </cfRule>
  </conditionalFormatting>
  <conditionalFormatting sqref="AI61">
    <cfRule type="expression" dxfId="2017" priority="13357">
      <formula>IF(RIGHT(TEXT(AI61,"0.#"),1)=".",FALSE,TRUE)</formula>
    </cfRule>
    <cfRule type="expression" dxfId="2016" priority="13358">
      <formula>IF(RIGHT(TEXT(AI61,"0.#"),1)=".",TRUE,FALSE)</formula>
    </cfRule>
  </conditionalFormatting>
  <conditionalFormatting sqref="AI60">
    <cfRule type="expression" dxfId="2015" priority="13355">
      <formula>IF(RIGHT(TEXT(AI60,"0.#"),1)=".",FALSE,TRUE)</formula>
    </cfRule>
    <cfRule type="expression" dxfId="2014" priority="13356">
      <formula>IF(RIGHT(TEXT(AI60,"0.#"),1)=".",TRUE,FALSE)</formula>
    </cfRule>
  </conditionalFormatting>
  <conditionalFormatting sqref="AE87">
    <cfRule type="expression" dxfId="2013" priority="13335">
      <formula>IF(RIGHT(TEXT(AE87,"0.#"),1)=".",FALSE,TRUE)</formula>
    </cfRule>
    <cfRule type="expression" dxfId="2012" priority="13336">
      <formula>IF(RIGHT(TEXT(AE87,"0.#"),1)=".",TRUE,FALSE)</formula>
    </cfRule>
  </conditionalFormatting>
  <conditionalFormatting sqref="AE88">
    <cfRule type="expression" dxfId="2011" priority="13333">
      <formula>IF(RIGHT(TEXT(AE88,"0.#"),1)=".",FALSE,TRUE)</formula>
    </cfRule>
    <cfRule type="expression" dxfId="2010" priority="13334">
      <formula>IF(RIGHT(TEXT(AE88,"0.#"),1)=".",TRUE,FALSE)</formula>
    </cfRule>
  </conditionalFormatting>
  <conditionalFormatting sqref="AE89">
    <cfRule type="expression" dxfId="2009" priority="13331">
      <formula>IF(RIGHT(TEXT(AE89,"0.#"),1)=".",FALSE,TRUE)</formula>
    </cfRule>
    <cfRule type="expression" dxfId="2008" priority="13332">
      <formula>IF(RIGHT(TEXT(AE89,"0.#"),1)=".",TRUE,FALSE)</formula>
    </cfRule>
  </conditionalFormatting>
  <conditionalFormatting sqref="AI89">
    <cfRule type="expression" dxfId="2007" priority="13329">
      <formula>IF(RIGHT(TEXT(AI89,"0.#"),1)=".",FALSE,TRUE)</formula>
    </cfRule>
    <cfRule type="expression" dxfId="2006" priority="13330">
      <formula>IF(RIGHT(TEXT(AI89,"0.#"),1)=".",TRUE,FALSE)</formula>
    </cfRule>
  </conditionalFormatting>
  <conditionalFormatting sqref="AI88">
    <cfRule type="expression" dxfId="2005" priority="13327">
      <formula>IF(RIGHT(TEXT(AI88,"0.#"),1)=".",FALSE,TRUE)</formula>
    </cfRule>
    <cfRule type="expression" dxfId="2004" priority="13328">
      <formula>IF(RIGHT(TEXT(AI88,"0.#"),1)=".",TRUE,FALSE)</formula>
    </cfRule>
  </conditionalFormatting>
  <conditionalFormatting sqref="AI87">
    <cfRule type="expression" dxfId="2003" priority="13325">
      <formula>IF(RIGHT(TEXT(AI87,"0.#"),1)=".",FALSE,TRUE)</formula>
    </cfRule>
    <cfRule type="expression" dxfId="2002" priority="13326">
      <formula>IF(RIGHT(TEXT(AI87,"0.#"),1)=".",TRUE,FALSE)</formula>
    </cfRule>
  </conditionalFormatting>
  <conditionalFormatting sqref="AM88">
    <cfRule type="expression" dxfId="2001" priority="13321">
      <formula>IF(RIGHT(TEXT(AM88,"0.#"),1)=".",FALSE,TRUE)</formula>
    </cfRule>
    <cfRule type="expression" dxfId="2000" priority="13322">
      <formula>IF(RIGHT(TEXT(AM88,"0.#"),1)=".",TRUE,FALSE)</formula>
    </cfRule>
  </conditionalFormatting>
  <conditionalFormatting sqref="AM89">
    <cfRule type="expression" dxfId="1999" priority="13319">
      <formula>IF(RIGHT(TEXT(AM89,"0.#"),1)=".",FALSE,TRUE)</formula>
    </cfRule>
    <cfRule type="expression" dxfId="1998" priority="13320">
      <formula>IF(RIGHT(TEXT(AM89,"0.#"),1)=".",TRUE,FALSE)</formula>
    </cfRule>
  </conditionalFormatting>
  <conditionalFormatting sqref="AE92">
    <cfRule type="expression" dxfId="1997" priority="13305">
      <formula>IF(RIGHT(TEXT(AE92,"0.#"),1)=".",FALSE,TRUE)</formula>
    </cfRule>
    <cfRule type="expression" dxfId="1996" priority="13306">
      <formula>IF(RIGHT(TEXT(AE92,"0.#"),1)=".",TRUE,FALSE)</formula>
    </cfRule>
  </conditionalFormatting>
  <conditionalFormatting sqref="AE93">
    <cfRule type="expression" dxfId="1995" priority="13303">
      <formula>IF(RIGHT(TEXT(AE93,"0.#"),1)=".",FALSE,TRUE)</formula>
    </cfRule>
    <cfRule type="expression" dxfId="1994" priority="13304">
      <formula>IF(RIGHT(TEXT(AE93,"0.#"),1)=".",TRUE,FALSE)</formula>
    </cfRule>
  </conditionalFormatting>
  <conditionalFormatting sqref="AE94">
    <cfRule type="expression" dxfId="1993" priority="13301">
      <formula>IF(RIGHT(TEXT(AE94,"0.#"),1)=".",FALSE,TRUE)</formula>
    </cfRule>
    <cfRule type="expression" dxfId="1992" priority="13302">
      <formula>IF(RIGHT(TEXT(AE94,"0.#"),1)=".",TRUE,FALSE)</formula>
    </cfRule>
  </conditionalFormatting>
  <conditionalFormatting sqref="AI94">
    <cfRule type="expression" dxfId="1991" priority="13299">
      <formula>IF(RIGHT(TEXT(AI94,"0.#"),1)=".",FALSE,TRUE)</formula>
    </cfRule>
    <cfRule type="expression" dxfId="1990" priority="13300">
      <formula>IF(RIGHT(TEXT(AI94,"0.#"),1)=".",TRUE,FALSE)</formula>
    </cfRule>
  </conditionalFormatting>
  <conditionalFormatting sqref="AI93">
    <cfRule type="expression" dxfId="1989" priority="13297">
      <formula>IF(RIGHT(TEXT(AI93,"0.#"),1)=".",FALSE,TRUE)</formula>
    </cfRule>
    <cfRule type="expression" dxfId="1988" priority="13298">
      <formula>IF(RIGHT(TEXT(AI93,"0.#"),1)=".",TRUE,FALSE)</formula>
    </cfRule>
  </conditionalFormatting>
  <conditionalFormatting sqref="AI92">
    <cfRule type="expression" dxfId="1987" priority="13295">
      <formula>IF(RIGHT(TEXT(AI92,"0.#"),1)=".",FALSE,TRUE)</formula>
    </cfRule>
    <cfRule type="expression" dxfId="1986" priority="13296">
      <formula>IF(RIGHT(TEXT(AI92,"0.#"),1)=".",TRUE,FALSE)</formula>
    </cfRule>
  </conditionalFormatting>
  <conditionalFormatting sqref="AM92">
    <cfRule type="expression" dxfId="1985" priority="13293">
      <formula>IF(RIGHT(TEXT(AM92,"0.#"),1)=".",FALSE,TRUE)</formula>
    </cfRule>
    <cfRule type="expression" dxfId="1984" priority="13294">
      <formula>IF(RIGHT(TEXT(AM92,"0.#"),1)=".",TRUE,FALSE)</formula>
    </cfRule>
  </conditionalFormatting>
  <conditionalFormatting sqref="AM93">
    <cfRule type="expression" dxfId="1983" priority="13291">
      <formula>IF(RIGHT(TEXT(AM93,"0.#"),1)=".",FALSE,TRUE)</formula>
    </cfRule>
    <cfRule type="expression" dxfId="1982" priority="13292">
      <formula>IF(RIGHT(TEXT(AM93,"0.#"),1)=".",TRUE,FALSE)</formula>
    </cfRule>
  </conditionalFormatting>
  <conditionalFormatting sqref="AM94">
    <cfRule type="expression" dxfId="1981" priority="13289">
      <formula>IF(RIGHT(TEXT(AM94,"0.#"),1)=".",FALSE,TRUE)</formula>
    </cfRule>
    <cfRule type="expression" dxfId="1980" priority="13290">
      <formula>IF(RIGHT(TEXT(AM94,"0.#"),1)=".",TRUE,FALSE)</formula>
    </cfRule>
  </conditionalFormatting>
  <conditionalFormatting sqref="AE97">
    <cfRule type="expression" dxfId="1979" priority="13275">
      <formula>IF(RIGHT(TEXT(AE97,"0.#"),1)=".",FALSE,TRUE)</formula>
    </cfRule>
    <cfRule type="expression" dxfId="1978" priority="13276">
      <formula>IF(RIGHT(TEXT(AE97,"0.#"),1)=".",TRUE,FALSE)</formula>
    </cfRule>
  </conditionalFormatting>
  <conditionalFormatting sqref="AE98">
    <cfRule type="expression" dxfId="1977" priority="13273">
      <formula>IF(RIGHT(TEXT(AE98,"0.#"),1)=".",FALSE,TRUE)</formula>
    </cfRule>
    <cfRule type="expression" dxfId="1976" priority="13274">
      <formula>IF(RIGHT(TEXT(AE98,"0.#"),1)=".",TRUE,FALSE)</formula>
    </cfRule>
  </conditionalFormatting>
  <conditionalFormatting sqref="AE99">
    <cfRule type="expression" dxfId="1975" priority="13271">
      <formula>IF(RIGHT(TEXT(AE99,"0.#"),1)=".",FALSE,TRUE)</formula>
    </cfRule>
    <cfRule type="expression" dxfId="1974" priority="13272">
      <formula>IF(RIGHT(TEXT(AE99,"0.#"),1)=".",TRUE,FALSE)</formula>
    </cfRule>
  </conditionalFormatting>
  <conditionalFormatting sqref="AI99">
    <cfRule type="expression" dxfId="1973" priority="13269">
      <formula>IF(RIGHT(TEXT(AI99,"0.#"),1)=".",FALSE,TRUE)</formula>
    </cfRule>
    <cfRule type="expression" dxfId="1972" priority="13270">
      <formula>IF(RIGHT(TEXT(AI99,"0.#"),1)=".",TRUE,FALSE)</formula>
    </cfRule>
  </conditionalFormatting>
  <conditionalFormatting sqref="AI98">
    <cfRule type="expression" dxfId="1971" priority="13267">
      <formula>IF(RIGHT(TEXT(AI98,"0.#"),1)=".",FALSE,TRUE)</formula>
    </cfRule>
    <cfRule type="expression" dxfId="1970" priority="13268">
      <formula>IF(RIGHT(TEXT(AI98,"0.#"),1)=".",TRUE,FALSE)</formula>
    </cfRule>
  </conditionalFormatting>
  <conditionalFormatting sqref="AI97">
    <cfRule type="expression" dxfId="1969" priority="13265">
      <formula>IF(RIGHT(TEXT(AI97,"0.#"),1)=".",FALSE,TRUE)</formula>
    </cfRule>
    <cfRule type="expression" dxfId="1968" priority="13266">
      <formula>IF(RIGHT(TEXT(AI97,"0.#"),1)=".",TRUE,FALSE)</formula>
    </cfRule>
  </conditionalFormatting>
  <conditionalFormatting sqref="AM97">
    <cfRule type="expression" dxfId="1967" priority="13263">
      <formula>IF(RIGHT(TEXT(AM97,"0.#"),1)=".",FALSE,TRUE)</formula>
    </cfRule>
    <cfRule type="expression" dxfId="1966" priority="13264">
      <formula>IF(RIGHT(TEXT(AM97,"0.#"),1)=".",TRUE,FALSE)</formula>
    </cfRule>
  </conditionalFormatting>
  <conditionalFormatting sqref="AM98">
    <cfRule type="expression" dxfId="1965" priority="13261">
      <formula>IF(RIGHT(TEXT(AM98,"0.#"),1)=".",FALSE,TRUE)</formula>
    </cfRule>
    <cfRule type="expression" dxfId="1964" priority="13262">
      <formula>IF(RIGHT(TEXT(AM98,"0.#"),1)=".",TRUE,FALSE)</formula>
    </cfRule>
  </conditionalFormatting>
  <conditionalFormatting sqref="AM99">
    <cfRule type="expression" dxfId="1963" priority="13259">
      <formula>IF(RIGHT(TEXT(AM99,"0.#"),1)=".",FALSE,TRUE)</formula>
    </cfRule>
    <cfRule type="expression" dxfId="1962" priority="13260">
      <formula>IF(RIGHT(TEXT(AM99,"0.#"),1)=".",TRUE,FALSE)</formula>
    </cfRule>
  </conditionalFormatting>
  <conditionalFormatting sqref="AI101">
    <cfRule type="expression" dxfId="1961" priority="13245">
      <formula>IF(RIGHT(TEXT(AI101,"0.#"),1)=".",FALSE,TRUE)</formula>
    </cfRule>
    <cfRule type="expression" dxfId="1960" priority="13246">
      <formula>IF(RIGHT(TEXT(AI101,"0.#"),1)=".",TRUE,FALSE)</formula>
    </cfRule>
  </conditionalFormatting>
  <conditionalFormatting sqref="AM101">
    <cfRule type="expression" dxfId="1959" priority="13243">
      <formula>IF(RIGHT(TEXT(AM101,"0.#"),1)=".",FALSE,TRUE)</formula>
    </cfRule>
    <cfRule type="expression" dxfId="1958" priority="13244">
      <formula>IF(RIGHT(TEXT(AM101,"0.#"),1)=".",TRUE,FALSE)</formula>
    </cfRule>
  </conditionalFormatting>
  <conditionalFormatting sqref="AE102">
    <cfRule type="expression" dxfId="1957" priority="13241">
      <formula>IF(RIGHT(TEXT(AE102,"0.#"),1)=".",FALSE,TRUE)</formula>
    </cfRule>
    <cfRule type="expression" dxfId="1956" priority="13242">
      <formula>IF(RIGHT(TEXT(AE102,"0.#"),1)=".",TRUE,FALSE)</formula>
    </cfRule>
  </conditionalFormatting>
  <conditionalFormatting sqref="AI102">
    <cfRule type="expression" dxfId="1955" priority="13239">
      <formula>IF(RIGHT(TEXT(AI102,"0.#"),1)=".",FALSE,TRUE)</formula>
    </cfRule>
    <cfRule type="expression" dxfId="1954" priority="13240">
      <formula>IF(RIGHT(TEXT(AI102,"0.#"),1)=".",TRUE,FALSE)</formula>
    </cfRule>
  </conditionalFormatting>
  <conditionalFormatting sqref="AM102">
    <cfRule type="expression" dxfId="1953" priority="13237">
      <formula>IF(RIGHT(TEXT(AM102,"0.#"),1)=".",FALSE,TRUE)</formula>
    </cfRule>
    <cfRule type="expression" dxfId="1952" priority="13238">
      <formula>IF(RIGHT(TEXT(AM102,"0.#"),1)=".",TRUE,FALSE)</formula>
    </cfRule>
  </conditionalFormatting>
  <conditionalFormatting sqref="AQ102">
    <cfRule type="expression" dxfId="1951" priority="13235">
      <formula>IF(RIGHT(TEXT(AQ102,"0.#"),1)=".",FALSE,TRUE)</formula>
    </cfRule>
    <cfRule type="expression" dxfId="1950" priority="13236">
      <formula>IF(RIGHT(TEXT(AQ102,"0.#"),1)=".",TRUE,FALSE)</formula>
    </cfRule>
  </conditionalFormatting>
  <conditionalFormatting sqref="AE104">
    <cfRule type="expression" dxfId="1949" priority="13233">
      <formula>IF(RIGHT(TEXT(AE104,"0.#"),1)=".",FALSE,TRUE)</formula>
    </cfRule>
    <cfRule type="expression" dxfId="1948" priority="13234">
      <formula>IF(RIGHT(TEXT(AE104,"0.#"),1)=".",TRUE,FALSE)</formula>
    </cfRule>
  </conditionalFormatting>
  <conditionalFormatting sqref="AI104">
    <cfRule type="expression" dxfId="1947" priority="13231">
      <formula>IF(RIGHT(TEXT(AI104,"0.#"),1)=".",FALSE,TRUE)</formula>
    </cfRule>
    <cfRule type="expression" dxfId="1946" priority="13232">
      <formula>IF(RIGHT(TEXT(AI104,"0.#"),1)=".",TRUE,FALSE)</formula>
    </cfRule>
  </conditionalFormatting>
  <conditionalFormatting sqref="AM104">
    <cfRule type="expression" dxfId="1945" priority="13229">
      <formula>IF(RIGHT(TEXT(AM104,"0.#"),1)=".",FALSE,TRUE)</formula>
    </cfRule>
    <cfRule type="expression" dxfId="1944" priority="13230">
      <formula>IF(RIGHT(TEXT(AM104,"0.#"),1)=".",TRUE,FALSE)</formula>
    </cfRule>
  </conditionalFormatting>
  <conditionalFormatting sqref="AE105">
    <cfRule type="expression" dxfId="1943" priority="13227">
      <formula>IF(RIGHT(TEXT(AE105,"0.#"),1)=".",FALSE,TRUE)</formula>
    </cfRule>
    <cfRule type="expression" dxfId="1942" priority="13228">
      <formula>IF(RIGHT(TEXT(AE105,"0.#"),1)=".",TRUE,FALSE)</formula>
    </cfRule>
  </conditionalFormatting>
  <conditionalFormatting sqref="AI105">
    <cfRule type="expression" dxfId="1941" priority="13225">
      <formula>IF(RIGHT(TEXT(AI105,"0.#"),1)=".",FALSE,TRUE)</formula>
    </cfRule>
    <cfRule type="expression" dxfId="1940" priority="13226">
      <formula>IF(RIGHT(TEXT(AI105,"0.#"),1)=".",TRUE,FALSE)</formula>
    </cfRule>
  </conditionalFormatting>
  <conditionalFormatting sqref="AM105">
    <cfRule type="expression" dxfId="1939" priority="13223">
      <formula>IF(RIGHT(TEXT(AM105,"0.#"),1)=".",FALSE,TRUE)</formula>
    </cfRule>
    <cfRule type="expression" dxfId="1938" priority="13224">
      <formula>IF(RIGHT(TEXT(AM105,"0.#"),1)=".",TRUE,FALSE)</formula>
    </cfRule>
  </conditionalFormatting>
  <conditionalFormatting sqref="AE107">
    <cfRule type="expression" dxfId="1937" priority="13219">
      <formula>IF(RIGHT(TEXT(AE107,"0.#"),1)=".",FALSE,TRUE)</formula>
    </cfRule>
    <cfRule type="expression" dxfId="1936" priority="13220">
      <formula>IF(RIGHT(TEXT(AE107,"0.#"),1)=".",TRUE,FALSE)</formula>
    </cfRule>
  </conditionalFormatting>
  <conditionalFormatting sqref="AI107">
    <cfRule type="expression" dxfId="1935" priority="13217">
      <formula>IF(RIGHT(TEXT(AI107,"0.#"),1)=".",FALSE,TRUE)</formula>
    </cfRule>
    <cfRule type="expression" dxfId="1934" priority="13218">
      <formula>IF(RIGHT(TEXT(AI107,"0.#"),1)=".",TRUE,FALSE)</formula>
    </cfRule>
  </conditionalFormatting>
  <conditionalFormatting sqref="AM107">
    <cfRule type="expression" dxfId="1933" priority="13215">
      <formula>IF(RIGHT(TEXT(AM107,"0.#"),1)=".",FALSE,TRUE)</formula>
    </cfRule>
    <cfRule type="expression" dxfId="1932" priority="13216">
      <formula>IF(RIGHT(TEXT(AM107,"0.#"),1)=".",TRUE,FALSE)</formula>
    </cfRule>
  </conditionalFormatting>
  <conditionalFormatting sqref="AE108">
    <cfRule type="expression" dxfId="1931" priority="13213">
      <formula>IF(RIGHT(TEXT(AE108,"0.#"),1)=".",FALSE,TRUE)</formula>
    </cfRule>
    <cfRule type="expression" dxfId="1930" priority="13214">
      <formula>IF(RIGHT(TEXT(AE108,"0.#"),1)=".",TRUE,FALSE)</formula>
    </cfRule>
  </conditionalFormatting>
  <conditionalFormatting sqref="AI108">
    <cfRule type="expression" dxfId="1929" priority="13211">
      <formula>IF(RIGHT(TEXT(AI108,"0.#"),1)=".",FALSE,TRUE)</formula>
    </cfRule>
    <cfRule type="expression" dxfId="1928" priority="13212">
      <formula>IF(RIGHT(TEXT(AI108,"0.#"),1)=".",TRUE,FALSE)</formula>
    </cfRule>
  </conditionalFormatting>
  <conditionalFormatting sqref="AM108">
    <cfRule type="expression" dxfId="1927" priority="13209">
      <formula>IF(RIGHT(TEXT(AM108,"0.#"),1)=".",FALSE,TRUE)</formula>
    </cfRule>
    <cfRule type="expression" dxfId="1926" priority="13210">
      <formula>IF(RIGHT(TEXT(AM108,"0.#"),1)=".",TRUE,FALSE)</formula>
    </cfRule>
  </conditionalFormatting>
  <conditionalFormatting sqref="AE110">
    <cfRule type="expression" dxfId="1925" priority="13205">
      <formula>IF(RIGHT(TEXT(AE110,"0.#"),1)=".",FALSE,TRUE)</formula>
    </cfRule>
    <cfRule type="expression" dxfId="1924" priority="13206">
      <formula>IF(RIGHT(TEXT(AE110,"0.#"),1)=".",TRUE,FALSE)</formula>
    </cfRule>
  </conditionalFormatting>
  <conditionalFormatting sqref="AI110">
    <cfRule type="expression" dxfId="1923" priority="13203">
      <formula>IF(RIGHT(TEXT(AI110,"0.#"),1)=".",FALSE,TRUE)</formula>
    </cfRule>
    <cfRule type="expression" dxfId="1922" priority="13204">
      <formula>IF(RIGHT(TEXT(AI110,"0.#"),1)=".",TRUE,FALSE)</formula>
    </cfRule>
  </conditionalFormatting>
  <conditionalFormatting sqref="AM110">
    <cfRule type="expression" dxfId="1921" priority="13201">
      <formula>IF(RIGHT(TEXT(AM110,"0.#"),1)=".",FALSE,TRUE)</formula>
    </cfRule>
    <cfRule type="expression" dxfId="1920" priority="13202">
      <formula>IF(RIGHT(TEXT(AM110,"0.#"),1)=".",TRUE,FALSE)</formula>
    </cfRule>
  </conditionalFormatting>
  <conditionalFormatting sqref="AE111">
    <cfRule type="expression" dxfId="1919" priority="13199">
      <formula>IF(RIGHT(TEXT(AE111,"0.#"),1)=".",FALSE,TRUE)</formula>
    </cfRule>
    <cfRule type="expression" dxfId="1918" priority="13200">
      <formula>IF(RIGHT(TEXT(AE111,"0.#"),1)=".",TRUE,FALSE)</formula>
    </cfRule>
  </conditionalFormatting>
  <conditionalFormatting sqref="AI111">
    <cfRule type="expression" dxfId="1917" priority="13197">
      <formula>IF(RIGHT(TEXT(AI111,"0.#"),1)=".",FALSE,TRUE)</formula>
    </cfRule>
    <cfRule type="expression" dxfId="1916" priority="13198">
      <formula>IF(RIGHT(TEXT(AI111,"0.#"),1)=".",TRUE,FALSE)</formula>
    </cfRule>
  </conditionalFormatting>
  <conditionalFormatting sqref="AM111">
    <cfRule type="expression" dxfId="1915" priority="13195">
      <formula>IF(RIGHT(TEXT(AM111,"0.#"),1)=".",FALSE,TRUE)</formula>
    </cfRule>
    <cfRule type="expression" dxfId="1914" priority="13196">
      <formula>IF(RIGHT(TEXT(AM111,"0.#"),1)=".",TRUE,FALSE)</formula>
    </cfRule>
  </conditionalFormatting>
  <conditionalFormatting sqref="AE113">
    <cfRule type="expression" dxfId="1913" priority="13191">
      <formula>IF(RIGHT(TEXT(AE113,"0.#"),1)=".",FALSE,TRUE)</formula>
    </cfRule>
    <cfRule type="expression" dxfId="1912" priority="13192">
      <formula>IF(RIGHT(TEXT(AE113,"0.#"),1)=".",TRUE,FALSE)</formula>
    </cfRule>
  </conditionalFormatting>
  <conditionalFormatting sqref="AI113">
    <cfRule type="expression" dxfId="1911" priority="13189">
      <formula>IF(RIGHT(TEXT(AI113,"0.#"),1)=".",FALSE,TRUE)</formula>
    </cfRule>
    <cfRule type="expression" dxfId="1910" priority="13190">
      <formula>IF(RIGHT(TEXT(AI113,"0.#"),1)=".",TRUE,FALSE)</formula>
    </cfRule>
  </conditionalFormatting>
  <conditionalFormatting sqref="AM113">
    <cfRule type="expression" dxfId="1909" priority="13187">
      <formula>IF(RIGHT(TEXT(AM113,"0.#"),1)=".",FALSE,TRUE)</formula>
    </cfRule>
    <cfRule type="expression" dxfId="1908" priority="13188">
      <formula>IF(RIGHT(TEXT(AM113,"0.#"),1)=".",TRUE,FALSE)</formula>
    </cfRule>
  </conditionalFormatting>
  <conditionalFormatting sqref="AE114">
    <cfRule type="expression" dxfId="1907" priority="13185">
      <formula>IF(RIGHT(TEXT(AE114,"0.#"),1)=".",FALSE,TRUE)</formula>
    </cfRule>
    <cfRule type="expression" dxfId="1906" priority="13186">
      <formula>IF(RIGHT(TEXT(AE114,"0.#"),1)=".",TRUE,FALSE)</formula>
    </cfRule>
  </conditionalFormatting>
  <conditionalFormatting sqref="AI114">
    <cfRule type="expression" dxfId="1905" priority="13183">
      <formula>IF(RIGHT(TEXT(AI114,"0.#"),1)=".",FALSE,TRUE)</formula>
    </cfRule>
    <cfRule type="expression" dxfId="1904" priority="13184">
      <formula>IF(RIGHT(TEXT(AI114,"0.#"),1)=".",TRUE,FALSE)</formula>
    </cfRule>
  </conditionalFormatting>
  <conditionalFormatting sqref="AM114">
    <cfRule type="expression" dxfId="1903" priority="13181">
      <formula>IF(RIGHT(TEXT(AM114,"0.#"),1)=".",FALSE,TRUE)</formula>
    </cfRule>
    <cfRule type="expression" dxfId="1902" priority="13182">
      <formula>IF(RIGHT(TEXT(AM114,"0.#"),1)=".",TRUE,FALSE)</formula>
    </cfRule>
  </conditionalFormatting>
  <conditionalFormatting sqref="AE116 AQ116">
    <cfRule type="expression" dxfId="1901" priority="13177">
      <formula>IF(RIGHT(TEXT(AE116,"0.#"),1)=".",FALSE,TRUE)</formula>
    </cfRule>
    <cfRule type="expression" dxfId="1900" priority="13178">
      <formula>IF(RIGHT(TEXT(AE116,"0.#"),1)=".",TRUE,FALSE)</formula>
    </cfRule>
  </conditionalFormatting>
  <conditionalFormatting sqref="AI116">
    <cfRule type="expression" dxfId="1899" priority="13175">
      <formula>IF(RIGHT(TEXT(AI116,"0.#"),1)=".",FALSE,TRUE)</formula>
    </cfRule>
    <cfRule type="expression" dxfId="1898" priority="13176">
      <formula>IF(RIGHT(TEXT(AI116,"0.#"),1)=".",TRUE,FALSE)</formula>
    </cfRule>
  </conditionalFormatting>
  <conditionalFormatting sqref="AM116">
    <cfRule type="expression" dxfId="1897" priority="13173">
      <formula>IF(RIGHT(TEXT(AM116,"0.#"),1)=".",FALSE,TRUE)</formula>
    </cfRule>
    <cfRule type="expression" dxfId="1896" priority="13174">
      <formula>IF(RIGHT(TEXT(AM116,"0.#"),1)=".",TRUE,FALSE)</formula>
    </cfRule>
  </conditionalFormatting>
  <conditionalFormatting sqref="AE117 AM117">
    <cfRule type="expression" dxfId="1895" priority="13171">
      <formula>IF(RIGHT(TEXT(AE117,"0.#"),1)=".",FALSE,TRUE)</formula>
    </cfRule>
    <cfRule type="expression" dxfId="1894" priority="13172">
      <formula>IF(RIGHT(TEXT(AE117,"0.#"),1)=".",TRUE,FALSE)</formula>
    </cfRule>
  </conditionalFormatting>
  <conditionalFormatting sqref="AI117">
    <cfRule type="expression" dxfId="1893" priority="13169">
      <formula>IF(RIGHT(TEXT(AI117,"0.#"),1)=".",FALSE,TRUE)</formula>
    </cfRule>
    <cfRule type="expression" dxfId="1892" priority="13170">
      <formula>IF(RIGHT(TEXT(AI117,"0.#"),1)=".",TRUE,FALSE)</formula>
    </cfRule>
  </conditionalFormatting>
  <conditionalFormatting sqref="AQ117">
    <cfRule type="expression" dxfId="1891" priority="13165">
      <formula>IF(RIGHT(TEXT(AQ117,"0.#"),1)=".",FALSE,TRUE)</formula>
    </cfRule>
    <cfRule type="expression" dxfId="1890" priority="13166">
      <formula>IF(RIGHT(TEXT(AQ117,"0.#"),1)=".",TRUE,FALSE)</formula>
    </cfRule>
  </conditionalFormatting>
  <conditionalFormatting sqref="AE119 AQ119">
    <cfRule type="expression" dxfId="1889" priority="13163">
      <formula>IF(RIGHT(TEXT(AE119,"0.#"),1)=".",FALSE,TRUE)</formula>
    </cfRule>
    <cfRule type="expression" dxfId="1888" priority="13164">
      <formula>IF(RIGHT(TEXT(AE119,"0.#"),1)=".",TRUE,FALSE)</formula>
    </cfRule>
  </conditionalFormatting>
  <conditionalFormatting sqref="AI119">
    <cfRule type="expression" dxfId="1887" priority="13161">
      <formula>IF(RIGHT(TEXT(AI119,"0.#"),1)=".",FALSE,TRUE)</formula>
    </cfRule>
    <cfRule type="expression" dxfId="1886" priority="13162">
      <formula>IF(RIGHT(TEXT(AI119,"0.#"),1)=".",TRUE,FALSE)</formula>
    </cfRule>
  </conditionalFormatting>
  <conditionalFormatting sqref="AM119">
    <cfRule type="expression" dxfId="1885" priority="13159">
      <formula>IF(RIGHT(TEXT(AM119,"0.#"),1)=".",FALSE,TRUE)</formula>
    </cfRule>
    <cfRule type="expression" dxfId="1884" priority="13160">
      <formula>IF(RIGHT(TEXT(AM119,"0.#"),1)=".",TRUE,FALSE)</formula>
    </cfRule>
  </conditionalFormatting>
  <conditionalFormatting sqref="AQ120">
    <cfRule type="expression" dxfId="1883" priority="13151">
      <formula>IF(RIGHT(TEXT(AQ120,"0.#"),1)=".",FALSE,TRUE)</formula>
    </cfRule>
    <cfRule type="expression" dxfId="1882" priority="13152">
      <formula>IF(RIGHT(TEXT(AQ120,"0.#"),1)=".",TRUE,FALSE)</formula>
    </cfRule>
  </conditionalFormatting>
  <conditionalFormatting sqref="AE122 AQ122">
    <cfRule type="expression" dxfId="1881" priority="13149">
      <formula>IF(RIGHT(TEXT(AE122,"0.#"),1)=".",FALSE,TRUE)</formula>
    </cfRule>
    <cfRule type="expression" dxfId="1880" priority="13150">
      <formula>IF(RIGHT(TEXT(AE122,"0.#"),1)=".",TRUE,FALSE)</formula>
    </cfRule>
  </conditionalFormatting>
  <conditionalFormatting sqref="AI122">
    <cfRule type="expression" dxfId="1879" priority="13147">
      <formula>IF(RIGHT(TEXT(AI122,"0.#"),1)=".",FALSE,TRUE)</formula>
    </cfRule>
    <cfRule type="expression" dxfId="1878" priority="13148">
      <formula>IF(RIGHT(TEXT(AI122,"0.#"),1)=".",TRUE,FALSE)</formula>
    </cfRule>
  </conditionalFormatting>
  <conditionalFormatting sqref="AM122">
    <cfRule type="expression" dxfId="1877" priority="13145">
      <formula>IF(RIGHT(TEXT(AM122,"0.#"),1)=".",FALSE,TRUE)</formula>
    </cfRule>
    <cfRule type="expression" dxfId="1876" priority="13146">
      <formula>IF(RIGHT(TEXT(AM122,"0.#"),1)=".",TRUE,FALSE)</formula>
    </cfRule>
  </conditionalFormatting>
  <conditionalFormatting sqref="AQ123">
    <cfRule type="expression" dxfId="1875" priority="13137">
      <formula>IF(RIGHT(TEXT(AQ123,"0.#"),1)=".",FALSE,TRUE)</formula>
    </cfRule>
    <cfRule type="expression" dxfId="1874" priority="13138">
      <formula>IF(RIGHT(TEXT(AQ123,"0.#"),1)=".",TRUE,FALSE)</formula>
    </cfRule>
  </conditionalFormatting>
  <conditionalFormatting sqref="AE125 AQ125">
    <cfRule type="expression" dxfId="1873" priority="13135">
      <formula>IF(RIGHT(TEXT(AE125,"0.#"),1)=".",FALSE,TRUE)</formula>
    </cfRule>
    <cfRule type="expression" dxfId="1872" priority="13136">
      <formula>IF(RIGHT(TEXT(AE125,"0.#"),1)=".",TRUE,FALSE)</formula>
    </cfRule>
  </conditionalFormatting>
  <conditionalFormatting sqref="AI125">
    <cfRule type="expression" dxfId="1871" priority="13133">
      <formula>IF(RIGHT(TEXT(AI125,"0.#"),1)=".",FALSE,TRUE)</formula>
    </cfRule>
    <cfRule type="expression" dxfId="1870" priority="13134">
      <formula>IF(RIGHT(TEXT(AI125,"0.#"),1)=".",TRUE,FALSE)</formula>
    </cfRule>
  </conditionalFormatting>
  <conditionalFormatting sqref="AM125">
    <cfRule type="expression" dxfId="1869" priority="13131">
      <formula>IF(RIGHT(TEXT(AM125,"0.#"),1)=".",FALSE,TRUE)</formula>
    </cfRule>
    <cfRule type="expression" dxfId="1868" priority="13132">
      <formula>IF(RIGHT(TEXT(AM125,"0.#"),1)=".",TRUE,FALSE)</formula>
    </cfRule>
  </conditionalFormatting>
  <conditionalFormatting sqref="AQ126">
    <cfRule type="expression" dxfId="1867" priority="13123">
      <formula>IF(RIGHT(TEXT(AQ126,"0.#"),1)=".",FALSE,TRUE)</formula>
    </cfRule>
    <cfRule type="expression" dxfId="1866" priority="13124">
      <formula>IF(RIGHT(TEXT(AQ126,"0.#"),1)=".",TRUE,FALSE)</formula>
    </cfRule>
  </conditionalFormatting>
  <conditionalFormatting sqref="AE128 AQ128">
    <cfRule type="expression" dxfId="1865" priority="13121">
      <formula>IF(RIGHT(TEXT(AE128,"0.#"),1)=".",FALSE,TRUE)</formula>
    </cfRule>
    <cfRule type="expression" dxfId="1864" priority="13122">
      <formula>IF(RIGHT(TEXT(AE128,"0.#"),1)=".",TRUE,FALSE)</formula>
    </cfRule>
  </conditionalFormatting>
  <conditionalFormatting sqref="AI128">
    <cfRule type="expression" dxfId="1863" priority="13119">
      <formula>IF(RIGHT(TEXT(AI128,"0.#"),1)=".",FALSE,TRUE)</formula>
    </cfRule>
    <cfRule type="expression" dxfId="1862" priority="13120">
      <formula>IF(RIGHT(TEXT(AI128,"0.#"),1)=".",TRUE,FALSE)</formula>
    </cfRule>
  </conditionalFormatting>
  <conditionalFormatting sqref="AM128">
    <cfRule type="expression" dxfId="1861" priority="13117">
      <formula>IF(RIGHT(TEXT(AM128,"0.#"),1)=".",FALSE,TRUE)</formula>
    </cfRule>
    <cfRule type="expression" dxfId="1860" priority="13118">
      <formula>IF(RIGHT(TEXT(AM128,"0.#"),1)=".",TRUE,FALSE)</formula>
    </cfRule>
  </conditionalFormatting>
  <conditionalFormatting sqref="AQ129">
    <cfRule type="expression" dxfId="1859" priority="13109">
      <formula>IF(RIGHT(TEXT(AQ129,"0.#"),1)=".",FALSE,TRUE)</formula>
    </cfRule>
    <cfRule type="expression" dxfId="1858" priority="13110">
      <formula>IF(RIGHT(TEXT(AQ129,"0.#"),1)=".",TRUE,FALSE)</formula>
    </cfRule>
  </conditionalFormatting>
  <conditionalFormatting sqref="AE75">
    <cfRule type="expression" dxfId="1857" priority="13107">
      <formula>IF(RIGHT(TEXT(AE75,"0.#"),1)=".",FALSE,TRUE)</formula>
    </cfRule>
    <cfRule type="expression" dxfId="1856" priority="13108">
      <formula>IF(RIGHT(TEXT(AE75,"0.#"),1)=".",TRUE,FALSE)</formula>
    </cfRule>
  </conditionalFormatting>
  <conditionalFormatting sqref="AE76">
    <cfRule type="expression" dxfId="1855" priority="13105">
      <formula>IF(RIGHT(TEXT(AE76,"0.#"),1)=".",FALSE,TRUE)</formula>
    </cfRule>
    <cfRule type="expression" dxfId="1854" priority="13106">
      <formula>IF(RIGHT(TEXT(AE76,"0.#"),1)=".",TRUE,FALSE)</formula>
    </cfRule>
  </conditionalFormatting>
  <conditionalFormatting sqref="AE77">
    <cfRule type="expression" dxfId="1853" priority="13103">
      <formula>IF(RIGHT(TEXT(AE77,"0.#"),1)=".",FALSE,TRUE)</formula>
    </cfRule>
    <cfRule type="expression" dxfId="1852" priority="13104">
      <formula>IF(RIGHT(TEXT(AE77,"0.#"),1)=".",TRUE,FALSE)</formula>
    </cfRule>
  </conditionalFormatting>
  <conditionalFormatting sqref="AI77">
    <cfRule type="expression" dxfId="1851" priority="13101">
      <formula>IF(RIGHT(TEXT(AI77,"0.#"),1)=".",FALSE,TRUE)</formula>
    </cfRule>
    <cfRule type="expression" dxfId="1850" priority="13102">
      <formula>IF(RIGHT(TEXT(AI77,"0.#"),1)=".",TRUE,FALSE)</formula>
    </cfRule>
  </conditionalFormatting>
  <conditionalFormatting sqref="AI76">
    <cfRule type="expression" dxfId="1849" priority="13099">
      <formula>IF(RIGHT(TEXT(AI76,"0.#"),1)=".",FALSE,TRUE)</formula>
    </cfRule>
    <cfRule type="expression" dxfId="1848" priority="13100">
      <formula>IF(RIGHT(TEXT(AI76,"0.#"),1)=".",TRUE,FALSE)</formula>
    </cfRule>
  </conditionalFormatting>
  <conditionalFormatting sqref="AI75">
    <cfRule type="expression" dxfId="1847" priority="13097">
      <formula>IF(RIGHT(TEXT(AI75,"0.#"),1)=".",FALSE,TRUE)</formula>
    </cfRule>
    <cfRule type="expression" dxfId="1846" priority="13098">
      <formula>IF(RIGHT(TEXT(AI75,"0.#"),1)=".",TRUE,FALSE)</formula>
    </cfRule>
  </conditionalFormatting>
  <conditionalFormatting sqref="AM75">
    <cfRule type="expression" dxfId="1845" priority="13095">
      <formula>IF(RIGHT(TEXT(AM75,"0.#"),1)=".",FALSE,TRUE)</formula>
    </cfRule>
    <cfRule type="expression" dxfId="1844" priority="13096">
      <formula>IF(RIGHT(TEXT(AM75,"0.#"),1)=".",TRUE,FALSE)</formula>
    </cfRule>
  </conditionalFormatting>
  <conditionalFormatting sqref="AM76">
    <cfRule type="expression" dxfId="1843" priority="13093">
      <formula>IF(RIGHT(TEXT(AM76,"0.#"),1)=".",FALSE,TRUE)</formula>
    </cfRule>
    <cfRule type="expression" dxfId="1842" priority="13094">
      <formula>IF(RIGHT(TEXT(AM76,"0.#"),1)=".",TRUE,FALSE)</formula>
    </cfRule>
  </conditionalFormatting>
  <conditionalFormatting sqref="AM77">
    <cfRule type="expression" dxfId="1841" priority="13091">
      <formula>IF(RIGHT(TEXT(AM77,"0.#"),1)=".",FALSE,TRUE)</formula>
    </cfRule>
    <cfRule type="expression" dxfId="1840" priority="13092">
      <formula>IF(RIGHT(TEXT(AM77,"0.#"),1)=".",TRUE,FALSE)</formula>
    </cfRule>
  </conditionalFormatting>
  <conditionalFormatting sqref="AE134:AE135 AI134:AI135 AM134:AM135 AQ134:AQ135 AU134:AU135">
    <cfRule type="expression" dxfId="1839" priority="13077">
      <formula>IF(RIGHT(TEXT(AE134,"0.#"),1)=".",FALSE,TRUE)</formula>
    </cfRule>
    <cfRule type="expression" dxfId="1838" priority="13078">
      <formula>IF(RIGHT(TEXT(AE134,"0.#"),1)=".",TRUE,FALSE)</formula>
    </cfRule>
  </conditionalFormatting>
  <conditionalFormatting sqref="AE433">
    <cfRule type="expression" dxfId="1837" priority="13047">
      <formula>IF(RIGHT(TEXT(AE433,"0.#"),1)=".",FALSE,TRUE)</formula>
    </cfRule>
    <cfRule type="expression" dxfId="1836" priority="13048">
      <formula>IF(RIGHT(TEXT(AE433,"0.#"),1)=".",TRUE,FALSE)</formula>
    </cfRule>
  </conditionalFormatting>
  <conditionalFormatting sqref="AE434">
    <cfRule type="expression" dxfId="1835" priority="13045">
      <formula>IF(RIGHT(TEXT(AE434,"0.#"),1)=".",FALSE,TRUE)</formula>
    </cfRule>
    <cfRule type="expression" dxfId="1834" priority="13046">
      <formula>IF(RIGHT(TEXT(AE434,"0.#"),1)=".",TRUE,FALSE)</formula>
    </cfRule>
  </conditionalFormatting>
  <conditionalFormatting sqref="AE435">
    <cfRule type="expression" dxfId="1833" priority="13043">
      <formula>IF(RIGHT(TEXT(AE435,"0.#"),1)=".",FALSE,TRUE)</formula>
    </cfRule>
    <cfRule type="expression" dxfId="1832" priority="13044">
      <formula>IF(RIGHT(TEXT(AE435,"0.#"),1)=".",TRUE,FALSE)</formula>
    </cfRule>
  </conditionalFormatting>
  <conditionalFormatting sqref="AU433">
    <cfRule type="expression" dxfId="1831" priority="13023">
      <formula>IF(RIGHT(TEXT(AU433,"0.#"),1)=".",FALSE,TRUE)</formula>
    </cfRule>
    <cfRule type="expression" dxfId="1830" priority="13024">
      <formula>IF(RIGHT(TEXT(AU433,"0.#"),1)=".",TRUE,FALSE)</formula>
    </cfRule>
  </conditionalFormatting>
  <conditionalFormatting sqref="AU434">
    <cfRule type="expression" dxfId="1829" priority="13021">
      <formula>IF(RIGHT(TEXT(AU434,"0.#"),1)=".",FALSE,TRUE)</formula>
    </cfRule>
    <cfRule type="expression" dxfId="1828" priority="13022">
      <formula>IF(RIGHT(TEXT(AU434,"0.#"),1)=".",TRUE,FALSE)</formula>
    </cfRule>
  </conditionalFormatting>
  <conditionalFormatting sqref="AU435">
    <cfRule type="expression" dxfId="1827" priority="13019">
      <formula>IF(RIGHT(TEXT(AU435,"0.#"),1)=".",FALSE,TRUE)</formula>
    </cfRule>
    <cfRule type="expression" dxfId="1826" priority="13020">
      <formula>IF(RIGHT(TEXT(AU435,"0.#"),1)=".",TRUE,FALSE)</formula>
    </cfRule>
  </conditionalFormatting>
  <conditionalFormatting sqref="AI435">
    <cfRule type="expression" dxfId="1825" priority="12953">
      <formula>IF(RIGHT(TEXT(AI435,"0.#"),1)=".",FALSE,TRUE)</formula>
    </cfRule>
    <cfRule type="expression" dxfId="1824" priority="12954">
      <formula>IF(RIGHT(TEXT(AI435,"0.#"),1)=".",TRUE,FALSE)</formula>
    </cfRule>
  </conditionalFormatting>
  <conditionalFormatting sqref="AI433">
    <cfRule type="expression" dxfId="1823" priority="12957">
      <formula>IF(RIGHT(TEXT(AI433,"0.#"),1)=".",FALSE,TRUE)</formula>
    </cfRule>
    <cfRule type="expression" dxfId="1822" priority="12958">
      <formula>IF(RIGHT(TEXT(AI433,"0.#"),1)=".",TRUE,FALSE)</formula>
    </cfRule>
  </conditionalFormatting>
  <conditionalFormatting sqref="AI434">
    <cfRule type="expression" dxfId="1821" priority="12955">
      <formula>IF(RIGHT(TEXT(AI434,"0.#"),1)=".",FALSE,TRUE)</formula>
    </cfRule>
    <cfRule type="expression" dxfId="1820" priority="12956">
      <formula>IF(RIGHT(TEXT(AI434,"0.#"),1)=".",TRUE,FALSE)</formula>
    </cfRule>
  </conditionalFormatting>
  <conditionalFormatting sqref="AQ434">
    <cfRule type="expression" dxfId="1819" priority="12939">
      <formula>IF(RIGHT(TEXT(AQ434,"0.#"),1)=".",FALSE,TRUE)</formula>
    </cfRule>
    <cfRule type="expression" dxfId="1818" priority="12940">
      <formula>IF(RIGHT(TEXT(AQ434,"0.#"),1)=".",TRUE,FALSE)</formula>
    </cfRule>
  </conditionalFormatting>
  <conditionalFormatting sqref="AQ435">
    <cfRule type="expression" dxfId="1817" priority="12925">
      <formula>IF(RIGHT(TEXT(AQ435,"0.#"),1)=".",FALSE,TRUE)</formula>
    </cfRule>
    <cfRule type="expression" dxfId="1816" priority="12926">
      <formula>IF(RIGHT(TEXT(AQ435,"0.#"),1)=".",TRUE,FALSE)</formula>
    </cfRule>
  </conditionalFormatting>
  <conditionalFormatting sqref="AQ433">
    <cfRule type="expression" dxfId="1815" priority="12923">
      <formula>IF(RIGHT(TEXT(AQ433,"0.#"),1)=".",FALSE,TRUE)</formula>
    </cfRule>
    <cfRule type="expression" dxfId="1814" priority="12924">
      <formula>IF(RIGHT(TEXT(AQ433,"0.#"),1)=".",TRUE,FALSE)</formula>
    </cfRule>
  </conditionalFormatting>
  <conditionalFormatting sqref="AL847:AO874">
    <cfRule type="expression" dxfId="1813" priority="6647">
      <formula>IF(AND(AL847&gt;=0, RIGHT(TEXT(AL847,"0.#"),1)&lt;&gt;"."),TRUE,FALSE)</formula>
    </cfRule>
    <cfRule type="expression" dxfId="1812" priority="6648">
      <formula>IF(AND(AL847&gt;=0, RIGHT(TEXT(AL847,"0.#"),1)="."),TRUE,FALSE)</formula>
    </cfRule>
    <cfRule type="expression" dxfId="1811" priority="6649">
      <formula>IF(AND(AL847&lt;0, RIGHT(TEXT(AL847,"0.#"),1)&lt;&gt;"."),TRUE,FALSE)</formula>
    </cfRule>
    <cfRule type="expression" dxfId="1810" priority="6650">
      <formula>IF(AND(AL847&lt;0, RIGHT(TEXT(AL847,"0.#"),1)="."),TRUE,FALSE)</formula>
    </cfRule>
  </conditionalFormatting>
  <conditionalFormatting sqref="AQ53:AQ55">
    <cfRule type="expression" dxfId="1809" priority="4669">
      <formula>IF(RIGHT(TEXT(AQ53,"0.#"),1)=".",FALSE,TRUE)</formula>
    </cfRule>
    <cfRule type="expression" dxfId="1808" priority="4670">
      <formula>IF(RIGHT(TEXT(AQ53,"0.#"),1)=".",TRUE,FALSE)</formula>
    </cfRule>
  </conditionalFormatting>
  <conditionalFormatting sqref="AU53:AU55">
    <cfRule type="expression" dxfId="1807" priority="4667">
      <formula>IF(RIGHT(TEXT(AU53,"0.#"),1)=".",FALSE,TRUE)</formula>
    </cfRule>
    <cfRule type="expression" dxfId="1806" priority="4668">
      <formula>IF(RIGHT(TEXT(AU53,"0.#"),1)=".",TRUE,FALSE)</formula>
    </cfRule>
  </conditionalFormatting>
  <conditionalFormatting sqref="AQ60:AQ62">
    <cfRule type="expression" dxfId="1805" priority="4665">
      <formula>IF(RIGHT(TEXT(AQ60,"0.#"),1)=".",FALSE,TRUE)</formula>
    </cfRule>
    <cfRule type="expression" dxfId="1804" priority="4666">
      <formula>IF(RIGHT(TEXT(AQ60,"0.#"),1)=".",TRUE,FALSE)</formula>
    </cfRule>
  </conditionalFormatting>
  <conditionalFormatting sqref="AU60:AU62">
    <cfRule type="expression" dxfId="1803" priority="4663">
      <formula>IF(RIGHT(TEXT(AU60,"0.#"),1)=".",FALSE,TRUE)</formula>
    </cfRule>
    <cfRule type="expression" dxfId="1802" priority="4664">
      <formula>IF(RIGHT(TEXT(AU60,"0.#"),1)=".",TRUE,FALSE)</formula>
    </cfRule>
  </conditionalFormatting>
  <conditionalFormatting sqref="AQ75:AQ77">
    <cfRule type="expression" dxfId="1801" priority="4661">
      <formula>IF(RIGHT(TEXT(AQ75,"0.#"),1)=".",FALSE,TRUE)</formula>
    </cfRule>
    <cfRule type="expression" dxfId="1800" priority="4662">
      <formula>IF(RIGHT(TEXT(AQ75,"0.#"),1)=".",TRUE,FALSE)</formula>
    </cfRule>
  </conditionalFormatting>
  <conditionalFormatting sqref="AU75:AU77">
    <cfRule type="expression" dxfId="1799" priority="4659">
      <formula>IF(RIGHT(TEXT(AU75,"0.#"),1)=".",FALSE,TRUE)</formula>
    </cfRule>
    <cfRule type="expression" dxfId="1798" priority="4660">
      <formula>IF(RIGHT(TEXT(AU75,"0.#"),1)=".",TRUE,FALSE)</formula>
    </cfRule>
  </conditionalFormatting>
  <conditionalFormatting sqref="AQ87:AQ89">
    <cfRule type="expression" dxfId="1797" priority="4657">
      <formula>IF(RIGHT(TEXT(AQ87,"0.#"),1)=".",FALSE,TRUE)</formula>
    </cfRule>
    <cfRule type="expression" dxfId="1796" priority="4658">
      <formula>IF(RIGHT(TEXT(AQ87,"0.#"),1)=".",TRUE,FALSE)</formula>
    </cfRule>
  </conditionalFormatting>
  <conditionalFormatting sqref="AU87:AU89">
    <cfRule type="expression" dxfId="1795" priority="4655">
      <formula>IF(RIGHT(TEXT(AU87,"0.#"),1)=".",FALSE,TRUE)</formula>
    </cfRule>
    <cfRule type="expression" dxfId="1794" priority="4656">
      <formula>IF(RIGHT(TEXT(AU87,"0.#"),1)=".",TRUE,FALSE)</formula>
    </cfRule>
  </conditionalFormatting>
  <conditionalFormatting sqref="AQ92:AQ94">
    <cfRule type="expression" dxfId="1793" priority="4653">
      <formula>IF(RIGHT(TEXT(AQ92,"0.#"),1)=".",FALSE,TRUE)</formula>
    </cfRule>
    <cfRule type="expression" dxfId="1792" priority="4654">
      <formula>IF(RIGHT(TEXT(AQ92,"0.#"),1)=".",TRUE,FALSE)</formula>
    </cfRule>
  </conditionalFormatting>
  <conditionalFormatting sqref="AU92:AU94">
    <cfRule type="expression" dxfId="1791" priority="4651">
      <formula>IF(RIGHT(TEXT(AU92,"0.#"),1)=".",FALSE,TRUE)</formula>
    </cfRule>
    <cfRule type="expression" dxfId="1790" priority="4652">
      <formula>IF(RIGHT(TEXT(AU92,"0.#"),1)=".",TRUE,FALSE)</formula>
    </cfRule>
  </conditionalFormatting>
  <conditionalFormatting sqref="AQ97:AQ99">
    <cfRule type="expression" dxfId="1789" priority="4649">
      <formula>IF(RIGHT(TEXT(AQ97,"0.#"),1)=".",FALSE,TRUE)</formula>
    </cfRule>
    <cfRule type="expression" dxfId="1788" priority="4650">
      <formula>IF(RIGHT(TEXT(AQ97,"0.#"),1)=".",TRUE,FALSE)</formula>
    </cfRule>
  </conditionalFormatting>
  <conditionalFormatting sqref="AU97:AU99">
    <cfRule type="expression" dxfId="1787" priority="4647">
      <formula>IF(RIGHT(TEXT(AU97,"0.#"),1)=".",FALSE,TRUE)</formula>
    </cfRule>
    <cfRule type="expression" dxfId="1786" priority="4648">
      <formula>IF(RIGHT(TEXT(AU97,"0.#"),1)=".",TRUE,FALSE)</formula>
    </cfRule>
  </conditionalFormatting>
  <conditionalFormatting sqref="AE458">
    <cfRule type="expression" dxfId="1785" priority="4341">
      <formula>IF(RIGHT(TEXT(AE458,"0.#"),1)=".",FALSE,TRUE)</formula>
    </cfRule>
    <cfRule type="expression" dxfId="1784" priority="4342">
      <formula>IF(RIGHT(TEXT(AE458,"0.#"),1)=".",TRUE,FALSE)</formula>
    </cfRule>
  </conditionalFormatting>
  <conditionalFormatting sqref="AE459">
    <cfRule type="expression" dxfId="1783" priority="4339">
      <formula>IF(RIGHT(TEXT(AE459,"0.#"),1)=".",FALSE,TRUE)</formula>
    </cfRule>
    <cfRule type="expression" dxfId="1782" priority="4340">
      <formula>IF(RIGHT(TEXT(AE459,"0.#"),1)=".",TRUE,FALSE)</formula>
    </cfRule>
  </conditionalFormatting>
  <conditionalFormatting sqref="AE460">
    <cfRule type="expression" dxfId="1781" priority="4337">
      <formula>IF(RIGHT(TEXT(AE460,"0.#"),1)=".",FALSE,TRUE)</formula>
    </cfRule>
    <cfRule type="expression" dxfId="1780" priority="4338">
      <formula>IF(RIGHT(TEXT(AE460,"0.#"),1)=".",TRUE,FALSE)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5:AO846">
    <cfRule type="expression" dxfId="1701" priority="2833">
      <formula>IF(AND(AL845&gt;=0, RIGHT(TEXT(AL845,"0.#"),1)&lt;&gt;"."),TRUE,FALSE)</formula>
    </cfRule>
    <cfRule type="expression" dxfId="1700" priority="2834">
      <formula>IF(AND(AL845&gt;=0, RIGHT(TEXT(AL845,"0.#"),1)="."),TRUE,FALSE)</formula>
    </cfRule>
    <cfRule type="expression" dxfId="1699" priority="2835">
      <formula>IF(AND(AL845&lt;0, RIGHT(TEXT(AL845,"0.#"),1)&lt;&gt;"."),TRUE,FALSE)</formula>
    </cfRule>
    <cfRule type="expression" dxfId="1698" priority="2836">
      <formula>IF(AND(AL845&lt;0, RIGHT(TEXT(AL845,"0.#"),1)="."),TRUE,FALSE)</formula>
    </cfRule>
  </conditionalFormatting>
  <conditionalFormatting sqref="Y845:Y846">
    <cfRule type="expression" dxfId="1697" priority="2831">
      <formula>IF(RIGHT(TEXT(Y845,"0.#"),1)=".",FALSE,TRUE)</formula>
    </cfRule>
    <cfRule type="expression" dxfId="1696" priority="2832">
      <formula>IF(RIGHT(TEXT(Y845,"0.#"),1)=".",TRUE,FALSE)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8:Y879">
    <cfRule type="expression" dxfId="1377" priority="2085">
      <formula>IF(RIGHT(TEXT(Y878,"0.#"),1)=".",FALSE,TRUE)</formula>
    </cfRule>
    <cfRule type="expression" dxfId="1376" priority="2086">
      <formula>IF(RIGHT(TEXT(Y878,"0.#"),1)=".",TRUE,FALSE)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1:Y912">
    <cfRule type="expression" dxfId="1373" priority="2073">
      <formula>IF(RIGHT(TEXT(Y911,"0.#"),1)=".",FALSE,TRUE)</formula>
    </cfRule>
    <cfRule type="expression" dxfId="1372" priority="2074">
      <formula>IF(RIGHT(TEXT(Y911,"0.#"),1)=".",TRUE,FALSE)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8:AO879">
    <cfRule type="expression" dxfId="1277" priority="2087">
      <formula>IF(AND(AL878&gt;=0, RIGHT(TEXT(AL878,"0.#"),1)&lt;&gt;"."),TRUE,FALSE)</formula>
    </cfRule>
    <cfRule type="expression" dxfId="1276" priority="2088">
      <formula>IF(AND(AL878&gt;=0, RIGHT(TEXT(AL878,"0.#"),1)="."),TRUE,FALSE)</formula>
    </cfRule>
    <cfRule type="expression" dxfId="1275" priority="2089">
      <formula>IF(AND(AL878&lt;0, RIGHT(TEXT(AL878,"0.#"),1)&lt;&gt;"."),TRUE,FALSE)</formula>
    </cfRule>
    <cfRule type="expression" dxfId="1274" priority="2090">
      <formula>IF(AND(AL878&lt;0, RIGHT(TEXT(AL878,"0.#"),1)="."),TRUE,FALSE)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1:AO912">
    <cfRule type="expression" dxfId="1269" priority="2075">
      <formula>IF(AND(AL911&gt;=0, RIGHT(TEXT(AL911,"0.#"),1)&lt;&gt;"."),TRUE,FALSE)</formula>
    </cfRule>
    <cfRule type="expression" dxfId="1268" priority="2076">
      <formula>IF(AND(AL911&gt;=0, RIGHT(TEXT(AL911,"0.#"),1)="."),TRUE,FALSE)</formula>
    </cfRule>
    <cfRule type="expression" dxfId="1267" priority="2077">
      <formula>IF(AND(AL911&lt;0, RIGHT(TEXT(AL911,"0.#"),1)&lt;&gt;"."),TRUE,FALSE)</formula>
    </cfRule>
    <cfRule type="expression" dxfId="1266" priority="2078">
      <formula>IF(AND(AL911&lt;0, RIGHT(TEXT(AL911,"0.#"),1)="."),TRUE,FALSE)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K14:AQ14">
    <cfRule type="expression" dxfId="21" priority="21">
      <formula>IF(RIGHT(TEXT(AK14,"0.#"),1)=".",FALSE,TRUE)</formula>
    </cfRule>
    <cfRule type="expression" dxfId="20" priority="22">
      <formula>IF(RIGHT(TEXT(AK14,"0.#"),1)=".",TRUE,FALSE)</formula>
    </cfRule>
  </conditionalFormatting>
  <conditionalFormatting sqref="AK15:AQ17">
    <cfRule type="expression" dxfId="19" priority="19">
      <formula>IF(RIGHT(TEXT(AK15,"0.#"),1)=".",FALSE,TRUE)</formula>
    </cfRule>
    <cfRule type="expression" dxfId="18" priority="20">
      <formula>IF(RIGHT(TEXT(AK15,"0.#"),1)=".",TRUE,FALSE)</formula>
    </cfRule>
  </conditionalFormatting>
  <conditionalFormatting sqref="AM62">
    <cfRule type="expression" dxfId="17" priority="17">
      <formula>IF(RIGHT(TEXT(AM62,"0.#"),1)=".",FALSE,TRUE)</formula>
    </cfRule>
    <cfRule type="expression" dxfId="16" priority="18">
      <formula>IF(RIGHT(TEXT(AM62,"0.#"),1)=".",TRUE,FALSE)</formula>
    </cfRule>
  </conditionalFormatting>
  <conditionalFormatting sqref="AM61">
    <cfRule type="expression" dxfId="15" priority="15">
      <formula>IF(RIGHT(TEXT(AM61,"0.#"),1)=".",FALSE,TRUE)</formula>
    </cfRule>
    <cfRule type="expression" dxfId="14" priority="16">
      <formula>IF(RIGHT(TEXT(AM61,"0.#"),1)=".",TRUE,FALSE)</formula>
    </cfRule>
  </conditionalFormatting>
  <conditionalFormatting sqref="AM60">
    <cfRule type="expression" dxfId="13" priority="13">
      <formula>IF(RIGHT(TEXT(AM60,"0.#"),1)=".",FALSE,TRUE)</formula>
    </cfRule>
    <cfRule type="expression" dxfId="12" priority="14">
      <formula>IF(RIGHT(TEXT(AM60,"0.#"),1)=".",TRUE,FALSE)</formula>
    </cfRule>
  </conditionalFormatting>
  <conditionalFormatting sqref="AM434">
    <cfRule type="expression" dxfId="11" priority="11">
      <formula>IF(RIGHT(TEXT(AM434,"0.#"),1)=".",FALSE,TRUE)</formula>
    </cfRule>
    <cfRule type="expression" dxfId="10" priority="12">
      <formula>IF(RIGHT(TEXT(AM434,"0.#"),1)=".",TRUE,FALSE)</formula>
    </cfRule>
  </conditionalFormatting>
  <conditionalFormatting sqref="AM435">
    <cfRule type="expression" dxfId="9" priority="9">
      <formula>IF(RIGHT(TEXT(AM435,"0.#"),1)=".",FALSE,TRUE)</formula>
    </cfRule>
    <cfRule type="expression" dxfId="8" priority="10">
      <formula>IF(RIGHT(TEXT(AM435,"0.#"),1)=".",TRUE,FALSE)</formula>
    </cfRule>
  </conditionalFormatting>
  <conditionalFormatting sqref="AM433">
    <cfRule type="expression" dxfId="7" priority="7">
      <formula>IF(RIGHT(TEXT(AM433,"0.#"),1)=".",FALSE,TRUE)</formula>
    </cfRule>
    <cfRule type="expression" dxfId="6" priority="8">
      <formula>IF(RIGHT(TEXT(AM433,"0.#"),1)=".",TRUE,FALSE)</formula>
    </cfRule>
  </conditionalFormatting>
  <conditionalFormatting sqref="AM459">
    <cfRule type="expression" dxfId="5" priority="5">
      <formula>IF(RIGHT(TEXT(AM459,"0.#"),1)=".",FALSE,TRUE)</formula>
    </cfRule>
    <cfRule type="expression" dxfId="4" priority="6">
      <formula>IF(RIGHT(TEXT(AM459,"0.#"),1)=".",TRUE,FALSE)</formula>
    </cfRule>
  </conditionalFormatting>
  <conditionalFormatting sqref="AM460">
    <cfRule type="expression" dxfId="3" priority="3">
      <formula>IF(RIGHT(TEXT(AM460,"0.#"),1)=".",FALSE,TRUE)</formula>
    </cfRule>
    <cfRule type="expression" dxfId="2" priority="4">
      <formula>IF(RIGHT(TEXT(AM460,"0.#"),1)=".",TRUE,FALSE)</formula>
    </cfRule>
  </conditionalFormatting>
  <conditionalFormatting sqref="AM458">
    <cfRule type="expression" dxfId="1" priority="1">
      <formula>IF(RIGHT(TEXT(AM458,"0.#"),1)=".",FALSE,TRUE)</formula>
    </cfRule>
    <cfRule type="expression" dxfId="0" priority="2">
      <formula>IF(RIGHT(TEXT(AM458,"0.#"),1)=".",TRUE,FALSE)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49" man="1"/>
    <brk id="699" max="49" man="1"/>
    <brk id="731"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274</v>
      </c>
    </row>
    <row r="2" spans="1:42" ht="13.5" customHeight="1" x14ac:dyDescent="0.2">
      <c r="A2" s="14" t="s">
        <v>84</v>
      </c>
      <c r="B2" s="15"/>
      <c r="C2" s="13" t="str">
        <f>IF(B2="","",A2)</f>
        <v/>
      </c>
      <c r="D2" s="13" t="str">
        <f>IF(C2="","",IF(D1&lt;&gt;"",CONCATENATE(D1,"、",C2),C2))</f>
        <v/>
      </c>
      <c r="F2" s="12" t="s">
        <v>71</v>
      </c>
      <c r="G2" s="17" t="s">
        <v>673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673</v>
      </c>
      <c r="R8" s="13" t="str">
        <f t="shared" si="3"/>
        <v>その他</v>
      </c>
      <c r="S8" s="13" t="str">
        <f t="shared" si="4"/>
        <v>その他</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その他</v>
      </c>
      <c r="Q10" s="19"/>
      <c r="T10" s="13"/>
      <c r="W10" s="32" t="s">
        <v>155</v>
      </c>
      <c r="Y10" s="32" t="s">
        <v>336</v>
      </c>
      <c r="Z10" s="32" t="s">
        <v>468</v>
      </c>
      <c r="AA10" s="79" t="s">
        <v>430</v>
      </c>
      <c r="AB10" s="79" t="s">
        <v>562</v>
      </c>
      <c r="AC10" s="31"/>
      <c r="AD10" s="31"/>
      <c r="AE10" s="31"/>
      <c r="AF10" s="30"/>
      <c r="AG10" s="44" t="s">
        <v>277</v>
      </c>
      <c r="AK10" s="42" t="str">
        <f t="shared" si="7"/>
        <v>I</v>
      </c>
      <c r="AP10" s="42"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673</v>
      </c>
      <c r="M11" s="13" t="str">
        <f t="shared" si="2"/>
        <v>その他の事項経費</v>
      </c>
      <c r="N11" s="13" t="str">
        <f t="shared" si="6"/>
        <v>その他の事項経費</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x14ac:dyDescent="0.2">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609</v>
      </c>
      <c r="Y34" s="32" t="s">
        <v>360</v>
      </c>
      <c r="Z34" s="32" t="s">
        <v>492</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361</v>
      </c>
      <c r="Z35" s="32" t="s">
        <v>493</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610</v>
      </c>
      <c r="Y36" s="32" t="s">
        <v>362</v>
      </c>
      <c r="Z36" s="32" t="s">
        <v>494</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363</v>
      </c>
      <c r="Z37" s="32" t="s">
        <v>495</v>
      </c>
      <c r="AF37" s="30"/>
      <c r="AK37" s="42" t="str">
        <f t="shared" si="7"/>
        <v>j</v>
      </c>
    </row>
    <row r="38" spans="1:37" x14ac:dyDescent="0.2">
      <c r="A38" s="13"/>
      <c r="B38" s="13"/>
      <c r="F38" s="13"/>
      <c r="G38" s="19"/>
      <c r="K38" s="13"/>
      <c r="L38" s="13"/>
      <c r="O38" s="13"/>
      <c r="P38" s="13"/>
      <c r="Q38" s="19"/>
      <c r="T38" s="13"/>
      <c r="U38" s="32" t="s">
        <v>300</v>
      </c>
      <c r="Y38" s="32" t="s">
        <v>364</v>
      </c>
      <c r="Z38" s="32" t="s">
        <v>496</v>
      </c>
      <c r="AF38" s="30"/>
      <c r="AK38" s="42" t="str">
        <f t="shared" si="7"/>
        <v>k</v>
      </c>
    </row>
    <row r="39" spans="1:37" x14ac:dyDescent="0.2">
      <c r="A39" s="13"/>
      <c r="B39" s="13"/>
      <c r="F39" s="13" t="str">
        <f>I37</f>
        <v>一般会計</v>
      </c>
      <c r="G39" s="19"/>
      <c r="K39" s="13"/>
      <c r="L39" s="13"/>
      <c r="O39" s="13"/>
      <c r="P39" s="13"/>
      <c r="Q39" s="19"/>
      <c r="T39" s="13"/>
      <c r="U39" s="32" t="s">
        <v>310</v>
      </c>
      <c r="Y39" s="32" t="s">
        <v>365</v>
      </c>
      <c r="Z39" s="32" t="s">
        <v>497</v>
      </c>
      <c r="AF39" s="30"/>
      <c r="AK39" s="42" t="str">
        <f t="shared" si="7"/>
        <v>l</v>
      </c>
    </row>
    <row r="40" spans="1:37" x14ac:dyDescent="0.2">
      <c r="A40" s="13"/>
      <c r="B40" s="13"/>
      <c r="F40" s="13"/>
      <c r="G40" s="19"/>
      <c r="K40" s="13"/>
      <c r="L40" s="13"/>
      <c r="O40" s="13"/>
      <c r="P40" s="13"/>
      <c r="Q40" s="19"/>
      <c r="T40" s="13"/>
      <c r="Y40" s="32" t="s">
        <v>366</v>
      </c>
      <c r="Z40" s="32" t="s">
        <v>498</v>
      </c>
      <c r="AF40" s="30"/>
      <c r="AK40" s="42" t="str">
        <f t="shared" si="7"/>
        <v>m</v>
      </c>
    </row>
    <row r="41" spans="1:37" x14ac:dyDescent="0.2">
      <c r="A41" s="13"/>
      <c r="B41" s="13"/>
      <c r="F41" s="13"/>
      <c r="G41" s="19"/>
      <c r="K41" s="13"/>
      <c r="L41" s="13"/>
      <c r="O41" s="13"/>
      <c r="P41" s="13"/>
      <c r="Q41" s="19"/>
      <c r="T41" s="13"/>
      <c r="Y41" s="32" t="s">
        <v>367</v>
      </c>
      <c r="Z41" s="32" t="s">
        <v>499</v>
      </c>
      <c r="AF41" s="30"/>
      <c r="AK41" s="42" t="str">
        <f t="shared" si="7"/>
        <v>n</v>
      </c>
    </row>
    <row r="42" spans="1:37" x14ac:dyDescent="0.2">
      <c r="A42" s="13"/>
      <c r="B42" s="13"/>
      <c r="F42" s="13"/>
      <c r="G42" s="19"/>
      <c r="K42" s="13"/>
      <c r="L42" s="13"/>
      <c r="O42" s="13"/>
      <c r="P42" s="13"/>
      <c r="Q42" s="19"/>
      <c r="T42" s="13"/>
      <c r="Y42" s="32" t="s">
        <v>368</v>
      </c>
      <c r="Z42" s="32" t="s">
        <v>500</v>
      </c>
      <c r="AF42" s="30"/>
      <c r="AK42" s="42" t="str">
        <f t="shared" si="7"/>
        <v>o</v>
      </c>
    </row>
    <row r="43" spans="1:37" x14ac:dyDescent="0.2">
      <c r="A43" s="13"/>
      <c r="B43" s="13"/>
      <c r="F43" s="13"/>
      <c r="G43" s="19"/>
      <c r="K43" s="13"/>
      <c r="L43" s="13"/>
      <c r="O43" s="13"/>
      <c r="P43" s="13"/>
      <c r="Q43" s="19"/>
      <c r="T43" s="13"/>
      <c r="Y43" s="32" t="s">
        <v>369</v>
      </c>
      <c r="Z43" s="32" t="s">
        <v>501</v>
      </c>
      <c r="AF43" s="30"/>
      <c r="AK43" s="42" t="str">
        <f t="shared" si="7"/>
        <v>p</v>
      </c>
    </row>
    <row r="44" spans="1:37" x14ac:dyDescent="0.2">
      <c r="A44" s="13"/>
      <c r="B44" s="13"/>
      <c r="F44" s="13"/>
      <c r="G44" s="19"/>
      <c r="K44" s="13"/>
      <c r="L44" s="13"/>
      <c r="O44" s="13"/>
      <c r="P44" s="13"/>
      <c r="Q44" s="19"/>
      <c r="T44" s="13"/>
      <c r="Y44" s="32" t="s">
        <v>370</v>
      </c>
      <c r="Z44" s="32" t="s">
        <v>502</v>
      </c>
      <c r="AF44" s="30"/>
      <c r="AK44" s="42" t="str">
        <f t="shared" si="7"/>
        <v>q</v>
      </c>
    </row>
    <row r="45" spans="1:37" x14ac:dyDescent="0.2">
      <c r="A45" s="13"/>
      <c r="B45" s="13"/>
      <c r="F45" s="13"/>
      <c r="G45" s="19"/>
      <c r="K45" s="13"/>
      <c r="L45" s="13"/>
      <c r="O45" s="13"/>
      <c r="P45" s="13"/>
      <c r="Q45" s="19"/>
      <c r="T45" s="13"/>
      <c r="Y45" s="32" t="s">
        <v>371</v>
      </c>
      <c r="Z45" s="32" t="s">
        <v>503</v>
      </c>
      <c r="AF45" s="30"/>
      <c r="AK45" s="42" t="str">
        <f t="shared" si="7"/>
        <v>r</v>
      </c>
    </row>
    <row r="46" spans="1:37" x14ac:dyDescent="0.2">
      <c r="A46" s="13"/>
      <c r="B46" s="13"/>
      <c r="F46" s="13"/>
      <c r="G46" s="19"/>
      <c r="K46" s="13"/>
      <c r="L46" s="13"/>
      <c r="O46" s="13"/>
      <c r="P46" s="13"/>
      <c r="Q46" s="19"/>
      <c r="T46" s="13"/>
      <c r="Y46" s="32" t="s">
        <v>372</v>
      </c>
      <c r="Z46" s="32" t="s">
        <v>504</v>
      </c>
      <c r="AF46" s="30"/>
      <c r="AK46" s="42" t="str">
        <f t="shared" si="7"/>
        <v>s</v>
      </c>
    </row>
    <row r="47" spans="1:37" x14ac:dyDescent="0.2">
      <c r="A47" s="13"/>
      <c r="B47" s="13"/>
      <c r="F47" s="13"/>
      <c r="G47" s="19"/>
      <c r="K47" s="13"/>
      <c r="L47" s="13"/>
      <c r="O47" s="13"/>
      <c r="P47" s="13"/>
      <c r="Q47" s="19"/>
      <c r="T47" s="13"/>
      <c r="Y47" s="32" t="s">
        <v>373</v>
      </c>
      <c r="Z47" s="32" t="s">
        <v>505</v>
      </c>
      <c r="AF47" s="30"/>
      <c r="AK47" s="42" t="str">
        <f t="shared" si="7"/>
        <v>t</v>
      </c>
    </row>
    <row r="48" spans="1:37" x14ac:dyDescent="0.2">
      <c r="A48" s="13"/>
      <c r="B48" s="13"/>
      <c r="F48" s="13"/>
      <c r="G48" s="19"/>
      <c r="K48" s="13"/>
      <c r="L48" s="13"/>
      <c r="O48" s="13"/>
      <c r="P48" s="13"/>
      <c r="Q48" s="19"/>
      <c r="T48" s="13"/>
      <c r="Y48" s="32" t="s">
        <v>374</v>
      </c>
      <c r="Z48" s="32" t="s">
        <v>506</v>
      </c>
      <c r="AF48" s="30"/>
      <c r="AK48" s="42" t="str">
        <f t="shared" si="7"/>
        <v>u</v>
      </c>
    </row>
    <row r="49" spans="1:37" x14ac:dyDescent="0.2">
      <c r="A49" s="13"/>
      <c r="B49" s="13"/>
      <c r="F49" s="13"/>
      <c r="G49" s="19"/>
      <c r="K49" s="13"/>
      <c r="L49" s="13"/>
      <c r="O49" s="13"/>
      <c r="P49" s="13"/>
      <c r="Q49" s="19"/>
      <c r="T49" s="13"/>
      <c r="Y49" s="32" t="s">
        <v>375</v>
      </c>
      <c r="Z49" s="32" t="s">
        <v>507</v>
      </c>
      <c r="AF49" s="30"/>
      <c r="AK49" s="42" t="str">
        <f t="shared" si="7"/>
        <v>v</v>
      </c>
    </row>
    <row r="50" spans="1:37" x14ac:dyDescent="0.2">
      <c r="A50" s="13"/>
      <c r="B50" s="13"/>
      <c r="F50" s="13"/>
      <c r="G50" s="19"/>
      <c r="K50" s="13"/>
      <c r="L50" s="13"/>
      <c r="O50" s="13"/>
      <c r="P50" s="13"/>
      <c r="Q50" s="19"/>
      <c r="T50" s="13"/>
      <c r="Y50" s="32" t="s">
        <v>376</v>
      </c>
      <c r="Z50" s="32" t="s">
        <v>508</v>
      </c>
      <c r="AF50" s="30"/>
    </row>
    <row r="51" spans="1:37" x14ac:dyDescent="0.2">
      <c r="A51" s="13"/>
      <c r="B51" s="13"/>
      <c r="F51" s="13"/>
      <c r="G51" s="19"/>
      <c r="K51" s="13"/>
      <c r="L51" s="13"/>
      <c r="O51" s="13"/>
      <c r="P51" s="13"/>
      <c r="Q51" s="19"/>
      <c r="T51" s="13"/>
      <c r="Y51" s="32" t="s">
        <v>377</v>
      </c>
      <c r="Z51" s="32" t="s">
        <v>509</v>
      </c>
      <c r="AF51" s="30"/>
    </row>
    <row r="52" spans="1:37" x14ac:dyDescent="0.2">
      <c r="A52" s="13"/>
      <c r="B52" s="13"/>
      <c r="F52" s="13"/>
      <c r="G52" s="19"/>
      <c r="K52" s="13"/>
      <c r="L52" s="13"/>
      <c r="O52" s="13"/>
      <c r="P52" s="13"/>
      <c r="Q52" s="19"/>
      <c r="T52" s="13"/>
      <c r="Y52" s="32" t="s">
        <v>378</v>
      </c>
      <c r="Z52" s="32" t="s">
        <v>510</v>
      </c>
      <c r="AF52" s="30"/>
    </row>
    <row r="53" spans="1:37" x14ac:dyDescent="0.2">
      <c r="A53" s="13"/>
      <c r="B53" s="13"/>
      <c r="F53" s="13"/>
      <c r="G53" s="19"/>
      <c r="K53" s="13"/>
      <c r="L53" s="13"/>
      <c r="O53" s="13"/>
      <c r="P53" s="13"/>
      <c r="Q53" s="19"/>
      <c r="T53" s="13"/>
      <c r="Y53" s="32" t="s">
        <v>379</v>
      </c>
      <c r="Z53" s="32" t="s">
        <v>511</v>
      </c>
      <c r="AF53" s="30"/>
    </row>
    <row r="54" spans="1:37" x14ac:dyDescent="0.2">
      <c r="A54" s="13"/>
      <c r="B54" s="13"/>
      <c r="F54" s="13"/>
      <c r="G54" s="19"/>
      <c r="K54" s="13"/>
      <c r="L54" s="13"/>
      <c r="O54" s="13"/>
      <c r="P54" s="20"/>
      <c r="Q54" s="19"/>
      <c r="T54" s="13"/>
      <c r="Y54" s="32" t="s">
        <v>380</v>
      </c>
      <c r="Z54" s="32" t="s">
        <v>512</v>
      </c>
      <c r="AF54" s="30"/>
    </row>
    <row r="55" spans="1:37" x14ac:dyDescent="0.2">
      <c r="A55" s="13"/>
      <c r="B55" s="13"/>
      <c r="F55" s="13"/>
      <c r="G55" s="19"/>
      <c r="K55" s="13"/>
      <c r="L55" s="13"/>
      <c r="O55" s="13"/>
      <c r="P55" s="13"/>
      <c r="Q55" s="19"/>
      <c r="T55" s="13"/>
      <c r="Y55" s="32" t="s">
        <v>381</v>
      </c>
      <c r="Z55" s="32" t="s">
        <v>513</v>
      </c>
      <c r="AF55" s="30"/>
    </row>
    <row r="56" spans="1:37" x14ac:dyDescent="0.2">
      <c r="A56" s="13"/>
      <c r="B56" s="13"/>
      <c r="F56" s="13"/>
      <c r="G56" s="19"/>
      <c r="K56" s="13"/>
      <c r="L56" s="13"/>
      <c r="O56" s="13"/>
      <c r="P56" s="13"/>
      <c r="Q56" s="19"/>
      <c r="T56" s="13"/>
      <c r="Y56" s="32" t="s">
        <v>382</v>
      </c>
      <c r="Z56" s="32" t="s">
        <v>514</v>
      </c>
      <c r="AF56" s="30"/>
    </row>
    <row r="57" spans="1:37" x14ac:dyDescent="0.2">
      <c r="A57" s="13"/>
      <c r="B57" s="13"/>
      <c r="F57" s="13"/>
      <c r="G57" s="19"/>
      <c r="K57" s="13"/>
      <c r="L57" s="13"/>
      <c r="O57" s="13"/>
      <c r="P57" s="13"/>
      <c r="Q57" s="19"/>
      <c r="T57" s="13"/>
      <c r="Y57" s="32" t="s">
        <v>383</v>
      </c>
      <c r="Z57" s="32" t="s">
        <v>515</v>
      </c>
      <c r="AF57" s="30"/>
    </row>
    <row r="58" spans="1:37" x14ac:dyDescent="0.2">
      <c r="A58" s="13"/>
      <c r="B58" s="13"/>
      <c r="F58" s="13"/>
      <c r="G58" s="19"/>
      <c r="K58" s="13"/>
      <c r="L58" s="13"/>
      <c r="O58" s="13"/>
      <c r="P58" s="13"/>
      <c r="Q58" s="19"/>
      <c r="T58" s="13"/>
      <c r="Y58" s="32" t="s">
        <v>384</v>
      </c>
      <c r="Z58" s="32" t="s">
        <v>516</v>
      </c>
      <c r="AF58" s="30"/>
    </row>
    <row r="59" spans="1:37" x14ac:dyDescent="0.2">
      <c r="A59" s="13"/>
      <c r="B59" s="13"/>
      <c r="F59" s="13"/>
      <c r="G59" s="19"/>
      <c r="K59" s="13"/>
      <c r="L59" s="13"/>
      <c r="O59" s="13"/>
      <c r="P59" s="13"/>
      <c r="Q59" s="19"/>
      <c r="T59" s="13"/>
      <c r="Y59" s="32" t="s">
        <v>385</v>
      </c>
      <c r="Z59" s="32" t="s">
        <v>517</v>
      </c>
      <c r="AF59" s="30"/>
    </row>
    <row r="60" spans="1:37" x14ac:dyDescent="0.2">
      <c r="A60" s="13"/>
      <c r="B60" s="13"/>
      <c r="F60" s="13"/>
      <c r="G60" s="19"/>
      <c r="K60" s="13"/>
      <c r="L60" s="13"/>
      <c r="O60" s="13"/>
      <c r="P60" s="13"/>
      <c r="Q60" s="19"/>
      <c r="T60" s="13"/>
      <c r="Y60" s="32" t="s">
        <v>386</v>
      </c>
      <c r="Z60" s="32" t="s">
        <v>518</v>
      </c>
      <c r="AF60" s="30"/>
    </row>
    <row r="61" spans="1:37" x14ac:dyDescent="0.2">
      <c r="A61" s="13"/>
      <c r="B61" s="13"/>
      <c r="F61" s="13"/>
      <c r="G61" s="19"/>
      <c r="K61" s="13"/>
      <c r="L61" s="13"/>
      <c r="O61" s="13"/>
      <c r="P61" s="13"/>
      <c r="Q61" s="19"/>
      <c r="T61" s="13"/>
      <c r="Y61" s="32" t="s">
        <v>387</v>
      </c>
      <c r="Z61" s="32" t="s">
        <v>519</v>
      </c>
      <c r="AF61" s="30"/>
    </row>
    <row r="62" spans="1:37" x14ac:dyDescent="0.2">
      <c r="A62" s="13"/>
      <c r="B62" s="13"/>
      <c r="F62" s="13"/>
      <c r="G62" s="19"/>
      <c r="K62" s="13"/>
      <c r="L62" s="13"/>
      <c r="O62" s="13"/>
      <c r="P62" s="13"/>
      <c r="Q62" s="19"/>
      <c r="T62" s="13"/>
      <c r="Y62" s="32" t="s">
        <v>388</v>
      </c>
      <c r="Z62" s="32" t="s">
        <v>520</v>
      </c>
      <c r="AF62" s="30"/>
    </row>
    <row r="63" spans="1:37" x14ac:dyDescent="0.2">
      <c r="A63" s="13"/>
      <c r="B63" s="13"/>
      <c r="F63" s="13"/>
      <c r="G63" s="19"/>
      <c r="K63" s="13"/>
      <c r="L63" s="13"/>
      <c r="O63" s="13"/>
      <c r="P63" s="13"/>
      <c r="Q63" s="19"/>
      <c r="T63" s="13"/>
      <c r="Y63" s="32" t="s">
        <v>389</v>
      </c>
      <c r="Z63" s="32" t="s">
        <v>521</v>
      </c>
      <c r="AF63" s="30"/>
    </row>
    <row r="64" spans="1:37" x14ac:dyDescent="0.2">
      <c r="A64" s="13"/>
      <c r="B64" s="13"/>
      <c r="F64" s="13"/>
      <c r="G64" s="19"/>
      <c r="K64" s="13"/>
      <c r="L64" s="13"/>
      <c r="O64" s="13"/>
      <c r="P64" s="13"/>
      <c r="Q64" s="19"/>
      <c r="T64" s="13"/>
      <c r="Y64" s="32" t="s">
        <v>390</v>
      </c>
      <c r="Z64" s="32" t="s">
        <v>522</v>
      </c>
      <c r="AF64" s="30"/>
    </row>
    <row r="65" spans="1:32" x14ac:dyDescent="0.2">
      <c r="A65" s="13"/>
      <c r="B65" s="13"/>
      <c r="F65" s="13"/>
      <c r="G65" s="19"/>
      <c r="K65" s="13"/>
      <c r="L65" s="13"/>
      <c r="O65" s="13"/>
      <c r="P65" s="13"/>
      <c r="Q65" s="19"/>
      <c r="T65" s="13"/>
      <c r="Y65" s="32" t="s">
        <v>391</v>
      </c>
      <c r="Z65" s="32" t="s">
        <v>523</v>
      </c>
      <c r="AF65" s="30"/>
    </row>
    <row r="66" spans="1:32" x14ac:dyDescent="0.2">
      <c r="A66" s="13"/>
      <c r="B66" s="13"/>
      <c r="F66" s="13"/>
      <c r="G66" s="19"/>
      <c r="K66" s="13"/>
      <c r="L66" s="13"/>
      <c r="O66" s="13"/>
      <c r="P66" s="13"/>
      <c r="Q66" s="19"/>
      <c r="T66" s="13"/>
      <c r="Y66" s="32" t="s">
        <v>70</v>
      </c>
      <c r="Z66" s="32" t="s">
        <v>524</v>
      </c>
      <c r="AF66" s="30"/>
    </row>
    <row r="67" spans="1:32" x14ac:dyDescent="0.2">
      <c r="A67" s="13"/>
      <c r="B67" s="13"/>
      <c r="F67" s="13"/>
      <c r="G67" s="19"/>
      <c r="K67" s="13"/>
      <c r="L67" s="13"/>
      <c r="O67" s="13"/>
      <c r="P67" s="13"/>
      <c r="Q67" s="19"/>
      <c r="T67" s="13"/>
      <c r="Y67" s="32" t="s">
        <v>392</v>
      </c>
      <c r="Z67" s="32" t="s">
        <v>525</v>
      </c>
      <c r="AF67" s="30"/>
    </row>
    <row r="68" spans="1:32" x14ac:dyDescent="0.2">
      <c r="A68" s="13"/>
      <c r="B68" s="13"/>
      <c r="F68" s="13"/>
      <c r="G68" s="19"/>
      <c r="K68" s="13"/>
      <c r="L68" s="13"/>
      <c r="O68" s="13"/>
      <c r="P68" s="13"/>
      <c r="Q68" s="19"/>
      <c r="T68" s="13"/>
      <c r="Y68" s="32" t="s">
        <v>393</v>
      </c>
      <c r="Z68" s="32" t="s">
        <v>526</v>
      </c>
      <c r="AF68" s="30"/>
    </row>
    <row r="69" spans="1:32" x14ac:dyDescent="0.2">
      <c r="A69" s="13"/>
      <c r="B69" s="13"/>
      <c r="F69" s="13"/>
      <c r="G69" s="19"/>
      <c r="K69" s="13"/>
      <c r="L69" s="13"/>
      <c r="O69" s="13"/>
      <c r="P69" s="13"/>
      <c r="Q69" s="19"/>
      <c r="T69" s="13"/>
      <c r="Y69" s="32" t="s">
        <v>394</v>
      </c>
      <c r="Z69" s="32" t="s">
        <v>527</v>
      </c>
      <c r="AF69" s="30"/>
    </row>
    <row r="70" spans="1:32" x14ac:dyDescent="0.2">
      <c r="A70" s="13"/>
      <c r="B70" s="13"/>
      <c r="Y70" s="32" t="s">
        <v>395</v>
      </c>
      <c r="Z70" s="32" t="s">
        <v>528</v>
      </c>
    </row>
    <row r="71" spans="1:32" x14ac:dyDescent="0.2">
      <c r="Y71" s="32" t="s">
        <v>396</v>
      </c>
      <c r="Z71" s="32" t="s">
        <v>529</v>
      </c>
    </row>
    <row r="72" spans="1:32" x14ac:dyDescent="0.2">
      <c r="Y72" s="32" t="s">
        <v>397</v>
      </c>
      <c r="Z72" s="32" t="s">
        <v>530</v>
      </c>
    </row>
    <row r="73" spans="1:32" x14ac:dyDescent="0.2">
      <c r="Y73" s="32" t="s">
        <v>398</v>
      </c>
      <c r="Z73" s="32" t="s">
        <v>531</v>
      </c>
    </row>
    <row r="74" spans="1:32" x14ac:dyDescent="0.2">
      <c r="Y74" s="32" t="s">
        <v>399</v>
      </c>
      <c r="Z74" s="32" t="s">
        <v>532</v>
      </c>
    </row>
    <row r="75" spans="1:32" x14ac:dyDescent="0.2">
      <c r="Y75" s="32" t="s">
        <v>400</v>
      </c>
      <c r="Z75" s="32" t="s">
        <v>533</v>
      </c>
    </row>
    <row r="76" spans="1:32" x14ac:dyDescent="0.2">
      <c r="Y76" s="32" t="s">
        <v>401</v>
      </c>
      <c r="Z76" s="32" t="s">
        <v>534</v>
      </c>
    </row>
    <row r="77" spans="1:32" x14ac:dyDescent="0.2">
      <c r="Y77" s="32" t="s">
        <v>402</v>
      </c>
      <c r="Z77" s="32" t="s">
        <v>535</v>
      </c>
    </row>
    <row r="78" spans="1:32" x14ac:dyDescent="0.2">
      <c r="Y78" s="32" t="s">
        <v>403</v>
      </c>
      <c r="Z78" s="32" t="s">
        <v>536</v>
      </c>
    </row>
    <row r="79" spans="1:32" x14ac:dyDescent="0.2">
      <c r="Y79" s="32" t="s">
        <v>404</v>
      </c>
      <c r="Z79" s="32" t="s">
        <v>537</v>
      </c>
    </row>
    <row r="80" spans="1:32" x14ac:dyDescent="0.2">
      <c r="Y80" s="32" t="s">
        <v>405</v>
      </c>
      <c r="Z80" s="32" t="s">
        <v>538</v>
      </c>
    </row>
    <row r="81" spans="25:26" x14ac:dyDescent="0.2">
      <c r="Y81" s="32" t="s">
        <v>406</v>
      </c>
      <c r="Z81" s="32" t="s">
        <v>539</v>
      </c>
    </row>
    <row r="82" spans="25:26" x14ac:dyDescent="0.2">
      <c r="Y82" s="32" t="s">
        <v>407</v>
      </c>
      <c r="Z82" s="32" t="s">
        <v>540</v>
      </c>
    </row>
    <row r="83" spans="25:26" x14ac:dyDescent="0.2">
      <c r="Y83" s="32" t="s">
        <v>408</v>
      </c>
      <c r="Z83" s="32" t="s">
        <v>541</v>
      </c>
    </row>
    <row r="84" spans="25:26" x14ac:dyDescent="0.2">
      <c r="Y84" s="32" t="s">
        <v>409</v>
      </c>
      <c r="Z84" s="32" t="s">
        <v>542</v>
      </c>
    </row>
    <row r="85" spans="25:26" x14ac:dyDescent="0.2">
      <c r="Y85" s="32" t="s">
        <v>410</v>
      </c>
      <c r="Z85" s="32" t="s">
        <v>543</v>
      </c>
    </row>
    <row r="86" spans="25:26" x14ac:dyDescent="0.2">
      <c r="Y86" s="32" t="s">
        <v>411</v>
      </c>
      <c r="Z86" s="32" t="s">
        <v>544</v>
      </c>
    </row>
    <row r="87" spans="25:26" x14ac:dyDescent="0.2">
      <c r="Y87" s="32" t="s">
        <v>412</v>
      </c>
      <c r="Z87" s="32" t="s">
        <v>545</v>
      </c>
    </row>
    <row r="88" spans="25:26" x14ac:dyDescent="0.2">
      <c r="Y88" s="32" t="s">
        <v>413</v>
      </c>
      <c r="Z88" s="32" t="s">
        <v>546</v>
      </c>
    </row>
    <row r="89" spans="25:26" x14ac:dyDescent="0.2">
      <c r="Y89" s="32" t="s">
        <v>414</v>
      </c>
      <c r="Z89" s="32" t="s">
        <v>547</v>
      </c>
    </row>
    <row r="90" spans="25:26" x14ac:dyDescent="0.2">
      <c r="Y90" s="32" t="s">
        <v>415</v>
      </c>
      <c r="Z90" s="32" t="s">
        <v>548</v>
      </c>
    </row>
    <row r="91" spans="25:26" x14ac:dyDescent="0.2">
      <c r="Y91" s="32" t="s">
        <v>416</v>
      </c>
      <c r="Z91" s="32" t="s">
        <v>549</v>
      </c>
    </row>
    <row r="92" spans="25:26" x14ac:dyDescent="0.2">
      <c r="Y92" s="32" t="s">
        <v>417</v>
      </c>
      <c r="Z92" s="32" t="s">
        <v>550</v>
      </c>
    </row>
    <row r="93" spans="25:26" x14ac:dyDescent="0.2">
      <c r="Y93" s="32" t="s">
        <v>418</v>
      </c>
      <c r="Z93" s="32" t="s">
        <v>551</v>
      </c>
    </row>
    <row r="94" spans="25:26" x14ac:dyDescent="0.2">
      <c r="Y94" s="32" t="s">
        <v>419</v>
      </c>
      <c r="Z94" s="32" t="s">
        <v>552</v>
      </c>
    </row>
    <row r="95" spans="25:26" x14ac:dyDescent="0.2">
      <c r="Y95" s="32" t="s">
        <v>420</v>
      </c>
      <c r="Z95" s="32" t="s">
        <v>553</v>
      </c>
    </row>
    <row r="96" spans="25:26" x14ac:dyDescent="0.2">
      <c r="Y96" s="32" t="s">
        <v>322</v>
      </c>
      <c r="Z96" s="32" t="s">
        <v>554</v>
      </c>
    </row>
    <row r="97" spans="25:26" x14ac:dyDescent="0.2">
      <c r="Y97" s="32" t="s">
        <v>421</v>
      </c>
      <c r="Z97" s="32" t="s">
        <v>555</v>
      </c>
    </row>
    <row r="98" spans="25:26" x14ac:dyDescent="0.2">
      <c r="Y98" s="32" t="s">
        <v>422</v>
      </c>
      <c r="Z98" s="32" t="s">
        <v>556</v>
      </c>
    </row>
    <row r="99" spans="25:26" x14ac:dyDescent="0.2">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幸子</dc:creator>
  <cp:lastPrinted>2021-05-24T09:15:35Z</cp:lastPrinted>
  <dcterms:created xsi:type="dcterms:W3CDTF">2012-03-13T00:50:25Z</dcterms:created>
  <dcterms:modified xsi:type="dcterms:W3CDTF">2021-08-13T07:07:56Z</dcterms:modified>
</cp:coreProperties>
</file>