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210813_【提出】最終公表分\"/>
    </mc:Choice>
  </mc:AlternateContent>
  <bookViews>
    <workbookView xWindow="0" yWindow="0" windowWidth="28800" windowHeight="11460"/>
  </bookViews>
  <sheets>
    <sheet name="行政事業レビューシート" sheetId="3" r:id="rId1"/>
    <sheet name="別紙1" sheetId="5" state="hidden"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1">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55" i="3"/>
  <c r="AY369" i="3"/>
  <c r="AY50" i="3"/>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<sst xmlns="http://schemas.openxmlformats.org/spreadsheetml/2006/main" count="3246" uniqueCount="864">
  <si>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</si>
  <si>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</si>
  <si>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</si>
  <si>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</si>
  <si>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</si>
  <si>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</si>
  <si>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</si>
  <si>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</si>
  <si>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</si>
  <si>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</si>
  <si>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</si>
  <si>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</si>
  <si>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</si>
  <si>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</si>
  <si>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</si>
  <si>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</si>
  <si>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</si>
  <si>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</si>
  <si>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</si>
  <si>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</si>
  <si>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</si>
  <si>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</si>
  <si>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</si>
  <si>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</si>
  <si>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</si>
  <si>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</si>
  <si>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</si>
  <si>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</si>
  <si>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</si>
  <si>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</si>
  <si>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</si>
  <si>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</si>
  <si>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</si>
  <si>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</si>
  <si>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</si>
  <si>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</si>
  <si>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</si>
  <si>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</si>
  <si>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</si>
  <si>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</si>
  <si>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</si>
  <si>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</si>
  <si>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</si>
  <si>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</si>
  <si>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</si>
  <si>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</si>
  <si>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</si>
  <si>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</si>
  <si>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</si>
  <si>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</si>
  <si>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</si>
  <si>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</si>
  <si>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</si>
  <si>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</si>
  <si>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</si>
  <si>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</si>
  <si>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</si>
  <si>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</si>
  <si>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</si>
  <si>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</si>
  <si>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</si>
  <si>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</si>
  <si>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</si>
  <si>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</si>
  <si>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</si>
  <si>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</si>
  <si>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</si>
  <si>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</si>
  <si>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</si>
  <si>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</si>
  <si>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</si>
  <si>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</si>
  <si>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</si>
  <si>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</si>
  <si>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</si>
  <si>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</si>
  <si>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</si>
  <si>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</si>
  <si>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</si>
  <si>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</si>
  <si>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</si>
  <si>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</si>
  <si>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</si>
  <si>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</si>
  <si>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</si>
  <si>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</si>
  <si>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</si>
  <si>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</si>
  <si>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</si>
  <si>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</si>
  <si>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</si>
  <si>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</si>
  <si>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</si>
  <si>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</si>
  <si>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</si>
  <si>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</si>
  <si>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</si>
  <si>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</si>
  <si>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</si>
  <si>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</si>
  <si>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</si>
  <si>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</si>
  <si>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</si>
  <si>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</si>
  <si>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</si>
  <si>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</si>
  <si>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</si>
  <si>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</si>
  <si>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</si>
  <si>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</si>
  <si>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</si>
  <si>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</si>
  <si>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</si>
  <si>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</si>
  <si>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</si>
  <si>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</si>
  <si>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</si>
  <si>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</si>
  <si>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</si>
  <si>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</si>
  <si>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</si>
  <si>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</si>
  <si>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</si>
  <si>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</si>
  <si>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</si>
  <si>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</si>
  <si>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</si>
  <si>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</si>
  <si>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</si>
  <si>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</si>
  <si>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</si>
  <si>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</si>
  <si>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</si>
  <si>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</si>
  <si>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</si>
  <si>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</si>
  <si>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</si>
  <si>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</si>
  <si>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</si>
  <si>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</si>
  <si>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</si>
  <si>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</si>
  <si>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</si>
  <si>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</si>
  <si>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</si>
  <si>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</si>
  <si>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</si>
  <si>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</si>
  <si>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</si>
  <si>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</si>
  <si>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</si>
  <si>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</si>
  <si>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</si>
  <si>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</si>
  <si>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</si>
  <si>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</si>
  <si>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</si>
  <si>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</si>
  <si>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</si>
  <si>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</si>
  <si>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</si>
  <si>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</si>
  <si>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</si>
  <si>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</si>
  <si>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</si>
  <si>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</si>
  <si>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</si>
  <si>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</si>
  <si>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</si>
  <si>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</si>
  <si>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</si>
  <si>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</si>
  <si>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</si>
  <si>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</si>
  <si>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</si>
  <si>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</si>
  <si>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</si>
  <si>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</si>
  <si>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</si>
  <si>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</si>
  <si>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</si>
  <si>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</si>
  <si>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</si>
  <si>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</si>
  <si>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</si>
  <si>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</si>
  <si>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</si>
  <si>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</si>
  <si>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</si>
  <si>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</si>
  <si>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</si>
  <si>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</si>
  <si>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</si>
  <si>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</si>
  <si>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</si>
  <si>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</si>
  <si>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</si>
  <si>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</si>
  <si>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</si>
  <si>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</si>
  <si>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</si>
  <si>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</si>
  <si>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</si>
  <si>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</si>
  <si>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</si>
  <si>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</si>
  <si>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</si>
  <si>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</si>
  <si>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</si>
  <si>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</si>
  <si>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</si>
  <si>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</si>
  <si>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</si>
  <si>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</si>
  <si>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</si>
  <si>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</si>
  <si>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</si>
  <si>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</si>
  <si>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</si>
  <si>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</si>
  <si>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</si>
  <si>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</si>
  <si>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</si>
  <si>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</si>
  <si>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</si>
  <si>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</si>
  <si>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</si>
  <si>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</si>
  <si>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</si>
  <si>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</si>
  <si>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</si>
  <si>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</si>
  <si>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</si>
  <si>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</si>
  <si>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</si>
  <si>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</si>
  <si>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</si>
  <si>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</si>
  <si>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</si>
  <si>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</si>
  <si>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</si>
  <si>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</si>
  <si>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</si>
  <si>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</si>
  <si>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</si>
  <si>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</si>
  <si>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</si>
  <si>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</si>
  <si>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</si>
  <si>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</si>
  <si>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</si>
  <si>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</si>
  <si>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</si>
  <si>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</si>
  <si>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</si>
  <si>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</si>
  <si>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</si>
  <si>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</si>
  <si>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</si>
  <si>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</si>
  <si>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</si>
  <si>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</si>
  <si>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</si>
  <si>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</si>
  <si>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</si>
  <si>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</si>
  <si>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</si>
  <si>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</si>
  <si>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</si>
  <si>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</si>
  <si>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</si>
  <si>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</si>
  <si>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</si>
  <si>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</si>
  <si>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</si>
  <si>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</si>
  <si>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</si>
  <si>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</si>
  <si>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</si>
  <si>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</si>
  <si>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</si>
  <si>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</si>
  <si>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</si>
  <si>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</si>
  <si>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</si>
  <si>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</si>
  <si>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</si>
  <si>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</si>
  <si>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</si>
  <si>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</si>
  <si>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</si>
  <si>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</si>
  <si>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</si>
  <si>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</si>
  <si>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</si>
  <si>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</si>
  <si>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</si>
  <si>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</si>
  <si>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</si>
  <si>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</si>
  <si>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</si>
  <si>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</si>
  <si>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</si>
  <si>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</si>
  <si>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</si>
  <si>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</si>
  <si>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</si>
  <si>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</si>
  <si>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</si>
  <si>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</si>
  <si>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</si>
  <si>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</si>
  <si>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</si>
  <si>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</si>
  <si>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</si>
  <si>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</si>
  <si>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</si>
  <si>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</si>
  <si>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</si>
  <si>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</si>
  <si>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</si>
  <si>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</si>
  <si>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</si>
  <si>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</si>
  <si>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</si>
  <si>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</si>
  <si>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</si>
  <si>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</si>
  <si>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</si>
  <si>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</si>
  <si>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</si>
  <si>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</si>
  <si>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</si>
  <si>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</si>
  <si>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</si>
  <si>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</si>
  <si>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</si>
  <si>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</si>
  <si>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</si>
  <si>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</si>
  <si>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</si>
  <si>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</si>
  <si>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</si>
  <si>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</si>
  <si>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</si>
  <si>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</si>
  <si>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</si>
  <si>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</si>
  <si>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</si>
  <si>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</si>
  <si>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</si>
  <si>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</si>
  <si>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</si>
  <si>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</si>
  <si>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</si>
  <si>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</si>
  <si>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</si>
  <si>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</si>
  <si>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</si>
  <si>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</si>
  <si>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</si>
  <si>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</si>
  <si>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</si>
  <si>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</si>
  <si>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</si>
  <si>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</si>
  <si>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</si>
  <si>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</si>
  <si>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</si>
  <si>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</si>
  <si>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</si>
  <si>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</si>
  <si>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</si>
  <si>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</si>
  <si>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</si>
  <si>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</si>
  <si>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</si>
  <si>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</si>
  <si>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</si>
  <si>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</si>
  <si>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</si>
  <si>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</si>
  <si>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</si>
  <si>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</si>
  <si>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</si>
  <si>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</si>
  <si>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</si>
  <si>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</si>
  <si>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</si>
  <si>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</si>
  <si>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</si>
  <si>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</si>
  <si>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</si>
  <si>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</si>
  <si>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</si>
  <si>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</si>
  <si>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</si>
  <si>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</si>
  <si>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</si>
  <si>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</si>
  <si>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</si>
  <si>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</si>
  <si>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</si>
  <si>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</si>
  <si>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</si>
  <si>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</si>
  <si>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</si>
  <si>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</si>
  <si>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</si>
  <si>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</si>
  <si>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</si>
  <si>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</si>
  <si>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</si>
  <si>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</si>
  <si>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</si>
  <si>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</si>
  <si>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</si>
  <si>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</si>
  <si>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</si>
  <si>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</si>
  <si>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</si>
  <si>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</si>
  <si>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</si>
  <si>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</si>
  <si>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</si>
  <si>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</si>
  <si>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</si>
  <si>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</si>
  <si>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</si>
  <si>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</si>
  <si>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</si>
  <si>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</si>
  <si>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</si>
  <si>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</si>
  <si>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</si>
  <si>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</si>
  <si>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</si>
  <si>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</si>
  <si>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</si>
  <si>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</si>
  <si>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</si>
  <si>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</si>
  <si>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</si>
  <si>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</si>
  <si>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</si>
  <si>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</si>
  <si>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</si>
  <si>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</si>
  <si>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</si>
  <si>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</si>
  <si>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</si>
  <si>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</si>
  <si>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</si>
  <si>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</si>
  <si>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</si>
  <si>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</si>
  <si>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</si>
  <si>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</si>
  <si>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</si>
  <si>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</si>
  <si>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</si>
  <si>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</si>
  <si>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</si>
  <si>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</si>
  <si>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</si>
  <si>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</si>
  <si>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</si>
  <si>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</si>
  <si>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</si>
  <si>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</si>
  <si>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</si>
  <si>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</si>
  <si>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</si>
  <si>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</si>
  <si>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</si>
  <si>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</si>
  <si>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</si>
  <si>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</si>
  <si>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</si>
  <si>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</si>
  <si>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</si>
  <si>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</si>
  <si>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</si>
  <si>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</si>
  <si>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</si>
  <si>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</si>
  <si>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</si>
  <si>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</si>
  <si>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</si>
  <si>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</si>
  <si>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</si>
  <si>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</si>
  <si>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</si>
  <si>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</si>
  <si>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</si>
  <si>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</si>
  <si>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</si>
  <si>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</si>
  <si>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</si>
  <si>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</si>
  <si>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</si>
  <si>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</si>
  <si>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</si>
  <si>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</si>
  <si>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</si>
  <si>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</si>
  <si>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</si>
  <si>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</si>
  <si>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</si>
  <si>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</si>
  <si>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</si>
  <si>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</si>
  <si>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</si>
  <si>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</si>
  <si>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</si>
  <si>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</si>
  <si>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</si>
  <si>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</si>
  <si>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</si>
  <si>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</si>
  <si>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</si>
  <si>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</si>
  <si>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</si>
  <si>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</si>
  <si>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</si>
  <si>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</si>
  <si>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</si>
  <si>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</si>
  <si>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</si>
  <si>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</si>
  <si>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</si>
  <si>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</si>
  <si>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</si>
  <si>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</si>
  <si>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</si>
  <si>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</si>
  <si>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</si>
  <si>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</si>
  <si>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</si>
  <si>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</si>
  <si>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</si>
  <si>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</si>
  <si>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</si>
  <si>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</si>
  <si>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</si>
  <si>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</si>
  <si>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</si>
  <si>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</si>
  <si>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</si>
  <si>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</si>
  <si>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</si>
  <si>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</si>
  <si>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</si>
  <si>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</si>
  <si>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</si>
  <si>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</si>
  <si>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</si>
  <si>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</si>
  <si>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</si>
  <si>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</si>
  <si>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</si>
  <si>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</si>
  <si>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</si>
  <si>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</si>
  <si>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</si>
  <si>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</si>
  <si>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</si>
  <si>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</si>
  <si>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</si>
  <si>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</si>
  <si>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</si>
  <si>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</si>
  <si>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</si>
  <si>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</si>
  <si>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</si>
  <si>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</si>
  <si>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</si>
  <si>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</si>
  <si>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</si>
  <si>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</si>
  <si>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</si>
  <si>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</si>
  <si>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</si>
  <si>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</si>
  <si>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</si>
  <si>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</si>
  <si>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</si>
  <si>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</si>
  <si>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</si>
  <si>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</si>
  <si>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</si>
  <si>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</si>
  <si>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</si>
  <si>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</si>
  <si>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</si>
  <si>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</si>
  <si>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</si>
  <si>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</si>
  <si>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</si>
  <si>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</si>
  <si>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</si>
  <si>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</si>
  <si>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</si>
  <si>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</si>
  <si>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</si>
  <si>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</si>
  <si>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</si>
  <si>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</si>
  <si>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</si>
  <si>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</si>
  <si>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</si>
  <si>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</si>
  <si>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</si>
  <si>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</si>
  <si>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</si>
  <si>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</si>
  <si>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</si>
  <si>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</si>
  <si>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</si>
  <si>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</si>
  <si>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</si>
  <si>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</si>
  <si>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</si>
  <si>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</si>
  <si>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</si>
  <si>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</si>
  <si>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</si>
  <si>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</si>
  <si>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</si>
  <si>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</si>
  <si>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</si>
  <si>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</si>
  <si>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</si>
  <si>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</si>
  <si>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</si>
  <si>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</si>
  <si>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</si>
  <si>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</si>
  <si>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</si>
  <si>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</si>
  <si>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</si>
  <si>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</si>
  <si>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</si>
  <si>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</si>
  <si>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</si>
  <si>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</si>
  <si>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</si>
  <si>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</si>
  <si>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</si>
  <si>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</si>
  <si>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</si>
  <si>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</si>
  <si>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</si>
  <si>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</si>
  <si>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</si>
  <si>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</si>
  <si>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</si>
  <si>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</si>
  <si>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</si>
  <si>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</si>
  <si>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</si>
  <si>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</si>
  <si>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</si>
  <si>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</si>
  <si>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</si>
  <si>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</si>
  <si>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</si>
  <si>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</si>
  <si>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</si>
  <si>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</si>
  <si>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</si>
  <si>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</si>
  <si>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</si>
  <si>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</si>
  <si>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</si>
  <si>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</si>
  <si>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</si>
  <si>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</si>
  <si>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</si>
  <si>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</si>
  <si>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</si>
  <si>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</si>
  <si>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</si>
  <si>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</si>
  <si>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</si>
  <si>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</si>
  <si>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</si>
  <si>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</si>
  <si>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</si>
  <si>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</si>
  <si>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</si>
  <si>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</si>
  <si>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</si>
  <si>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</si>
  <si>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</si>
  <si>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</si>
  <si>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</si>
  <si>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</si>
  <si>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</si>
  <si>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</si>
  <si>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</si>
  <si>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</si>
  <si>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</si>
  <si>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</si>
  <si>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課長　太田　志津子</t>
  </si>
  <si>
    <t>平成11年度</t>
  </si>
  <si>
    <t>終了予定なし</t>
  </si>
  <si>
    <t>環境安全課</t>
  </si>
  <si>
    <t>特定化学物質の環境への排出量の把握等及び管理の改善の促進に関する法律第5条、第8条、第9条等</t>
  </si>
  <si>
    <t>-</t>
  </si>
  <si>
    <t>化学物質排出把握管理促進法（化管法）に基づき、事業者が人の健康や生態系に有害なおそれのある化学物質の環境中への排出量及び事業所外への移動量（ＰＲＴＲデータ）を把握し、その量を国に届出することと、事業者から届出される量以外に環境に排出されていると見込まれる排出量を国が推計し、これらを国民に公表することによって、事業者による化学物質の自主的な管理の改善の促進と、環境保全上の支障の未然防止を図る。</t>
  </si>
  <si>
    <t>環境保全調査費</t>
  </si>
  <si>
    <t>環境保全調査等委託費</t>
  </si>
  <si>
    <t>直近３年間における「PRTR地図上表示システム」の最も多い閲覧数
（※）PRTR制度の意義のひとつである「国民への情報提供と化学物質に係る理解の増進」を踏まえて設定。
（※）令和元年度が最も多かったため、この閲覧数の維持を目指す。</t>
  </si>
  <si>
    <t xml:space="preserve">本事業で整備した「PRTR地図上表示システム」の年度ごと閲覧数
</t>
  </si>
  <si>
    <t>ページビュー</t>
  </si>
  <si>
    <t>化管法に基づき国が実施する非点源排出源からの環境中への排出量の推計について、本事業で推計を行った排出源の数（環境省実施分）</t>
  </si>
  <si>
    <t>件</t>
  </si>
  <si>
    <t>　　　　　　　　　　　　</t>
  </si>
  <si>
    <t>国が行う推計の排出源の数ひとつごとに、算出に必要となった金額の概算。（環境省実施分）
「PRTR届出外排出量推計」の契約金額／排出源数　　　　　　　　　</t>
    <phoneticPr fontId="5"/>
  </si>
  <si>
    <t>百万円</t>
  </si>
  <si>
    <t>百万円/件</t>
    <phoneticPr fontId="5"/>
  </si>
  <si>
    <t>30/19</t>
  </si>
  <si>
    <t>30/20</t>
  </si>
  <si>
    <t>ｰ</t>
    <phoneticPr fontId="5"/>
  </si>
  <si>
    <t>6　化学物質対策の推進</t>
  </si>
  <si>
    <t>PRTR対象物質の環境への総届出排出量・移動量の把握</t>
  </si>
  <si>
    <t>トン</t>
  </si>
  <si>
    <t>化学物質アドバイザーの派遣数</t>
  </si>
  <si>
    <t>回</t>
  </si>
  <si>
    <t>経済産業省</t>
  </si>
  <si>
    <t>独立行政法人製品評価技術基盤機構運営費交付金</t>
  </si>
  <si>
    <t>204</t>
  </si>
  <si>
    <t>206</t>
  </si>
  <si>
    <t>215</t>
  </si>
  <si>
    <t>256</t>
  </si>
  <si>
    <t>253</t>
  </si>
  <si>
    <t>248</t>
  </si>
  <si>
    <t>233</t>
  </si>
  <si>
    <t>250</t>
  </si>
  <si>
    <t>○</t>
  </si>
  <si>
    <t>A.株式会社エックス都市研究所</t>
    <rPh sb="2" eb="4">
      <t>カブシキ</t>
    </rPh>
    <rPh sb="4" eb="6">
      <t>カイシャ</t>
    </rPh>
    <rPh sb="10" eb="12">
      <t>トシ</t>
    </rPh>
    <rPh sb="12" eb="15">
      <t>ケンキュウショ</t>
    </rPh>
    <phoneticPr fontId="5"/>
  </si>
  <si>
    <t>人件費</t>
    <rPh sb="0" eb="3">
      <t>ジンケンヒ</t>
    </rPh>
    <phoneticPr fontId="5"/>
  </si>
  <si>
    <t>その他</t>
    <rPh sb="2" eb="3">
      <t>タ</t>
    </rPh>
    <phoneticPr fontId="5"/>
  </si>
  <si>
    <t>消費税</t>
    <rPh sb="0" eb="3">
      <t>ショウヒゼイ</t>
    </rPh>
    <phoneticPr fontId="5"/>
  </si>
  <si>
    <t>計画検討、調査等</t>
    <rPh sb="0" eb="2">
      <t>ケイカク</t>
    </rPh>
    <rPh sb="2" eb="4">
      <t>ケントウ</t>
    </rPh>
    <rPh sb="5" eb="7">
      <t>チョウサ</t>
    </rPh>
    <rPh sb="7" eb="8">
      <t>トウ</t>
    </rPh>
    <phoneticPr fontId="5"/>
  </si>
  <si>
    <t>経費</t>
    <rPh sb="0" eb="2">
      <t>ケイヒ</t>
    </rPh>
    <phoneticPr fontId="5"/>
  </si>
  <si>
    <t>B.みずほ情報総研株式会社</t>
    <rPh sb="5" eb="7">
      <t>ジョウホウ</t>
    </rPh>
    <rPh sb="7" eb="9">
      <t>ソウケン</t>
    </rPh>
    <rPh sb="9" eb="11">
      <t>カブシキ</t>
    </rPh>
    <rPh sb="11" eb="13">
      <t>カイシャ</t>
    </rPh>
    <phoneticPr fontId="5"/>
  </si>
  <si>
    <t>人件費他</t>
    <rPh sb="0" eb="3">
      <t>ジンケンヒ</t>
    </rPh>
    <rPh sb="3" eb="4">
      <t>タ</t>
    </rPh>
    <phoneticPr fontId="5"/>
  </si>
  <si>
    <t>人件費、経費、消費税</t>
    <rPh sb="0" eb="3">
      <t>ジンケンヒ</t>
    </rPh>
    <rPh sb="4" eb="6">
      <t>ケイヒ</t>
    </rPh>
    <rPh sb="7" eb="10">
      <t>ショウヒゼイ</t>
    </rPh>
    <phoneticPr fontId="5"/>
  </si>
  <si>
    <t>業務費</t>
    <rPh sb="0" eb="3">
      <t>ギョウムヒ</t>
    </rPh>
    <phoneticPr fontId="5"/>
  </si>
  <si>
    <t>電算機借料</t>
    <rPh sb="0" eb="3">
      <t>デンサンキ</t>
    </rPh>
    <rPh sb="3" eb="5">
      <t>シャクリョウ</t>
    </rPh>
    <phoneticPr fontId="5"/>
  </si>
  <si>
    <t>一般管理費</t>
    <rPh sb="0" eb="2">
      <t>イッパン</t>
    </rPh>
    <rPh sb="2" eb="5">
      <t>カンリヒ</t>
    </rPh>
    <phoneticPr fontId="5"/>
  </si>
  <si>
    <t>人件費等</t>
    <rPh sb="0" eb="3">
      <t>ジンケンヒ</t>
    </rPh>
    <rPh sb="3" eb="4">
      <t>トウ</t>
    </rPh>
    <phoneticPr fontId="5"/>
  </si>
  <si>
    <t>人件費、経費</t>
    <rPh sb="0" eb="3">
      <t>ジンケンヒ</t>
    </rPh>
    <rPh sb="4" eb="6">
      <t>ケイヒ</t>
    </rPh>
    <phoneticPr fontId="5"/>
  </si>
  <si>
    <t>一般管理費、消費税</t>
    <rPh sb="0" eb="2">
      <t>イッパン</t>
    </rPh>
    <rPh sb="2" eb="5">
      <t>カンリヒ</t>
    </rPh>
    <rPh sb="6" eb="9">
      <t>ショウヒゼイ</t>
    </rPh>
    <phoneticPr fontId="5"/>
  </si>
  <si>
    <t>F. 株式会社コンピュータプラネックス</t>
    <rPh sb="3" eb="7">
      <t>カブシキカシヤ</t>
    </rPh>
    <phoneticPr fontId="5"/>
  </si>
  <si>
    <t>G.株式会社数理計画</t>
    <rPh sb="2" eb="4">
      <t>カブシキ</t>
    </rPh>
    <rPh sb="4" eb="6">
      <t>カイシャ</t>
    </rPh>
    <rPh sb="6" eb="8">
      <t>スウリ</t>
    </rPh>
    <rPh sb="8" eb="10">
      <t>ケイカク</t>
    </rPh>
    <phoneticPr fontId="5"/>
  </si>
  <si>
    <t>管理費等</t>
    <rPh sb="0" eb="3">
      <t>カンリヒ</t>
    </rPh>
    <rPh sb="3" eb="4">
      <t>トウ</t>
    </rPh>
    <phoneticPr fontId="5"/>
  </si>
  <si>
    <t>H.株式会社環境情報コミュニケーションズ</t>
    <rPh sb="2" eb="4">
      <t>カブシキ</t>
    </rPh>
    <rPh sb="4" eb="6">
      <t>カイシャ</t>
    </rPh>
    <rPh sb="6" eb="8">
      <t>カンキョウ</t>
    </rPh>
    <rPh sb="8" eb="10">
      <t>ジョウホウ</t>
    </rPh>
    <phoneticPr fontId="5"/>
  </si>
  <si>
    <t>一般管理費・消費税</t>
    <rPh sb="0" eb="5">
      <t>イッパンカンリヒ</t>
    </rPh>
    <rPh sb="6" eb="9">
      <t>ショウヒゼイ</t>
    </rPh>
    <phoneticPr fontId="5"/>
  </si>
  <si>
    <t>☑</t>
  </si>
  <si>
    <t>I.株式会社創言社</t>
    <rPh sb="2" eb="6">
      <t>カブシキカシヤ</t>
    </rPh>
    <rPh sb="6" eb="9">
      <t>ソウゲンシャ</t>
    </rPh>
    <phoneticPr fontId="5"/>
  </si>
  <si>
    <t>人件費、制作費、経費</t>
    <rPh sb="0" eb="3">
      <t>ジンケンヒ</t>
    </rPh>
    <rPh sb="4" eb="7">
      <t>セイサクヒ</t>
    </rPh>
    <rPh sb="8" eb="10">
      <t>ケイヒ</t>
    </rPh>
    <phoneticPr fontId="5"/>
  </si>
  <si>
    <t>J.株式会社五月商会</t>
    <rPh sb="2" eb="4">
      <t>カブシキ</t>
    </rPh>
    <rPh sb="4" eb="6">
      <t>カイシャ</t>
    </rPh>
    <rPh sb="6" eb="8">
      <t>サツキ</t>
    </rPh>
    <rPh sb="8" eb="10">
      <t>ショウカイ</t>
    </rPh>
    <phoneticPr fontId="5"/>
  </si>
  <si>
    <t>みずほ情報総研株式会社</t>
    <rPh sb="3" eb="11">
      <t>ジョウホウソウケンカブシキカイシャ</t>
    </rPh>
    <phoneticPr fontId="5"/>
  </si>
  <si>
    <t>-</t>
    <phoneticPr fontId="5"/>
  </si>
  <si>
    <t>-</t>
    <phoneticPr fontId="5"/>
  </si>
  <si>
    <t>-</t>
    <phoneticPr fontId="5"/>
  </si>
  <si>
    <t>一般社団法人環境情報科学センター</t>
    <rPh sb="0" eb="2">
      <t>イッパン</t>
    </rPh>
    <rPh sb="2" eb="6">
      <t>シャダンホウジン</t>
    </rPh>
    <rPh sb="6" eb="12">
      <t>カンキョウジョウホウカガク</t>
    </rPh>
    <phoneticPr fontId="5"/>
  </si>
  <si>
    <t>富士通Japan株式会社</t>
    <rPh sb="0" eb="3">
      <t>フジツウ</t>
    </rPh>
    <rPh sb="8" eb="12">
      <t>カブシキカイシャ</t>
    </rPh>
    <phoneticPr fontId="5"/>
  </si>
  <si>
    <t>株式会社コンピュータプラネックス</t>
    <rPh sb="0" eb="2">
      <t>カブシキ</t>
    </rPh>
    <rPh sb="2" eb="4">
      <t>カイシャ</t>
    </rPh>
    <phoneticPr fontId="5"/>
  </si>
  <si>
    <t>-</t>
    <phoneticPr fontId="5"/>
  </si>
  <si>
    <t>株式会社数理計画</t>
    <rPh sb="0" eb="2">
      <t>カブシキ</t>
    </rPh>
    <rPh sb="2" eb="4">
      <t>カイシャ</t>
    </rPh>
    <rPh sb="4" eb="6">
      <t>スウリ</t>
    </rPh>
    <rPh sb="6" eb="8">
      <t>ケイカク</t>
    </rPh>
    <phoneticPr fontId="5"/>
  </si>
  <si>
    <t>株式会社環境情報コミュニケーションズ</t>
    <rPh sb="0" eb="2">
      <t>カブシキ</t>
    </rPh>
    <rPh sb="2" eb="4">
      <t>カイシャ</t>
    </rPh>
    <rPh sb="4" eb="8">
      <t>カンキョウジョウホウ</t>
    </rPh>
    <phoneticPr fontId="5"/>
  </si>
  <si>
    <t>PRTR制度に係る環境省ホームページ用のコンテンツ作成に関する業務</t>
    <phoneticPr fontId="5"/>
  </si>
  <si>
    <t>株式会社創言社</t>
    <rPh sb="0" eb="4">
      <t>カブシキカイシャ</t>
    </rPh>
    <rPh sb="4" eb="7">
      <t>ソウゲンシャ</t>
    </rPh>
    <phoneticPr fontId="5"/>
  </si>
  <si>
    <t>株式会社五月商会</t>
    <rPh sb="0" eb="2">
      <t>カブシキ</t>
    </rPh>
    <rPh sb="2" eb="4">
      <t>カイシャ</t>
    </rPh>
    <rPh sb="4" eb="6">
      <t>サツキ</t>
    </rPh>
    <rPh sb="6" eb="8">
      <t>ショウカイ</t>
    </rPh>
    <phoneticPr fontId="5"/>
  </si>
  <si>
    <t>公表資料の印刷及び梱包発送</t>
    <phoneticPr fontId="5"/>
  </si>
  <si>
    <t>株式会社グレイス</t>
    <rPh sb="0" eb="2">
      <t>カブシキ</t>
    </rPh>
    <rPh sb="2" eb="4">
      <t>カイシャ</t>
    </rPh>
    <phoneticPr fontId="5"/>
  </si>
  <si>
    <t>化学物質排出把握管理促進法の施行・見直し及び関連調査に関する業務等に係る派遣業務</t>
    <phoneticPr fontId="5"/>
  </si>
  <si>
    <t>株式会社新生社</t>
    <rPh sb="0" eb="2">
      <t>カブシキ</t>
    </rPh>
    <rPh sb="2" eb="4">
      <t>カイシャ</t>
    </rPh>
    <rPh sb="4" eb="7">
      <t>シンセイシャ</t>
    </rPh>
    <phoneticPr fontId="5"/>
  </si>
  <si>
    <t>答申書の印刷</t>
    <rPh sb="0" eb="3">
      <t>トウシンショ</t>
    </rPh>
    <rPh sb="4" eb="6">
      <t>インサツ</t>
    </rPh>
    <phoneticPr fontId="5"/>
  </si>
  <si>
    <t>-</t>
    <phoneticPr fontId="5"/>
  </si>
  <si>
    <t>化管法に基づく化学物質排出・移動量届出制度（ＰＲＴＲ制度）を適切に運用するため、事業者が同法に基づいてＰＲＴＲデータを把握・届出することを支援するマニュアル等や、届出さ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なお、令和2年度は令和元年年度把握分として届出されたデータの集計・公表を行った。</t>
    <rPh sb="232" eb="234">
      <t>レイワ</t>
    </rPh>
    <rPh sb="234" eb="236">
      <t>ガンネン</t>
    </rPh>
    <phoneticPr fontId="5"/>
  </si>
  <si>
    <t>令和２年度　PRTRデータ管理・公表・開示システムの保守・運用等補助業務　成果物（環境省）</t>
    <rPh sb="0" eb="2">
      <t>レイワ</t>
    </rPh>
    <phoneticPr fontId="5"/>
  </si>
  <si>
    <t>3１/20</t>
    <phoneticPr fontId="5"/>
  </si>
  <si>
    <t>-</t>
    <phoneticPr fontId="5"/>
  </si>
  <si>
    <t>ＰＲＴＲ制度は、国会の審議を経た化管法に基づく制度であり、事業者による自主的な管理の改善の促進支援、国民への情報提供や化学物質に係る理解の増進等を通して、国民や社会のニーズに対応している。</t>
    <phoneticPr fontId="5"/>
  </si>
  <si>
    <t>化管法に基づき、対象化学物質の排出量及び移動量のデータを把握・集計し、また推計し、広く国民に公表していることから、国が事業を行うことは妥当である。</t>
    <phoneticPr fontId="5"/>
  </si>
  <si>
    <t>有</t>
  </si>
  <si>
    <t>事業者の選定にあたっては、一般競争入札により競争性を確保している。一者応札となった契約は公告期間の延長をや仕様書の見直しを行う予定。随意契約となった契約は、PRTRデータの集計及び公表データを作成するための電子計算機の維持管理業務である。当該機器は化管法の告示において独立行政法人製品評価技術基盤機構（NITE）に設置することが規定されていることから、契約の性質が競争を許さないものであった。</t>
    <rPh sb="53" eb="56">
      <t>シヨウショ</t>
    </rPh>
    <rPh sb="57" eb="59">
      <t>ミナオ</t>
    </rPh>
    <rPh sb="61" eb="62">
      <t>オコナ</t>
    </rPh>
    <phoneticPr fontId="5"/>
  </si>
  <si>
    <t>‐</t>
  </si>
  <si>
    <t>効率的な事業の運営に取り組んでおり、妥当である。</t>
    <phoneticPr fontId="5"/>
  </si>
  <si>
    <t>化管法の施行のための業務を中心に、本事業の目的に即して真に必要なものに限定されている。</t>
    <phoneticPr fontId="5"/>
  </si>
  <si>
    <t>法施行経費が事業経費の大半を占めているため、法施行への支障がないように留意しつつ、個別契約の内容を吟味し、コスト削減・効率化を計っている。</t>
    <phoneticPr fontId="5"/>
  </si>
  <si>
    <t>当初見込みに沿った実績になっている。</t>
    <phoneticPr fontId="5"/>
  </si>
  <si>
    <t>制度については法に基づき着実に実施しているほか、外部有識者の意見を踏まえつつ、実績成果活用が図られている。</t>
    <phoneticPr fontId="5"/>
  </si>
  <si>
    <t>考えうる調査手法が多様である契約については、総合評価落札方式により、業者からの提案を受け効果的な提案を選択している。</t>
    <phoneticPr fontId="5"/>
  </si>
  <si>
    <t>化管法の共管省である経済産業省と集計・公表を共同で実施しており、ＰＲＴＲ制度・データ集計システムについて応分の費用を負担している。</t>
    <phoneticPr fontId="5"/>
  </si>
  <si>
    <t>ＰＲＴＲデータの集計・公表の着実な実施およびＰＲＴＲ制度見直しに向けた対応のために、事業の効果的・効率的な執行に努めている。事業者の選定に当たっては、可能な限り競争性を確保し、総合評価落札方式等を実施するようにしている。</t>
    <phoneticPr fontId="5"/>
  </si>
  <si>
    <t>引き続き、事業者の選定にあたっては総合評価落札方式等を実施するとともに、各種の事業の実施にあたっては有識者の知見を聴取し活用するなど、事業の効果的・効率的な執行に努めていく。</t>
    <phoneticPr fontId="5"/>
  </si>
  <si>
    <t>ＰＲＴＲ制度に基づく集計結果をより分かりやすい形で国民に公表することにより、制度の意義にある「国民への情報提供と化学物質に係る理解の増進」に繋がっている。</t>
    <phoneticPr fontId="5"/>
  </si>
  <si>
    <t>第５次環境基本計画においては、化学物質分野において「環境への排出状況に係る指標」として「PRTR制度の対象物質の排出量及び移動量」が定められており、優先度は高い。</t>
    <rPh sb="74" eb="77">
      <t>ユウセンド</t>
    </rPh>
    <rPh sb="78" eb="79">
      <t>タカ</t>
    </rPh>
    <phoneticPr fontId="5"/>
  </si>
  <si>
    <t>36/20</t>
    <phoneticPr fontId="5"/>
  </si>
  <si>
    <t>PRTR制度運用・データ活用事業</t>
    <phoneticPr fontId="5"/>
  </si>
  <si>
    <t>外注費</t>
    <rPh sb="0" eb="3">
      <t>ガイチュウヒ</t>
    </rPh>
    <phoneticPr fontId="5"/>
  </si>
  <si>
    <t>システム改良にかかる経費</t>
    <rPh sb="4" eb="6">
      <t>カイリョウ</t>
    </rPh>
    <rPh sb="10" eb="12">
      <t>ケイヒ</t>
    </rPh>
    <phoneticPr fontId="5"/>
  </si>
  <si>
    <t>-</t>
    <phoneticPr fontId="5"/>
  </si>
  <si>
    <t>-</t>
    <phoneticPr fontId="5"/>
  </si>
  <si>
    <t>-</t>
    <phoneticPr fontId="5"/>
  </si>
  <si>
    <t>-</t>
    <phoneticPr fontId="5"/>
  </si>
  <si>
    <t>ＰＲＴＲ制度を活用した化学物質対策の促進方策検討</t>
    <phoneticPr fontId="5"/>
  </si>
  <si>
    <t>災害に対応する平時及び災害発生時の化学物質漏洩・流出による被害防止対策等検討</t>
    <phoneticPr fontId="5"/>
  </si>
  <si>
    <t>国際社会におけるPRTR制度をはじめとする化学物質管理に関する普及啓発等</t>
    <phoneticPr fontId="5"/>
  </si>
  <si>
    <t>ＰＲＴＲ届出外排出量推計等検討</t>
    <phoneticPr fontId="5"/>
  </si>
  <si>
    <t>化管法に基づくPRTR制度等の課題検討及び情報収集</t>
    <phoneticPr fontId="5"/>
  </si>
  <si>
    <t>PRTRデータ解析及び正確性向上に向けた調査・検討</t>
    <phoneticPr fontId="5"/>
  </si>
  <si>
    <t>化管法対象物質見直しに係る情報収集・整理</t>
    <phoneticPr fontId="5"/>
  </si>
  <si>
    <t>Centre for PRTR Data調査・改修</t>
    <phoneticPr fontId="5"/>
  </si>
  <si>
    <t>地域における化学物質の環境リスク低減支援</t>
    <phoneticPr fontId="5"/>
  </si>
  <si>
    <t>PRTRデータを読み解くための市民ガイドブックの印刷及び梱包発送</t>
    <phoneticPr fontId="5"/>
  </si>
  <si>
    <t>PRTR制度普及啓発資料作成</t>
    <rPh sb="4" eb="6">
      <t>セイド</t>
    </rPh>
    <rPh sb="12" eb="14">
      <t>サクセイ</t>
    </rPh>
    <phoneticPr fontId="5"/>
  </si>
  <si>
    <t>本事業において、化管法に基づき事業者より届け出られるPRTRデータの集計及び公表を行う。また、本事業において化学物質アドバイザー制度を適切に運用する。</t>
    <rPh sb="70" eb="72">
      <t>ウンヨウ</t>
    </rPh>
    <phoneticPr fontId="5"/>
  </si>
  <si>
    <t>富士通Japanソリューションズ九州株式会社</t>
  </si>
  <si>
    <t>C.富士通Japan株式会社</t>
    <rPh sb="2" eb="5">
      <t>フジツウ</t>
    </rPh>
    <rPh sb="10" eb="14">
      <t>カブシキガイシャ</t>
    </rPh>
    <phoneticPr fontId="5"/>
  </si>
  <si>
    <t>D.独立行政法人製品評価技術基盤機構</t>
    <rPh sb="2" eb="4">
      <t>ドクリツ</t>
    </rPh>
    <rPh sb="4" eb="6">
      <t>ギョウセイ</t>
    </rPh>
    <rPh sb="6" eb="8">
      <t>ホウジン</t>
    </rPh>
    <rPh sb="8" eb="10">
      <t>セイヒン</t>
    </rPh>
    <rPh sb="10" eb="12">
      <t>ヒョウカ</t>
    </rPh>
    <rPh sb="12" eb="14">
      <t>ギジュツ</t>
    </rPh>
    <rPh sb="14" eb="16">
      <t>キバン</t>
    </rPh>
    <rPh sb="16" eb="18">
      <t>キコウ</t>
    </rPh>
    <phoneticPr fontId="5"/>
  </si>
  <si>
    <t>株式会社エックス都市研究所</t>
    <rPh sb="0" eb="4">
      <t>カブシキカイシャ</t>
    </rPh>
    <rPh sb="8" eb="13">
      <t>トシケンキュウショ</t>
    </rPh>
    <phoneticPr fontId="5"/>
  </si>
  <si>
    <t>PRTRデータ管理・公表・開示システム等改良</t>
  </si>
  <si>
    <t>PRTRデータ管理･公表･開示システムの保守・運用等補助</t>
  </si>
  <si>
    <t>ポルトゥス株式会社</t>
  </si>
  <si>
    <t>化学物質ファクトシートの更新及び作成にかかる調査検討</t>
  </si>
  <si>
    <t>化学物質アドバイザー関連事業</t>
  </si>
  <si>
    <t>Centre for PRTRの効率的なシステム運用に向けた改修</t>
    <phoneticPr fontId="5"/>
  </si>
  <si>
    <t>独立行政法人製品評価技術基盤機構</t>
    <rPh sb="0" eb="16">
      <t>ドクリツギョウセイホウジンセイヒンヒョウカギジュツキバンキコウ</t>
    </rPh>
    <phoneticPr fontId="5"/>
  </si>
  <si>
    <t>ＰＲＴＲ届出データ記録・集計用電子計算機の維持管理事業委託</t>
    <phoneticPr fontId="5"/>
  </si>
  <si>
    <t>-</t>
    <phoneticPr fontId="5"/>
  </si>
  <si>
    <t>-</t>
    <phoneticPr fontId="5"/>
  </si>
  <si>
    <t>PRTRデータ管理・公表・開示システム等改良の一部再委任</t>
    <rPh sb="23" eb="25">
      <t>イチブ</t>
    </rPh>
    <rPh sb="25" eb="26">
      <t>サイ</t>
    </rPh>
    <rPh sb="26" eb="28">
      <t>イニン</t>
    </rPh>
    <phoneticPr fontId="5"/>
  </si>
  <si>
    <t>化学物質ファクトシートの更新及び作成にかかる調査検討の一部再委任</t>
    <rPh sb="27" eb="29">
      <t>イチブ</t>
    </rPh>
    <rPh sb="29" eb="30">
      <t>サイ</t>
    </rPh>
    <rPh sb="30" eb="32">
      <t>イニン</t>
    </rPh>
    <phoneticPr fontId="5"/>
  </si>
  <si>
    <t>K.富士通Japanソリューションズ九州株式会社</t>
    <phoneticPr fontId="5"/>
  </si>
  <si>
    <t>作業費</t>
    <rPh sb="0" eb="2">
      <t>サギョウ</t>
    </rPh>
    <rPh sb="2" eb="3">
      <t>ヒ</t>
    </rPh>
    <phoneticPr fontId="5"/>
  </si>
  <si>
    <t>消費税</t>
    <rPh sb="0" eb="3">
      <t>ショウヒゼイ</t>
    </rPh>
    <phoneticPr fontId="5"/>
  </si>
  <si>
    <t>-</t>
    <phoneticPr fontId="5"/>
  </si>
  <si>
    <t>-</t>
    <phoneticPr fontId="5"/>
  </si>
  <si>
    <t>-</t>
    <phoneticPr fontId="5"/>
  </si>
  <si>
    <t>-</t>
    <phoneticPr fontId="5"/>
  </si>
  <si>
    <t>L.</t>
    <phoneticPr fontId="5"/>
  </si>
  <si>
    <t>富士通Japanソリューションズ九州株式会社へ一部委託</t>
    <rPh sb="23" eb="25">
      <t>イチブ</t>
    </rPh>
    <rPh sb="25" eb="27">
      <t>イタク</t>
    </rPh>
    <phoneticPr fontId="5"/>
  </si>
  <si>
    <t>ポルトゥス株式会社へ一部委託</t>
    <rPh sb="5" eb="9">
      <t>カブシキガイシャ</t>
    </rPh>
    <rPh sb="10" eb="12">
      <t>イチブ</t>
    </rPh>
    <rPh sb="12" eb="14">
      <t>イタク</t>
    </rPh>
    <phoneticPr fontId="5"/>
  </si>
  <si>
    <t>PRTRインフォメーション広場（http://www.env.go.jp/chemi/prtr/risk0.html）</t>
    <phoneticPr fontId="5"/>
  </si>
  <si>
    <t>E.一般社団法人環境情報科学センター</t>
    <rPh sb="8" eb="10">
      <t>カンキョウ</t>
    </rPh>
    <rPh sb="10" eb="12">
      <t>ジョウホウ</t>
    </rPh>
    <rPh sb="12" eb="14">
      <t>カガク</t>
    </rPh>
    <phoneticPr fontId="5"/>
  </si>
  <si>
    <t>-</t>
    <phoneticPr fontId="5"/>
  </si>
  <si>
    <t>-</t>
    <phoneticPr fontId="5"/>
  </si>
  <si>
    <t>消費税</t>
    <rPh sb="0" eb="3">
      <t>ショウヒゼイ</t>
    </rPh>
    <phoneticPr fontId="5"/>
  </si>
  <si>
    <t>一般管理費</t>
    <rPh sb="0" eb="5">
      <t>イッパンカンリヒ</t>
    </rPh>
    <phoneticPr fontId="5"/>
  </si>
  <si>
    <t>環境構築、調査・分析等</t>
    <rPh sb="0" eb="2">
      <t>カンキョウ</t>
    </rPh>
    <rPh sb="2" eb="4">
      <t>コウチク</t>
    </rPh>
    <rPh sb="5" eb="7">
      <t>チョウサ</t>
    </rPh>
    <rPh sb="8" eb="10">
      <t>ブンセキ</t>
    </rPh>
    <rPh sb="10" eb="11">
      <t>トウ</t>
    </rPh>
    <phoneticPr fontId="5"/>
  </si>
  <si>
    <t>消費税</t>
    <rPh sb="0" eb="3">
      <t>ショウヒゼイ</t>
    </rPh>
    <phoneticPr fontId="5"/>
  </si>
  <si>
    <t>-</t>
    <phoneticPr fontId="5"/>
  </si>
  <si>
    <t>外部有識者点検対象外</t>
    <phoneticPr fontId="5"/>
  </si>
  <si>
    <t>PRTRデータの集計・公表の着実な実施及びPRTR制度見直しに向けた対応のため、引き続き効果的・効率的な執行に努めること。また、一者応札の改善に向けた取り組みを検討すること。</t>
    <phoneticPr fontId="5"/>
  </si>
  <si>
    <t>新型コロナウイルス感染症拡大の影響により、海外や国内での対面会議の延期・中止による旅費や人件費の減少によるものであり、調査業務等での執行も行ったが減少分が上回ったことによるものである。</t>
    <rPh sb="0" eb="2">
      <t>シンガタ</t>
    </rPh>
    <rPh sb="9" eb="12">
      <t>カンセンショウ</t>
    </rPh>
    <rPh sb="12" eb="14">
      <t>カクダイ</t>
    </rPh>
    <rPh sb="15" eb="17">
      <t>エイキョウ</t>
    </rPh>
    <rPh sb="21" eb="23">
      <t>カイガイ</t>
    </rPh>
    <rPh sb="24" eb="26">
      <t>コクナイ</t>
    </rPh>
    <rPh sb="28" eb="30">
      <t>タイメン</t>
    </rPh>
    <rPh sb="30" eb="32">
      <t>カイギ</t>
    </rPh>
    <rPh sb="33" eb="35">
      <t>エンキ</t>
    </rPh>
    <rPh sb="36" eb="38">
      <t>チュウシ</t>
    </rPh>
    <rPh sb="41" eb="43">
      <t>リョヒ</t>
    </rPh>
    <rPh sb="44" eb="47">
      <t>ジンケンヒ</t>
    </rPh>
    <rPh sb="48" eb="50">
      <t>ゲンショウ</t>
    </rPh>
    <rPh sb="59" eb="61">
      <t>チョウサ</t>
    </rPh>
    <rPh sb="61" eb="63">
      <t>ギョウム</t>
    </rPh>
    <rPh sb="63" eb="64">
      <t>トウ</t>
    </rPh>
    <rPh sb="66" eb="68">
      <t>シッコウ</t>
    </rPh>
    <rPh sb="69" eb="70">
      <t>オコナ</t>
    </rPh>
    <rPh sb="73" eb="76">
      <t>ゲンショウブン</t>
    </rPh>
    <rPh sb="77" eb="79">
      <t>ウワマワ</t>
    </rPh>
    <phoneticPr fontId="5"/>
  </si>
  <si>
    <t>総額については、システム関連予算がデジタル庁の一括計上対象となることから減額となっている。また、化管法の制度見直しにより明らかになった課題への対応検討のため、増額要求している。</t>
    <rPh sb="12" eb="14">
      <t>カンレン</t>
    </rPh>
    <rPh sb="14" eb="16">
      <t>ヨサン</t>
    </rPh>
    <rPh sb="21" eb="22">
      <t>チョウ</t>
    </rPh>
    <rPh sb="23" eb="25">
      <t>イッカツ</t>
    </rPh>
    <rPh sb="25" eb="27">
      <t>ケイジョウ</t>
    </rPh>
    <rPh sb="27" eb="29">
      <t>タイショウ</t>
    </rPh>
    <rPh sb="36" eb="38">
      <t>ゲンガク</t>
    </rPh>
    <rPh sb="79" eb="81">
      <t>ゾウガク</t>
    </rPh>
    <rPh sb="81" eb="83">
      <t>ヨウキュウ</t>
    </rPh>
    <phoneticPr fontId="5"/>
  </si>
  <si>
    <t>PRTRデータの集計・公表の着実な実施及びPRTR制度見直しに係る対応のため、引き続き効果的・効率的な執行に努める。また、一者応札の抑制の取組として、入札条件の緩和や公告期間の延長などの取組を行い、適切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</si>
</sst>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1813</xdr:colOff>
      <xdr:row>749</xdr:row>
      <xdr:rowOff>299660</xdr:rowOff>
    </xdr:from>
    <xdr:ext cx="2779184" cy="258233"/>
    <xdr:sp macro="" textlink="">
      <xdr:nvSpPr>
        <xdr:cNvPr id="2" name="大かっこ 1"/>
        <xdr:cNvSpPr/>
      </xdr:nvSpPr>
      <xdr:spPr>
        <a:xfrm>
          <a:off x="1297213" y="45878146"/>
          <a:ext cx="2779184" cy="258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en-US" altLang="ja-JP" sz="900">
              <a:solidFill>
                <a:schemeClr val="tx1"/>
              </a:solidFill>
              <a:latin typeface="+mn-lt"/>
              <a:ea typeface="+mn-ea"/>
              <a:cs typeface="+mn-cs"/>
            </a:rPr>
            <a:t>PRTR</a:t>
          </a:r>
          <a:r>
            <a:rPr kumimoji="1" lang="ja-JP" altLang="ja-JP" sz="900">
              <a:solidFill>
                <a:schemeClr val="tx1"/>
              </a:solidFill>
              <a:latin typeface="+mn-lt"/>
              <a:ea typeface="+mn-ea"/>
              <a:cs typeface="+mn-cs"/>
            </a:rPr>
            <a:t>制度運用・データ活用事業</a:t>
          </a:r>
          <a:endParaRPr kumimoji="1" lang="en-US" altLang="ja-JP" sz="900">
            <a:solidFill>
              <a:schemeClr val="tx1"/>
            </a:solidFill>
            <a:latin typeface="+mn-lt"/>
            <a:ea typeface="+mn-ea"/>
            <a:cs typeface="+mn-cs"/>
          </a:endParaRPr>
        </a:p>
      </xdr:txBody>
    </xdr:sp>
    <xdr:clientData/>
  </xdr:oneCellAnchor>
  <xdr:oneCellAnchor>
    <xdr:from>
      <xdr:col>10</xdr:col>
      <xdr:colOff>10153</xdr:colOff>
      <xdr:row>762</xdr:row>
      <xdr:rowOff>213354</xdr:rowOff>
    </xdr:from>
    <xdr:ext cx="2268000" cy="576000"/>
    <xdr:sp macro="" textlink="">
      <xdr:nvSpPr>
        <xdr:cNvPr id="3" name="正方形/長方形 2"/>
        <xdr:cNvSpPr/>
      </xdr:nvSpPr>
      <xdr:spPr>
        <a:xfrm>
          <a:off x="1872820" y="50234421"/>
          <a:ext cx="2268000" cy="57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t>Ｄ．（独）製品評価技術基盤機構</a:t>
          </a:r>
          <a:endParaRPr kumimoji="1" lang="en-US" altLang="ja-JP" sz="1000"/>
        </a:p>
        <a:p>
          <a:pPr algn="ctr"/>
          <a:r>
            <a:rPr kumimoji="1" lang="ja-JP" altLang="en-US" sz="1000">
              <a:solidFill>
                <a:sysClr val="windowText" lastClr="000000"/>
              </a:solidFill>
            </a:rPr>
            <a:t>１０百万</a:t>
          </a:r>
          <a:r>
            <a:rPr kumimoji="1" lang="ja-JP" altLang="ja-JP" sz="1000">
              <a:solidFill>
                <a:sysClr val="windowText" lastClr="000000"/>
              </a:solidFill>
              <a:latin typeface="+mn-lt"/>
              <a:ea typeface="+mn-ea"/>
              <a:cs typeface="+mn-cs"/>
            </a:rPr>
            <a:t>円</a:t>
          </a:r>
          <a:endParaRPr kumimoji="1" lang="en-US" altLang="ja-JP" sz="1000">
            <a:solidFill>
              <a:sysClr val="windowText" lastClr="000000"/>
            </a:solidFill>
          </a:endParaRPr>
        </a:p>
      </xdr:txBody>
    </xdr:sp>
    <xdr:clientData/>
  </xdr:oneCellAnchor>
  <xdr:twoCellAnchor>
    <xdr:from>
      <xdr:col>7</xdr:col>
      <xdr:colOff>142981</xdr:colOff>
      <xdr:row>762</xdr:row>
      <xdr:rowOff>2116</xdr:rowOff>
    </xdr:from>
    <xdr:to>
      <xdr:col>19</xdr:col>
      <xdr:colOff>69636</xdr:colOff>
      <xdr:row>762</xdr:row>
      <xdr:rowOff>262466</xdr:rowOff>
    </xdr:to>
    <xdr:sp macro="" textlink="">
      <xdr:nvSpPr>
        <xdr:cNvPr id="4" name="大かっこ 3"/>
        <xdr:cNvSpPr/>
      </xdr:nvSpPr>
      <xdr:spPr>
        <a:xfrm>
          <a:off x="1446848" y="50023183"/>
          <a:ext cx="2161855" cy="2603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委託</a:t>
          </a:r>
          <a:r>
            <a:rPr kumimoji="1" lang="en-US" altLang="ja-JP" sz="900" b="0"/>
            <a:t>【</a:t>
          </a:r>
          <a:r>
            <a:rPr kumimoji="1" lang="ja-JP" altLang="en-US" sz="900" b="0"/>
            <a:t>随意契約（その他）</a:t>
          </a:r>
          <a:r>
            <a:rPr kumimoji="1" lang="en-US" altLang="ja-JP" sz="900" b="0"/>
            <a:t>】</a:t>
          </a:r>
          <a:endParaRPr kumimoji="1" lang="ja-JP" altLang="en-US" sz="900" b="0"/>
        </a:p>
      </xdr:txBody>
    </xdr:sp>
    <xdr:clientData/>
  </xdr:twoCellAnchor>
  <xdr:twoCellAnchor>
    <xdr:from>
      <xdr:col>7</xdr:col>
      <xdr:colOff>123064</xdr:colOff>
      <xdr:row>760</xdr:row>
      <xdr:rowOff>4541</xdr:rowOff>
    </xdr:from>
    <xdr:to>
      <xdr:col>9</xdr:col>
      <xdr:colOff>182531</xdr:colOff>
      <xdr:row>760</xdr:row>
      <xdr:rowOff>4541</xdr:rowOff>
    </xdr:to>
    <xdr:cxnSp macro="">
      <xdr:nvCxnSpPr>
        <xdr:cNvPr id="5" name="直線矢印コネクタ 4"/>
        <xdr:cNvCxnSpPr/>
      </xdr:nvCxnSpPr>
      <xdr:spPr>
        <a:xfrm>
          <a:off x="1426931" y="49314408"/>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127000</xdr:colOff>
      <xdr:row>751</xdr:row>
      <xdr:rowOff>106889</xdr:rowOff>
    </xdr:from>
    <xdr:to>
      <xdr:col>20</xdr:col>
      <xdr:colOff>149015</xdr:colOff>
      <xdr:row>751</xdr:row>
      <xdr:rowOff>347132</xdr:rowOff>
    </xdr:to>
    <xdr:sp macro="" textlink="">
      <xdr:nvSpPr>
        <xdr:cNvPr id="6" name="大かっこ 5"/>
        <xdr:cNvSpPr/>
      </xdr:nvSpPr>
      <xdr:spPr>
        <a:xfrm>
          <a:off x="1803400" y="46233289"/>
          <a:ext cx="2070948" cy="2402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endParaRPr kumimoji="1" lang="ja-JP" altLang="en-US" sz="900" b="0"/>
        </a:p>
      </xdr:txBody>
    </xdr:sp>
    <xdr:clientData/>
  </xdr:twoCellAnchor>
  <xdr:twoCellAnchor>
    <xdr:from>
      <xdr:col>7</xdr:col>
      <xdr:colOff>127115</xdr:colOff>
      <xdr:row>750</xdr:row>
      <xdr:rowOff>203804</xdr:rowOff>
    </xdr:from>
    <xdr:to>
      <xdr:col>7</xdr:col>
      <xdr:colOff>127115</xdr:colOff>
      <xdr:row>784</xdr:row>
      <xdr:rowOff>112071</xdr:rowOff>
    </xdr:to>
    <xdr:cxnSp macro="">
      <xdr:nvCxnSpPr>
        <xdr:cNvPr id="7" name="直線コネクタ 6"/>
        <xdr:cNvCxnSpPr/>
      </xdr:nvCxnSpPr>
      <xdr:spPr>
        <a:xfrm>
          <a:off x="1430982" y="45974604"/>
          <a:ext cx="0" cy="121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182667</xdr:colOff>
      <xdr:row>755</xdr:row>
      <xdr:rowOff>197567</xdr:rowOff>
    </xdr:from>
    <xdr:to>
      <xdr:col>22</xdr:col>
      <xdr:colOff>29200</xdr:colOff>
      <xdr:row>757</xdr:row>
      <xdr:rowOff>62367</xdr:rowOff>
    </xdr:to>
    <xdr:sp macro="" textlink="">
      <xdr:nvSpPr>
        <xdr:cNvPr id="8" name="正方形/長方形 7"/>
        <xdr:cNvSpPr/>
      </xdr:nvSpPr>
      <xdr:spPr>
        <a:xfrm>
          <a:off x="1859067" y="47729434"/>
          <a:ext cx="2268000" cy="57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Ｂ．みずほ情報総研（株）</a:t>
          </a:r>
          <a:endParaRPr kumimoji="1" lang="en-US" altLang="ja-JP" sz="1000"/>
        </a:p>
        <a:p>
          <a:pPr algn="ctr"/>
          <a:r>
            <a:rPr kumimoji="1" lang="ja-JP" altLang="en-US" sz="1000" baseline="0">
              <a:solidFill>
                <a:sysClr val="windowText" lastClr="000000"/>
              </a:solidFill>
              <a:latin typeface="+mn-ea"/>
              <a:ea typeface="+mn-ea"/>
            </a:rPr>
            <a:t>６２百万円</a:t>
          </a:r>
          <a:endParaRPr kumimoji="1" lang="en-US" altLang="ja-JP" sz="1000" baseline="0">
            <a:solidFill>
              <a:sysClr val="windowText" lastClr="000000"/>
            </a:solidFill>
            <a:latin typeface="+mn-ea"/>
            <a:ea typeface="+mn-ea"/>
          </a:endParaRPr>
        </a:p>
      </xdr:txBody>
    </xdr:sp>
    <xdr:clientData/>
  </xdr:twoCellAnchor>
  <xdr:twoCellAnchor>
    <xdr:from>
      <xdr:col>9</xdr:col>
      <xdr:colOff>168805</xdr:colOff>
      <xdr:row>757</xdr:row>
      <xdr:rowOff>102131</xdr:rowOff>
    </xdr:from>
    <xdr:to>
      <xdr:col>21</xdr:col>
      <xdr:colOff>180119</xdr:colOff>
      <xdr:row>757</xdr:row>
      <xdr:rowOff>354131</xdr:rowOff>
    </xdr:to>
    <xdr:sp macro="" textlink="">
      <xdr:nvSpPr>
        <xdr:cNvPr id="9" name="大かっこ 8"/>
        <xdr:cNvSpPr/>
      </xdr:nvSpPr>
      <xdr:spPr>
        <a:xfrm>
          <a:off x="1834319" y="48532674"/>
          <a:ext cx="2232000" cy="25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t>ＰＲＴＲ届出外排出量推計等検討等</a:t>
          </a:r>
          <a:endParaRPr lang="ja-JP" altLang="ja-JP" sz="900"/>
        </a:p>
      </xdr:txBody>
    </xdr:sp>
    <xdr:clientData/>
  </xdr:twoCellAnchor>
  <xdr:twoCellAnchor>
    <xdr:from>
      <xdr:col>9</xdr:col>
      <xdr:colOff>177801</xdr:colOff>
      <xdr:row>751</xdr:row>
      <xdr:rowOff>327025</xdr:rowOff>
    </xdr:from>
    <xdr:to>
      <xdr:col>22</xdr:col>
      <xdr:colOff>25189</xdr:colOff>
      <xdr:row>753</xdr:row>
      <xdr:rowOff>200292</xdr:rowOff>
    </xdr:to>
    <xdr:sp macro="" textlink="">
      <xdr:nvSpPr>
        <xdr:cNvPr id="10" name="正方形/長方形 9"/>
        <xdr:cNvSpPr/>
      </xdr:nvSpPr>
      <xdr:spPr>
        <a:xfrm>
          <a:off x="1854201" y="46453425"/>
          <a:ext cx="2268855" cy="57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Ａ．（株）エックス都市研究所</a:t>
          </a:r>
          <a:endParaRPr kumimoji="1" lang="en-US" altLang="ja-JP" sz="1000"/>
        </a:p>
        <a:p>
          <a:pPr algn="ctr"/>
          <a:r>
            <a:rPr kumimoji="1" lang="ja-JP" altLang="en-US" sz="1000">
              <a:solidFill>
                <a:sysClr val="windowText" lastClr="000000"/>
              </a:solidFill>
            </a:rPr>
            <a:t>６３百万円</a:t>
          </a:r>
          <a:endParaRPr kumimoji="1" lang="en-US" altLang="ja-JP" sz="1000">
            <a:solidFill>
              <a:sysClr val="windowText" lastClr="000000"/>
            </a:solidFill>
          </a:endParaRPr>
        </a:p>
      </xdr:txBody>
    </xdr:sp>
    <xdr:clientData/>
  </xdr:twoCellAnchor>
  <xdr:twoCellAnchor>
    <xdr:from>
      <xdr:col>6</xdr:col>
      <xdr:colOff>171447</xdr:colOff>
      <xdr:row>748</xdr:row>
      <xdr:rowOff>47626</xdr:rowOff>
    </xdr:from>
    <xdr:to>
      <xdr:col>19</xdr:col>
      <xdr:colOff>33704</xdr:colOff>
      <xdr:row>749</xdr:row>
      <xdr:rowOff>264397</xdr:rowOff>
    </xdr:to>
    <xdr:sp macro="" textlink="">
      <xdr:nvSpPr>
        <xdr:cNvPr id="11" name="正方形/長方形 10"/>
        <xdr:cNvSpPr/>
      </xdr:nvSpPr>
      <xdr:spPr>
        <a:xfrm>
          <a:off x="1281790" y="45266883"/>
          <a:ext cx="2268000" cy="57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環境省</a:t>
          </a:r>
          <a:endParaRPr kumimoji="1" lang="en-US" altLang="ja-JP" sz="1000"/>
        </a:p>
        <a:p>
          <a:pPr algn="ctr"/>
          <a:r>
            <a:rPr kumimoji="1" lang="ja-JP" altLang="en-US" sz="1000"/>
            <a:t>１９０百万円</a:t>
          </a:r>
          <a:endParaRPr kumimoji="1" lang="en-US" altLang="ja-JP" sz="1000"/>
        </a:p>
      </xdr:txBody>
    </xdr:sp>
    <xdr:clientData/>
  </xdr:twoCellAnchor>
  <xdr:twoCellAnchor>
    <xdr:from>
      <xdr:col>10</xdr:col>
      <xdr:colOff>15345</xdr:colOff>
      <xdr:row>764</xdr:row>
      <xdr:rowOff>65617</xdr:rowOff>
    </xdr:from>
    <xdr:to>
      <xdr:col>29</xdr:col>
      <xdr:colOff>76200</xdr:colOff>
      <xdr:row>764</xdr:row>
      <xdr:rowOff>317617</xdr:rowOff>
    </xdr:to>
    <xdr:sp macro="" textlink="">
      <xdr:nvSpPr>
        <xdr:cNvPr id="12" name="大かっこ 11"/>
        <xdr:cNvSpPr/>
      </xdr:nvSpPr>
      <xdr:spPr>
        <a:xfrm>
          <a:off x="2015595" y="50900542"/>
          <a:ext cx="3861330" cy="25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solidFill>
                <a:schemeClr val="tx1"/>
              </a:solidFill>
              <a:effectLst/>
              <a:latin typeface="+mn-lt"/>
              <a:ea typeface="+mn-ea"/>
              <a:cs typeface="+mn-cs"/>
            </a:rPr>
            <a:t>PRTR</a:t>
          </a:r>
          <a:r>
            <a:rPr lang="ja-JP" altLang="ja-JP" sz="900">
              <a:solidFill>
                <a:schemeClr val="tx1"/>
              </a:solidFill>
              <a:effectLst/>
              <a:latin typeface="+mn-lt"/>
              <a:ea typeface="+mn-ea"/>
              <a:cs typeface="+mn-cs"/>
            </a:rPr>
            <a:t>届出データ記録・集計用電子計算機の維持管理事業委託</a:t>
          </a:r>
          <a:endParaRPr kumimoji="1" lang="ja-JP" altLang="en-US" sz="900"/>
        </a:p>
      </xdr:txBody>
    </xdr:sp>
    <xdr:clientData/>
  </xdr:twoCellAnchor>
  <xdr:twoCellAnchor>
    <xdr:from>
      <xdr:col>7</xdr:col>
      <xdr:colOff>127000</xdr:colOff>
      <xdr:row>752</xdr:row>
      <xdr:rowOff>258496</xdr:rowOff>
    </xdr:from>
    <xdr:to>
      <xdr:col>10</xdr:col>
      <xdr:colOff>200</xdr:colOff>
      <xdr:row>752</xdr:row>
      <xdr:rowOff>258496</xdr:rowOff>
    </xdr:to>
    <xdr:cxnSp macro="">
      <xdr:nvCxnSpPr>
        <xdr:cNvPr id="13" name="直線矢印コネクタ 12"/>
        <xdr:cNvCxnSpPr/>
      </xdr:nvCxnSpPr>
      <xdr:spPr>
        <a:xfrm>
          <a:off x="1430867" y="46732029"/>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179915</xdr:colOff>
      <xdr:row>776</xdr:row>
      <xdr:rowOff>198517</xdr:rowOff>
    </xdr:from>
    <xdr:to>
      <xdr:col>24</xdr:col>
      <xdr:colOff>85915</xdr:colOff>
      <xdr:row>778</xdr:row>
      <xdr:rowOff>36709</xdr:rowOff>
    </xdr:to>
    <xdr:sp macro="" textlink="">
      <xdr:nvSpPr>
        <xdr:cNvPr id="14" name="正方形/長方形 13"/>
        <xdr:cNvSpPr/>
      </xdr:nvSpPr>
      <xdr:spPr>
        <a:xfrm>
          <a:off x="1845429" y="55606803"/>
          <a:ext cx="2681857" cy="57842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Ｈ．（株）環境情報コミュニケーションズ</a:t>
          </a:r>
          <a:endParaRPr kumimoji="1" lang="en-US" altLang="ja-JP" sz="1000"/>
        </a:p>
        <a:p>
          <a:pPr algn="ctr"/>
          <a:r>
            <a:rPr kumimoji="1" lang="ja-JP" altLang="en-US" sz="1000">
              <a:solidFill>
                <a:sysClr val="windowText" lastClr="000000"/>
              </a:solidFill>
            </a:rPr>
            <a:t>２</a:t>
          </a:r>
          <a:r>
            <a:rPr kumimoji="1" lang="ja-JP" altLang="en-US" sz="1000"/>
            <a:t>百万円</a:t>
          </a:r>
          <a:endParaRPr kumimoji="1" lang="en-US" altLang="ja-JP" sz="1000"/>
        </a:p>
      </xdr:txBody>
    </xdr:sp>
    <xdr:clientData/>
  </xdr:twoCellAnchor>
  <xdr:oneCellAnchor>
    <xdr:from>
      <xdr:col>9</xdr:col>
      <xdr:colOff>184450</xdr:colOff>
      <xdr:row>769</xdr:row>
      <xdr:rowOff>204519</xdr:rowOff>
    </xdr:from>
    <xdr:ext cx="2268000" cy="576000"/>
    <xdr:sp macro="" textlink="">
      <xdr:nvSpPr>
        <xdr:cNvPr id="16" name="正方形/長方形 15"/>
        <xdr:cNvSpPr/>
      </xdr:nvSpPr>
      <xdr:spPr>
        <a:xfrm>
          <a:off x="1849964" y="53022005"/>
          <a:ext cx="2268000" cy="57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noAutofit/>
        </a:bodyPr>
        <a:lstStyle/>
        <a:p>
          <a:pPr algn="ctr"/>
          <a:r>
            <a:rPr kumimoji="1" lang="ja-JP" altLang="en-US" sz="1000"/>
            <a:t>Ｆ．（株）コンピュータプラネックス</a:t>
          </a:r>
          <a:endParaRPr kumimoji="1" lang="en-US" altLang="ja-JP" sz="1000"/>
        </a:p>
        <a:p>
          <a:pPr algn="ctr"/>
          <a:r>
            <a:rPr kumimoji="1" lang="ja-JP" altLang="en-US" sz="1000"/>
            <a:t>８百万</a:t>
          </a:r>
          <a:r>
            <a:rPr kumimoji="1" lang="ja-JP" altLang="en-US" sz="1000">
              <a:solidFill>
                <a:schemeClr val="dk1"/>
              </a:solidFill>
              <a:latin typeface="+mn-lt"/>
              <a:ea typeface="+mn-ea"/>
              <a:cs typeface="+mn-cs"/>
            </a:rPr>
            <a:t>円</a:t>
          </a:r>
          <a:endParaRPr kumimoji="1" lang="en-US" altLang="ja-JP" sz="1000"/>
        </a:p>
      </xdr:txBody>
    </xdr:sp>
    <xdr:clientData/>
  </xdr:oneCellAnchor>
  <xdr:oneCellAnchor>
    <xdr:from>
      <xdr:col>9</xdr:col>
      <xdr:colOff>178330</xdr:colOff>
      <xdr:row>753</xdr:row>
      <xdr:rowOff>231773</xdr:rowOff>
    </xdr:from>
    <xdr:ext cx="3240000" cy="252000"/>
    <xdr:sp macro="" textlink="">
      <xdr:nvSpPr>
        <xdr:cNvPr id="17" name="大かっこ 16"/>
        <xdr:cNvSpPr/>
      </xdr:nvSpPr>
      <xdr:spPr>
        <a:xfrm>
          <a:off x="1854730" y="47060906"/>
          <a:ext cx="3240000" cy="25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lnSpc>
              <a:spcPts val="1100"/>
            </a:lnSpc>
          </a:pPr>
          <a:r>
            <a:rPr lang="ja-JP" altLang="en-US" sz="900">
              <a:solidFill>
                <a:schemeClr val="tx1"/>
              </a:solidFill>
              <a:latin typeface="+mn-lt"/>
              <a:ea typeface="+mn-ea"/>
              <a:cs typeface="+mn-cs"/>
            </a:rPr>
            <a:t>ＰＲＴＲ制度を活用した化学物質対策の促進方策検討等</a:t>
          </a:r>
          <a:endParaRPr lang="en-US" altLang="ja-JP" sz="900">
            <a:solidFill>
              <a:schemeClr val="tx1"/>
            </a:solidFill>
            <a:latin typeface="+mn-lt"/>
            <a:ea typeface="+mn-ea"/>
            <a:cs typeface="+mn-cs"/>
          </a:endParaRPr>
        </a:p>
      </xdr:txBody>
    </xdr:sp>
    <xdr:clientData/>
  </xdr:oneCellAnchor>
  <xdr:twoCellAnchor>
    <xdr:from>
      <xdr:col>10</xdr:col>
      <xdr:colOff>28651</xdr:colOff>
      <xdr:row>778</xdr:row>
      <xdr:rowOff>38327</xdr:rowOff>
    </xdr:from>
    <xdr:to>
      <xdr:col>25</xdr:col>
      <xdr:colOff>132793</xdr:colOff>
      <xdr:row>778</xdr:row>
      <xdr:rowOff>290327</xdr:rowOff>
    </xdr:to>
    <xdr:sp macro="" textlink="">
      <xdr:nvSpPr>
        <xdr:cNvPr id="18" name="大かっこ 17"/>
        <xdr:cNvSpPr/>
      </xdr:nvSpPr>
      <xdr:spPr>
        <a:xfrm>
          <a:off x="1879222" y="56186841"/>
          <a:ext cx="2880000" cy="25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chemeClr val="tx1"/>
              </a:solidFill>
              <a:latin typeface="+mn-lt"/>
              <a:ea typeface="+mn-ea"/>
              <a:cs typeface="+mn-cs"/>
            </a:rPr>
            <a:t>PRTR</a:t>
          </a:r>
          <a:r>
            <a:rPr kumimoji="1" lang="ja-JP" altLang="en-US" sz="900">
              <a:solidFill>
                <a:schemeClr val="tx1"/>
              </a:solidFill>
              <a:latin typeface="+mn-lt"/>
              <a:ea typeface="+mn-ea"/>
              <a:cs typeface="+mn-cs"/>
            </a:rPr>
            <a:t>制度に係る環境省ホームページ用コンテンツ作成</a:t>
          </a:r>
          <a:endParaRPr lang="ja-JP" altLang="ja-JP" sz="900"/>
        </a:p>
      </xdr:txBody>
    </xdr:sp>
    <xdr:clientData/>
  </xdr:twoCellAnchor>
  <xdr:twoCellAnchor>
    <xdr:from>
      <xdr:col>10</xdr:col>
      <xdr:colOff>4005</xdr:colOff>
      <xdr:row>781</xdr:row>
      <xdr:rowOff>242207</xdr:rowOff>
    </xdr:from>
    <xdr:to>
      <xdr:col>22</xdr:col>
      <xdr:colOff>15319</xdr:colOff>
      <xdr:row>782</xdr:row>
      <xdr:rowOff>124093</xdr:rowOff>
    </xdr:to>
    <xdr:sp macro="" textlink="">
      <xdr:nvSpPr>
        <xdr:cNvPr id="20" name="大かっこ 19"/>
        <xdr:cNvSpPr/>
      </xdr:nvSpPr>
      <xdr:spPr>
        <a:xfrm>
          <a:off x="1854576" y="57501064"/>
          <a:ext cx="2232000" cy="252000"/>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PRTR</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制度普及啓発資料作成</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5027</xdr:colOff>
      <xdr:row>759</xdr:row>
      <xdr:rowOff>17990</xdr:rowOff>
    </xdr:from>
    <xdr:to>
      <xdr:col>22</xdr:col>
      <xdr:colOff>37827</xdr:colOff>
      <xdr:row>760</xdr:row>
      <xdr:rowOff>238390</xdr:rowOff>
    </xdr:to>
    <xdr:sp macro="" textlink="">
      <xdr:nvSpPr>
        <xdr:cNvPr id="21" name="正方形/長方形 20"/>
        <xdr:cNvSpPr/>
      </xdr:nvSpPr>
      <xdr:spPr>
        <a:xfrm>
          <a:off x="1867694" y="48972257"/>
          <a:ext cx="2268000" cy="576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Ｃ．富士通</a:t>
          </a:r>
          <a:r>
            <a:rPr kumimoji="1" lang="en-US" altLang="ja-JP" sz="1000"/>
            <a:t>Japan</a:t>
          </a:r>
          <a:r>
            <a:rPr kumimoji="1" lang="ja-JP" altLang="en-US" sz="1000"/>
            <a:t>（株）</a:t>
          </a:r>
          <a:endParaRPr kumimoji="1" lang="en-US" altLang="ja-JP" sz="1000"/>
        </a:p>
        <a:p>
          <a:pPr algn="ctr"/>
          <a:r>
            <a:rPr kumimoji="1" lang="ja-JP" altLang="en-US" sz="1000"/>
            <a:t>２０百万円</a:t>
          </a:r>
          <a:endParaRPr kumimoji="1" lang="en-US" altLang="ja-JP" sz="1000"/>
        </a:p>
      </xdr:txBody>
    </xdr:sp>
    <xdr:clientData/>
  </xdr:twoCellAnchor>
  <xdr:twoCellAnchor>
    <xdr:from>
      <xdr:col>10</xdr:col>
      <xdr:colOff>13230</xdr:colOff>
      <xdr:row>771</xdr:row>
      <xdr:rowOff>63579</xdr:rowOff>
    </xdr:from>
    <xdr:to>
      <xdr:col>27</xdr:col>
      <xdr:colOff>86697</xdr:colOff>
      <xdr:row>771</xdr:row>
      <xdr:rowOff>315579</xdr:rowOff>
    </xdr:to>
    <xdr:sp macro="" textlink="">
      <xdr:nvSpPr>
        <xdr:cNvPr id="22" name="大かっこ 21"/>
        <xdr:cNvSpPr/>
      </xdr:nvSpPr>
      <xdr:spPr>
        <a:xfrm>
          <a:off x="1875897" y="53361246"/>
          <a:ext cx="3240000" cy="252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t>Centre for PRTR</a:t>
          </a:r>
          <a:r>
            <a:rPr lang="ja-JP" altLang="en-US" sz="900"/>
            <a:t>の効率的なシステム運用に向けた改修等</a:t>
          </a:r>
          <a:endParaRPr lang="ja-JP" altLang="ja-JP" sz="900"/>
        </a:p>
      </xdr:txBody>
    </xdr:sp>
    <xdr:clientData/>
  </xdr:twoCellAnchor>
  <xdr:twoCellAnchor>
    <xdr:from>
      <xdr:col>10</xdr:col>
      <xdr:colOff>7448</xdr:colOff>
      <xdr:row>773</xdr:row>
      <xdr:rowOff>19654</xdr:rowOff>
    </xdr:from>
    <xdr:to>
      <xdr:col>22</xdr:col>
      <xdr:colOff>40247</xdr:colOff>
      <xdr:row>774</xdr:row>
      <xdr:rowOff>234007</xdr:rowOff>
    </xdr:to>
    <xdr:sp macro="" textlink="">
      <xdr:nvSpPr>
        <xdr:cNvPr id="24" name="正方形/長方形 23"/>
        <xdr:cNvSpPr/>
      </xdr:nvSpPr>
      <xdr:spPr>
        <a:xfrm>
          <a:off x="1858019" y="54317597"/>
          <a:ext cx="2253485" cy="58446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Ｇ．（株）数理計画</a:t>
          </a:r>
          <a:endParaRPr kumimoji="1" lang="en-US" altLang="ja-JP" sz="1000"/>
        </a:p>
        <a:p>
          <a:pPr algn="ctr"/>
          <a:r>
            <a:rPr kumimoji="1" lang="ja-JP" altLang="en-US" sz="1000">
              <a:solidFill>
                <a:sysClr val="windowText" lastClr="000000"/>
              </a:solidFill>
            </a:rPr>
            <a:t>５</a:t>
          </a:r>
          <a:r>
            <a:rPr kumimoji="1" lang="ja-JP" altLang="en-US" sz="1000"/>
            <a:t>百万円</a:t>
          </a:r>
          <a:endParaRPr kumimoji="1" lang="en-US" altLang="ja-JP" sz="1000"/>
        </a:p>
      </xdr:txBody>
    </xdr:sp>
    <xdr:clientData/>
  </xdr:twoCellAnchor>
  <xdr:twoCellAnchor>
    <xdr:from>
      <xdr:col>10</xdr:col>
      <xdr:colOff>24151</xdr:colOff>
      <xdr:row>774</xdr:row>
      <xdr:rowOff>252487</xdr:rowOff>
    </xdr:from>
    <xdr:to>
      <xdr:col>25</xdr:col>
      <xdr:colOff>128293</xdr:colOff>
      <xdr:row>775</xdr:row>
      <xdr:rowOff>134373</xdr:rowOff>
    </xdr:to>
    <xdr:sp macro="" textlink="">
      <xdr:nvSpPr>
        <xdr:cNvPr id="25" name="大かっこ 24"/>
        <xdr:cNvSpPr/>
      </xdr:nvSpPr>
      <xdr:spPr>
        <a:xfrm>
          <a:off x="1874722" y="54920544"/>
          <a:ext cx="2880000" cy="25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t>地域における化学物質の環境リスク低減支援業務</a:t>
          </a:r>
          <a:endParaRPr lang="ja-JP" altLang="ja-JP" sz="900"/>
        </a:p>
      </xdr:txBody>
    </xdr:sp>
    <xdr:clientData/>
  </xdr:twoCellAnchor>
  <xdr:twoCellAnchor>
    <xdr:from>
      <xdr:col>9</xdr:col>
      <xdr:colOff>118533</xdr:colOff>
      <xdr:row>754</xdr:row>
      <xdr:rowOff>228600</xdr:rowOff>
    </xdr:from>
    <xdr:to>
      <xdr:col>25</xdr:col>
      <xdr:colOff>118534</xdr:colOff>
      <xdr:row>755</xdr:row>
      <xdr:rowOff>296333</xdr:rowOff>
    </xdr:to>
    <xdr:sp macro="" textlink="">
      <xdr:nvSpPr>
        <xdr:cNvPr id="26" name="大かっこ 25"/>
        <xdr:cNvSpPr/>
      </xdr:nvSpPr>
      <xdr:spPr>
        <a:xfrm>
          <a:off x="1794933" y="47413333"/>
          <a:ext cx="2980268" cy="41486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r>
            <a:rPr kumimoji="1" lang="ja-JP" altLang="en-US" sz="900" b="0"/>
            <a:t>、随意契約（少額）</a:t>
          </a:r>
          <a:r>
            <a:rPr kumimoji="1" lang="en-US" altLang="ja-JP" sz="900" b="0"/>
            <a:t>】</a:t>
          </a:r>
          <a:endParaRPr kumimoji="1" lang="ja-JP" altLang="en-US" sz="900" b="0"/>
        </a:p>
      </xdr:txBody>
    </xdr:sp>
    <xdr:clientData/>
  </xdr:twoCellAnchor>
  <xdr:twoCellAnchor>
    <xdr:from>
      <xdr:col>7</xdr:col>
      <xdr:colOff>182162</xdr:colOff>
      <xdr:row>775</xdr:row>
      <xdr:rowOff>350609</xdr:rowOff>
    </xdr:from>
    <xdr:to>
      <xdr:col>21</xdr:col>
      <xdr:colOff>22678</xdr:colOff>
      <xdr:row>776</xdr:row>
      <xdr:rowOff>242205</xdr:rowOff>
    </xdr:to>
    <xdr:sp macro="" textlink="">
      <xdr:nvSpPr>
        <xdr:cNvPr id="27" name="大かっこ 26"/>
        <xdr:cNvSpPr/>
      </xdr:nvSpPr>
      <xdr:spPr>
        <a:xfrm>
          <a:off x="1477562" y="55388780"/>
          <a:ext cx="2431316" cy="26171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endParaRPr kumimoji="1" lang="ja-JP" altLang="en-US" sz="900" b="0"/>
        </a:p>
      </xdr:txBody>
    </xdr:sp>
    <xdr:clientData/>
  </xdr:twoCellAnchor>
  <xdr:twoCellAnchor>
    <xdr:from>
      <xdr:col>10</xdr:col>
      <xdr:colOff>19050</xdr:colOff>
      <xdr:row>760</xdr:row>
      <xdr:rowOff>269877</xdr:rowOff>
    </xdr:from>
    <xdr:to>
      <xdr:col>24</xdr:col>
      <xdr:colOff>128250</xdr:colOff>
      <xdr:row>761</xdr:row>
      <xdr:rowOff>174744</xdr:rowOff>
    </xdr:to>
    <xdr:sp macro="" textlink="">
      <xdr:nvSpPr>
        <xdr:cNvPr id="28" name="大かっこ 27"/>
        <xdr:cNvSpPr/>
      </xdr:nvSpPr>
      <xdr:spPr>
        <a:xfrm>
          <a:off x="1869621" y="49778106"/>
          <a:ext cx="2700000" cy="2532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t>PRTR</a:t>
          </a:r>
          <a:r>
            <a:rPr lang="ja-JP" altLang="en-US" sz="900"/>
            <a:t>データ管理・公表・開示システム等改良等</a:t>
          </a:r>
          <a:endParaRPr lang="en-US" altLang="ja-JP" sz="900"/>
        </a:p>
      </xdr:txBody>
    </xdr:sp>
    <xdr:clientData/>
  </xdr:twoCellAnchor>
  <xdr:twoCellAnchor>
    <xdr:from>
      <xdr:col>9</xdr:col>
      <xdr:colOff>180522</xdr:colOff>
      <xdr:row>780</xdr:row>
      <xdr:rowOff>20101</xdr:rowOff>
    </xdr:from>
    <xdr:to>
      <xdr:col>22</xdr:col>
      <xdr:colOff>28265</xdr:colOff>
      <xdr:row>781</xdr:row>
      <xdr:rowOff>230824</xdr:rowOff>
    </xdr:to>
    <xdr:sp macro="" textlink="">
      <xdr:nvSpPr>
        <xdr:cNvPr id="31" name="正方形/長方形 30"/>
        <xdr:cNvSpPr/>
      </xdr:nvSpPr>
      <xdr:spPr>
        <a:xfrm>
          <a:off x="1846036" y="56908844"/>
          <a:ext cx="2253486" cy="580837"/>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Ｉ．（株）創言社</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10</xdr:col>
      <xdr:colOff>3897</xdr:colOff>
      <xdr:row>766</xdr:row>
      <xdr:rowOff>16137</xdr:rowOff>
    </xdr:from>
    <xdr:to>
      <xdr:col>22</xdr:col>
      <xdr:colOff>51211</xdr:colOff>
      <xdr:row>767</xdr:row>
      <xdr:rowOff>186023</xdr:rowOff>
    </xdr:to>
    <xdr:sp macro="" textlink="">
      <xdr:nvSpPr>
        <xdr:cNvPr id="32" name="正方形/長方形 31"/>
        <xdr:cNvSpPr/>
      </xdr:nvSpPr>
      <xdr:spPr>
        <a:xfrm>
          <a:off x="1854468" y="51723280"/>
          <a:ext cx="2268000" cy="54000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Ｅ．（一社）環境情報科学センター</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９百万円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147979</xdr:colOff>
      <xdr:row>772</xdr:row>
      <xdr:rowOff>201686</xdr:rowOff>
    </xdr:from>
    <xdr:to>
      <xdr:col>20</xdr:col>
      <xdr:colOff>11214</xdr:colOff>
      <xdr:row>773</xdr:row>
      <xdr:rowOff>43239</xdr:rowOff>
    </xdr:to>
    <xdr:sp macro="" textlink="">
      <xdr:nvSpPr>
        <xdr:cNvPr id="33" name="大かっこ 32"/>
        <xdr:cNvSpPr/>
      </xdr:nvSpPr>
      <xdr:spPr>
        <a:xfrm>
          <a:off x="1628436" y="54129515"/>
          <a:ext cx="2083921" cy="21166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endParaRPr kumimoji="1" lang="ja-JP" altLang="en-US" sz="900" b="0"/>
        </a:p>
      </xdr:txBody>
    </xdr:sp>
    <xdr:clientData/>
  </xdr:twoCellAnchor>
  <xdr:twoCellAnchor>
    <xdr:from>
      <xdr:col>30</xdr:col>
      <xdr:colOff>15878</xdr:colOff>
      <xdr:row>748</xdr:row>
      <xdr:rowOff>127001</xdr:rowOff>
    </xdr:from>
    <xdr:to>
      <xdr:col>41</xdr:col>
      <xdr:colOff>10886</xdr:colOff>
      <xdr:row>751</xdr:row>
      <xdr:rowOff>84667</xdr:rowOff>
    </xdr:to>
    <xdr:sp macro="" textlink="">
      <xdr:nvSpPr>
        <xdr:cNvPr id="36" name="大かっこ 35"/>
        <xdr:cNvSpPr/>
      </xdr:nvSpPr>
      <xdr:spPr>
        <a:xfrm>
          <a:off x="5603878" y="45186601"/>
          <a:ext cx="2043941" cy="10244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000">
              <a:solidFill>
                <a:schemeClr val="tx1"/>
              </a:solidFill>
              <a:effectLst/>
              <a:latin typeface="+mn-lt"/>
              <a:ea typeface="+mn-ea"/>
              <a:cs typeface="+mn-cs"/>
            </a:rPr>
            <a:t>事務費</a:t>
          </a:r>
          <a:endParaRPr lang="ja-JP" altLang="ja-JP" sz="1000">
            <a:effectLst/>
          </a:endParaRPr>
        </a:p>
        <a:p>
          <a:pPr algn="ctr"/>
          <a:r>
            <a:rPr kumimoji="1" lang="ja-JP" altLang="en-US" sz="1000">
              <a:solidFill>
                <a:schemeClr val="tx1"/>
              </a:solidFill>
              <a:effectLst/>
              <a:latin typeface="+mn-lt"/>
              <a:ea typeface="+mn-ea"/>
              <a:cs typeface="+mn-cs"/>
            </a:rPr>
            <a:t>５</a:t>
          </a:r>
          <a:r>
            <a:rPr kumimoji="1" lang="ja-JP" altLang="ja-JP" sz="1000">
              <a:solidFill>
                <a:schemeClr val="tx1"/>
              </a:solidFill>
              <a:effectLst/>
              <a:latin typeface="+mn-lt"/>
              <a:ea typeface="+mn-ea"/>
              <a:cs typeface="+mn-cs"/>
            </a:rPr>
            <a:t>百万円</a:t>
          </a:r>
          <a:endParaRPr kumimoji="1" lang="en-US" altLang="ja-JP" sz="1000">
            <a:solidFill>
              <a:schemeClr val="tx1"/>
            </a:solidFill>
            <a:effectLst/>
            <a:latin typeface="+mn-lt"/>
            <a:ea typeface="+mn-ea"/>
            <a:cs typeface="+mn-cs"/>
          </a:endParaRPr>
        </a:p>
        <a:p>
          <a:pPr algn="l"/>
          <a:r>
            <a:rPr lang="ja-JP" altLang="en-US" sz="1000">
              <a:effectLst/>
            </a:rPr>
            <a:t>①期間業務職員経費　４百万円</a:t>
          </a:r>
          <a:endParaRPr lang="en-US" altLang="ja-JP" sz="1000">
            <a:effectLst/>
          </a:endParaRPr>
        </a:p>
        <a:p>
          <a:pPr algn="l"/>
          <a:r>
            <a:rPr lang="ja-JP" altLang="en-US" sz="1000">
              <a:effectLst/>
            </a:rPr>
            <a:t>②その他事務費　　　　</a:t>
          </a:r>
          <a:r>
            <a:rPr lang="ja-JP" altLang="en-US" sz="1000" baseline="0">
              <a:effectLst/>
            </a:rPr>
            <a:t> １百万円</a:t>
          </a:r>
          <a:endParaRPr lang="en-US" altLang="ja-JP" sz="1000">
            <a:effectLst/>
          </a:endParaRPr>
        </a:p>
      </xdr:txBody>
    </xdr:sp>
    <xdr:clientData/>
  </xdr:twoCellAnchor>
  <xdr:twoCellAnchor>
    <xdr:from>
      <xdr:col>10</xdr:col>
      <xdr:colOff>16935</xdr:colOff>
      <xdr:row>767</xdr:row>
      <xdr:rowOff>221041</xdr:rowOff>
    </xdr:from>
    <xdr:to>
      <xdr:col>27</xdr:col>
      <xdr:colOff>90402</xdr:colOff>
      <xdr:row>768</xdr:row>
      <xdr:rowOff>108974</xdr:rowOff>
    </xdr:to>
    <xdr:sp macro="" textlink="">
      <xdr:nvSpPr>
        <xdr:cNvPr id="37" name="大かっこ 36"/>
        <xdr:cNvSpPr/>
      </xdr:nvSpPr>
      <xdr:spPr>
        <a:xfrm>
          <a:off x="1867506" y="52298298"/>
          <a:ext cx="3219439" cy="258047"/>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化学物質ファクトシートの更新及び作成にかかる調査検討等</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7692</xdr:colOff>
      <xdr:row>779</xdr:row>
      <xdr:rowOff>197039</xdr:rowOff>
    </xdr:from>
    <xdr:to>
      <xdr:col>20</xdr:col>
      <xdr:colOff>166308</xdr:colOff>
      <xdr:row>780</xdr:row>
      <xdr:rowOff>43658</xdr:rowOff>
    </xdr:to>
    <xdr:sp macro="" textlink="">
      <xdr:nvSpPr>
        <xdr:cNvPr id="38" name="大かっこ 37"/>
        <xdr:cNvSpPr/>
      </xdr:nvSpPr>
      <xdr:spPr>
        <a:xfrm>
          <a:off x="1488149" y="56715668"/>
          <a:ext cx="2379302" cy="21673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endParaRPr kumimoji="1" lang="ja-JP" altLang="en-US" sz="900" b="0"/>
        </a:p>
      </xdr:txBody>
    </xdr:sp>
    <xdr:clientData/>
  </xdr:twoCellAnchor>
  <xdr:twoCellAnchor>
    <xdr:from>
      <xdr:col>10</xdr:col>
      <xdr:colOff>5412</xdr:colOff>
      <xdr:row>783</xdr:row>
      <xdr:rowOff>178702</xdr:rowOff>
    </xdr:from>
    <xdr:to>
      <xdr:col>22</xdr:col>
      <xdr:colOff>39422</xdr:colOff>
      <xdr:row>785</xdr:row>
      <xdr:rowOff>19312</xdr:rowOff>
    </xdr:to>
    <xdr:sp macro="" textlink="">
      <xdr:nvSpPr>
        <xdr:cNvPr id="39" name="正方形/長方形 38"/>
        <xdr:cNvSpPr/>
      </xdr:nvSpPr>
      <xdr:spPr>
        <a:xfrm>
          <a:off x="1868079" y="57845169"/>
          <a:ext cx="2269210" cy="568743"/>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Ｊ．雑役務費（民間企業</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者）</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５百万円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6</xdr:col>
      <xdr:colOff>102697</xdr:colOff>
      <xdr:row>768</xdr:row>
      <xdr:rowOff>161924</xdr:rowOff>
    </xdr:from>
    <xdr:to>
      <xdr:col>26</xdr:col>
      <xdr:colOff>143933</xdr:colOff>
      <xdr:row>770</xdr:row>
      <xdr:rowOff>31750</xdr:rowOff>
    </xdr:to>
    <xdr:sp macro="" textlink="">
      <xdr:nvSpPr>
        <xdr:cNvPr id="40" name="大かっこ 39"/>
        <xdr:cNvSpPr/>
      </xdr:nvSpPr>
      <xdr:spPr>
        <a:xfrm>
          <a:off x="1220297" y="52367391"/>
          <a:ext cx="3766569" cy="5979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r>
            <a:rPr kumimoji="1" lang="ja-JP" altLang="en-US" sz="900" b="0"/>
            <a:t>、随意契約</a:t>
          </a:r>
          <a:r>
            <a:rPr kumimoji="1" lang="en-US" altLang="ja-JP" sz="900" b="0"/>
            <a:t>(</a:t>
          </a:r>
          <a:r>
            <a:rPr kumimoji="1" lang="ja-JP" altLang="en-US" sz="900" b="0"/>
            <a:t>少額</a:t>
          </a:r>
          <a:r>
            <a:rPr kumimoji="1" lang="en-US" altLang="ja-JP" sz="900" b="0"/>
            <a:t>)】</a:t>
          </a:r>
          <a:endParaRPr kumimoji="1" lang="ja-JP" altLang="en-US" sz="900" b="0"/>
        </a:p>
      </xdr:txBody>
    </xdr:sp>
    <xdr:clientData/>
  </xdr:twoCellAnchor>
  <xdr:twoCellAnchor>
    <xdr:from>
      <xdr:col>7</xdr:col>
      <xdr:colOff>76199</xdr:colOff>
      <xdr:row>765</xdr:row>
      <xdr:rowOff>8467</xdr:rowOff>
    </xdr:from>
    <xdr:to>
      <xdr:col>25</xdr:col>
      <xdr:colOff>160866</xdr:colOff>
      <xdr:row>766</xdr:row>
      <xdr:rowOff>184152</xdr:rowOff>
    </xdr:to>
    <xdr:sp macro="" textlink="">
      <xdr:nvSpPr>
        <xdr:cNvPr id="41" name="大かっこ 40"/>
        <xdr:cNvSpPr/>
      </xdr:nvSpPr>
      <xdr:spPr>
        <a:xfrm>
          <a:off x="1380066" y="51121734"/>
          <a:ext cx="3437467" cy="53975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r>
            <a:rPr kumimoji="1" lang="ja-JP" altLang="en-US" sz="900" b="0"/>
            <a:t>、随意契約</a:t>
          </a:r>
          <a:r>
            <a:rPr kumimoji="1" lang="en-US" altLang="ja-JP" sz="900" b="0"/>
            <a:t>(</a:t>
          </a:r>
          <a:r>
            <a:rPr kumimoji="1" lang="ja-JP" altLang="en-US" sz="900" b="0"/>
            <a:t>少額</a:t>
          </a:r>
          <a:r>
            <a:rPr kumimoji="1" lang="en-US" altLang="ja-JP" sz="900" b="0"/>
            <a:t>)】</a:t>
          </a:r>
          <a:endParaRPr kumimoji="1" lang="ja-JP" altLang="en-US" sz="900" b="0"/>
        </a:p>
      </xdr:txBody>
    </xdr:sp>
    <xdr:clientData/>
  </xdr:twoCellAnchor>
  <xdr:twoCellAnchor>
    <xdr:from>
      <xdr:col>8</xdr:col>
      <xdr:colOff>110225</xdr:colOff>
      <xdr:row>758</xdr:row>
      <xdr:rowOff>151640</xdr:rowOff>
    </xdr:from>
    <xdr:to>
      <xdr:col>18</xdr:col>
      <xdr:colOff>59185</xdr:colOff>
      <xdr:row>759</xdr:row>
      <xdr:rowOff>15075</xdr:rowOff>
    </xdr:to>
    <xdr:sp macro="" textlink="">
      <xdr:nvSpPr>
        <xdr:cNvPr id="42" name="大かっこ 41"/>
        <xdr:cNvSpPr/>
      </xdr:nvSpPr>
      <xdr:spPr>
        <a:xfrm>
          <a:off x="1600358" y="48750307"/>
          <a:ext cx="1811627" cy="21903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随意契約</a:t>
          </a:r>
          <a:r>
            <a:rPr kumimoji="1" lang="en-US" altLang="ja-JP" sz="900" b="0"/>
            <a:t>(</a:t>
          </a:r>
          <a:r>
            <a:rPr kumimoji="1" lang="ja-JP" altLang="en-US" sz="900" b="0"/>
            <a:t>その他</a:t>
          </a:r>
          <a:r>
            <a:rPr kumimoji="1" lang="en-US" altLang="ja-JP" sz="900" b="0"/>
            <a:t>)】</a:t>
          </a:r>
          <a:endParaRPr kumimoji="1" lang="ja-JP" altLang="en-US" sz="900" b="0"/>
        </a:p>
      </xdr:txBody>
    </xdr:sp>
    <xdr:clientData/>
  </xdr:twoCellAnchor>
  <xdr:twoCellAnchor>
    <xdr:from>
      <xdr:col>10</xdr:col>
      <xdr:colOff>21163</xdr:colOff>
      <xdr:row>785</xdr:row>
      <xdr:rowOff>42093</xdr:rowOff>
    </xdr:from>
    <xdr:to>
      <xdr:col>22</xdr:col>
      <xdr:colOff>32477</xdr:colOff>
      <xdr:row>785</xdr:row>
      <xdr:rowOff>294093</xdr:rowOff>
    </xdr:to>
    <xdr:sp macro="" textlink="">
      <xdr:nvSpPr>
        <xdr:cNvPr id="43" name="大かっこ 42"/>
        <xdr:cNvSpPr/>
      </xdr:nvSpPr>
      <xdr:spPr>
        <a:xfrm>
          <a:off x="1883830" y="58436693"/>
          <a:ext cx="2246514" cy="252000"/>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冊子印刷・梱包発送、人材派遣等</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7</xdr:col>
      <xdr:colOff>129116</xdr:colOff>
      <xdr:row>756</xdr:row>
      <xdr:rowOff>131121</xdr:rowOff>
    </xdr:from>
    <xdr:to>
      <xdr:col>10</xdr:col>
      <xdr:colOff>3439</xdr:colOff>
      <xdr:row>756</xdr:row>
      <xdr:rowOff>131121</xdr:rowOff>
    </xdr:to>
    <xdr:cxnSp macro="">
      <xdr:nvCxnSpPr>
        <xdr:cNvPr id="44" name="直線矢印コネクタ 43"/>
        <xdr:cNvCxnSpPr/>
      </xdr:nvCxnSpPr>
      <xdr:spPr>
        <a:xfrm>
          <a:off x="1432983" y="48018588"/>
          <a:ext cx="43312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34565</xdr:colOff>
      <xdr:row>782</xdr:row>
      <xdr:rowOff>326761</xdr:rowOff>
    </xdr:from>
    <xdr:to>
      <xdr:col>19</xdr:col>
      <xdr:colOff>26272</xdr:colOff>
      <xdr:row>783</xdr:row>
      <xdr:rowOff>208040</xdr:rowOff>
    </xdr:to>
    <xdr:sp macro="" textlink="">
      <xdr:nvSpPr>
        <xdr:cNvPr id="45" name="大かっこ 44"/>
        <xdr:cNvSpPr/>
      </xdr:nvSpPr>
      <xdr:spPr>
        <a:xfrm>
          <a:off x="1338432" y="57629161"/>
          <a:ext cx="2226907" cy="24534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b="0"/>
            <a:t>請負</a:t>
          </a:r>
          <a:r>
            <a:rPr kumimoji="1" lang="en-US" altLang="ja-JP" sz="900" b="0"/>
            <a:t>【</a:t>
          </a:r>
          <a:r>
            <a:rPr kumimoji="1" lang="ja-JP" altLang="en-US" sz="900" b="0"/>
            <a:t>随意契約</a:t>
          </a:r>
          <a:r>
            <a:rPr kumimoji="1" lang="en-US" altLang="ja-JP" sz="900" b="0"/>
            <a:t>(</a:t>
          </a:r>
          <a:r>
            <a:rPr kumimoji="1" lang="ja-JP" altLang="en-US" sz="900" b="0"/>
            <a:t>少額</a:t>
          </a:r>
          <a:r>
            <a:rPr kumimoji="1" lang="en-US" altLang="ja-JP" sz="900" b="0"/>
            <a:t>)】</a:t>
          </a:r>
          <a:endParaRPr kumimoji="1" lang="ja-JP" altLang="en-US" sz="900" b="0"/>
        </a:p>
      </xdr:txBody>
    </xdr:sp>
    <xdr:clientData/>
  </xdr:twoCellAnchor>
  <xdr:twoCellAnchor>
    <xdr:from>
      <xdr:col>38</xdr:col>
      <xdr:colOff>57150</xdr:colOff>
      <xdr:row>133</xdr:row>
      <xdr:rowOff>123825</xdr:rowOff>
    </xdr:from>
    <xdr:to>
      <xdr:col>41</xdr:col>
      <xdr:colOff>140758</xdr:colOff>
      <xdr:row>133</xdr:row>
      <xdr:rowOff>420157</xdr:rowOff>
    </xdr:to>
    <xdr:sp macro="" textlink="">
      <xdr:nvSpPr>
        <xdr:cNvPr id="46" name="正方形/長方形 45"/>
        <xdr:cNvSpPr/>
      </xdr:nvSpPr>
      <xdr:spPr>
        <a:xfrm>
          <a:off x="6934200" y="18888075"/>
          <a:ext cx="626533" cy="29633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7</xdr:col>
      <xdr:colOff>126999</xdr:colOff>
      <xdr:row>763</xdr:row>
      <xdr:rowOff>118534</xdr:rowOff>
    </xdr:from>
    <xdr:to>
      <xdr:col>10</xdr:col>
      <xdr:colOff>199</xdr:colOff>
      <xdr:row>763</xdr:row>
      <xdr:rowOff>118534</xdr:rowOff>
    </xdr:to>
    <xdr:cxnSp macro="">
      <xdr:nvCxnSpPr>
        <xdr:cNvPr id="47" name="直線矢印コネクタ 46"/>
        <xdr:cNvCxnSpPr/>
      </xdr:nvCxnSpPr>
      <xdr:spPr>
        <a:xfrm>
          <a:off x="1430866" y="50503667"/>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141514</xdr:colOff>
      <xdr:row>766</xdr:row>
      <xdr:rowOff>304800</xdr:rowOff>
    </xdr:from>
    <xdr:to>
      <xdr:col>10</xdr:col>
      <xdr:colOff>14714</xdr:colOff>
      <xdr:row>766</xdr:row>
      <xdr:rowOff>304800</xdr:rowOff>
    </xdr:to>
    <xdr:cxnSp macro="">
      <xdr:nvCxnSpPr>
        <xdr:cNvPr id="48" name="直線矢印コネクタ 47"/>
        <xdr:cNvCxnSpPr/>
      </xdr:nvCxnSpPr>
      <xdr:spPr>
        <a:xfrm>
          <a:off x="1436914" y="52011943"/>
          <a:ext cx="4283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108857</xdr:colOff>
      <xdr:row>770</xdr:row>
      <xdr:rowOff>108858</xdr:rowOff>
    </xdr:from>
    <xdr:to>
      <xdr:col>9</xdr:col>
      <xdr:colOff>167114</xdr:colOff>
      <xdr:row>770</xdr:row>
      <xdr:rowOff>108858</xdr:rowOff>
    </xdr:to>
    <xdr:cxnSp macro="">
      <xdr:nvCxnSpPr>
        <xdr:cNvPr id="49" name="直線矢印コネクタ 48"/>
        <xdr:cNvCxnSpPr/>
      </xdr:nvCxnSpPr>
      <xdr:spPr>
        <a:xfrm>
          <a:off x="1404257" y="53296458"/>
          <a:ext cx="4283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130628</xdr:colOff>
      <xdr:row>773</xdr:row>
      <xdr:rowOff>283029</xdr:rowOff>
    </xdr:from>
    <xdr:to>
      <xdr:col>10</xdr:col>
      <xdr:colOff>3828</xdr:colOff>
      <xdr:row>773</xdr:row>
      <xdr:rowOff>283029</xdr:rowOff>
    </xdr:to>
    <xdr:cxnSp macro="">
      <xdr:nvCxnSpPr>
        <xdr:cNvPr id="50" name="直線矢印コネクタ 49"/>
        <xdr:cNvCxnSpPr/>
      </xdr:nvCxnSpPr>
      <xdr:spPr>
        <a:xfrm>
          <a:off x="1426028" y="54580972"/>
          <a:ext cx="4283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130628</xdr:colOff>
      <xdr:row>777</xdr:row>
      <xdr:rowOff>76201</xdr:rowOff>
    </xdr:from>
    <xdr:to>
      <xdr:col>10</xdr:col>
      <xdr:colOff>3828</xdr:colOff>
      <xdr:row>777</xdr:row>
      <xdr:rowOff>76201</xdr:rowOff>
    </xdr:to>
    <xdr:cxnSp macro="">
      <xdr:nvCxnSpPr>
        <xdr:cNvPr id="51" name="直線矢印コネクタ 50"/>
        <xdr:cNvCxnSpPr/>
      </xdr:nvCxnSpPr>
      <xdr:spPr>
        <a:xfrm>
          <a:off x="1426028" y="55854601"/>
          <a:ext cx="4283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124580</xdr:colOff>
      <xdr:row>780</xdr:row>
      <xdr:rowOff>318105</xdr:rowOff>
    </xdr:from>
    <xdr:to>
      <xdr:col>9</xdr:col>
      <xdr:colOff>184047</xdr:colOff>
      <xdr:row>780</xdr:row>
      <xdr:rowOff>318105</xdr:rowOff>
    </xdr:to>
    <xdr:cxnSp macro="">
      <xdr:nvCxnSpPr>
        <xdr:cNvPr id="52" name="直線矢印コネクタ 51"/>
        <xdr:cNvCxnSpPr/>
      </xdr:nvCxnSpPr>
      <xdr:spPr>
        <a:xfrm>
          <a:off x="1428447" y="56892372"/>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759</xdr:row>
      <xdr:rowOff>10886</xdr:rowOff>
    </xdr:from>
    <xdr:to>
      <xdr:col>43</xdr:col>
      <xdr:colOff>169333</xdr:colOff>
      <xdr:row>760</xdr:row>
      <xdr:rowOff>231286</xdr:rowOff>
    </xdr:to>
    <xdr:sp macro="" textlink="">
      <xdr:nvSpPr>
        <xdr:cNvPr id="54" name="正方形/長方形 53"/>
        <xdr:cNvSpPr/>
      </xdr:nvSpPr>
      <xdr:spPr>
        <a:xfrm>
          <a:off x="5588000" y="48965153"/>
          <a:ext cx="2590800" cy="57600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Ｋ．富士通</a:t>
          </a:r>
          <a:r>
            <a:rPr kumimoji="1" lang="en-US" altLang="ja-JP" sz="1000"/>
            <a:t>Japan</a:t>
          </a:r>
          <a:r>
            <a:rPr kumimoji="1" lang="ja-JP" altLang="en-US" sz="1000"/>
            <a:t>ソリューションズ九州</a:t>
          </a:r>
          <a:r>
            <a:rPr kumimoji="1" lang="en-US" altLang="ja-JP" sz="1000"/>
            <a:t>(</a:t>
          </a:r>
          <a:r>
            <a:rPr kumimoji="1" lang="ja-JP" altLang="en-US" sz="1000"/>
            <a:t>株</a:t>
          </a:r>
          <a:r>
            <a:rPr kumimoji="1" lang="en-US" altLang="ja-JP" sz="1000"/>
            <a:t>)</a:t>
          </a:r>
        </a:p>
        <a:p>
          <a:pPr algn="ctr"/>
          <a:r>
            <a:rPr kumimoji="1" lang="ja-JP" altLang="en-US" sz="1000"/>
            <a:t>５百万円</a:t>
          </a:r>
          <a:endParaRPr kumimoji="1" lang="en-US" altLang="ja-JP" sz="1000"/>
        </a:p>
      </xdr:txBody>
    </xdr:sp>
    <xdr:clientData/>
  </xdr:twoCellAnchor>
  <xdr:twoCellAnchor>
    <xdr:from>
      <xdr:col>30</xdr:col>
      <xdr:colOff>0</xdr:colOff>
      <xdr:row>766</xdr:row>
      <xdr:rowOff>0</xdr:rowOff>
    </xdr:from>
    <xdr:to>
      <xdr:col>42</xdr:col>
      <xdr:colOff>32800</xdr:colOff>
      <xdr:row>767</xdr:row>
      <xdr:rowOff>209515</xdr:rowOff>
    </xdr:to>
    <xdr:sp macro="" textlink="">
      <xdr:nvSpPr>
        <xdr:cNvPr id="55" name="正方形/長方形 54"/>
        <xdr:cNvSpPr/>
      </xdr:nvSpPr>
      <xdr:spPr>
        <a:xfrm>
          <a:off x="5551714" y="51707143"/>
          <a:ext cx="2253486" cy="579629"/>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Ｌ．ポルトゥス</a:t>
          </a:r>
          <a:r>
            <a:rPr kumimoji="1" lang="en-US" altLang="ja-JP" sz="1000"/>
            <a:t>(</a:t>
          </a:r>
          <a:r>
            <a:rPr kumimoji="1" lang="ja-JP" altLang="en-US" sz="1000"/>
            <a:t>株</a:t>
          </a:r>
          <a:r>
            <a:rPr kumimoji="1" lang="en-US" altLang="ja-JP" sz="1000"/>
            <a:t>)</a:t>
          </a:r>
        </a:p>
        <a:p>
          <a:pPr algn="ctr"/>
          <a:r>
            <a:rPr kumimoji="1" lang="ja-JP" altLang="en-US" sz="1000"/>
            <a:t>０．６百万円</a:t>
          </a:r>
          <a:endParaRPr kumimoji="1" lang="en-US" altLang="ja-JP" sz="1000"/>
        </a:p>
      </xdr:txBody>
    </xdr:sp>
    <xdr:clientData/>
  </xdr:twoCellAnchor>
  <xdr:twoCellAnchor>
    <xdr:from>
      <xdr:col>22</xdr:col>
      <xdr:colOff>43543</xdr:colOff>
      <xdr:row>759</xdr:row>
      <xdr:rowOff>326572</xdr:rowOff>
    </xdr:from>
    <xdr:to>
      <xdr:col>30</xdr:col>
      <xdr:colOff>3086</xdr:colOff>
      <xdr:row>759</xdr:row>
      <xdr:rowOff>326572</xdr:rowOff>
    </xdr:to>
    <xdr:cxnSp macro="">
      <xdr:nvCxnSpPr>
        <xdr:cNvPr id="56" name="直線矢印コネクタ 55"/>
        <xdr:cNvCxnSpPr/>
      </xdr:nvCxnSpPr>
      <xdr:spPr>
        <a:xfrm>
          <a:off x="4114800" y="49475572"/>
          <a:ext cx="144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54428</xdr:colOff>
      <xdr:row>766</xdr:row>
      <xdr:rowOff>283029</xdr:rowOff>
    </xdr:from>
    <xdr:to>
      <xdr:col>30</xdr:col>
      <xdr:colOff>13971</xdr:colOff>
      <xdr:row>766</xdr:row>
      <xdr:rowOff>283029</xdr:rowOff>
    </xdr:to>
    <xdr:cxnSp macro="">
      <xdr:nvCxnSpPr>
        <xdr:cNvPr id="57" name="直線矢印コネクタ 56"/>
        <xdr:cNvCxnSpPr/>
      </xdr:nvCxnSpPr>
      <xdr:spPr>
        <a:xfrm>
          <a:off x="4125685" y="51990172"/>
          <a:ext cx="144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758</xdr:row>
      <xdr:rowOff>206829</xdr:rowOff>
    </xdr:from>
    <xdr:to>
      <xdr:col>40</xdr:col>
      <xdr:colOff>142678</xdr:colOff>
      <xdr:row>759</xdr:row>
      <xdr:rowOff>3387</xdr:rowOff>
    </xdr:to>
    <xdr:sp macro="" textlink="">
      <xdr:nvSpPr>
        <xdr:cNvPr id="58" name="大かっこ 57"/>
        <xdr:cNvSpPr/>
      </xdr:nvSpPr>
      <xdr:spPr>
        <a:xfrm>
          <a:off x="5551714" y="48996600"/>
          <a:ext cx="1993250" cy="1557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lang="ja-JP" altLang="en-US" sz="900">
              <a:solidFill>
                <a:schemeClr val="tx1"/>
              </a:solidFill>
              <a:effectLst/>
              <a:latin typeface="+mn-lt"/>
              <a:ea typeface="+mn-ea"/>
              <a:cs typeface="+mn-cs"/>
            </a:rPr>
            <a:t>再委託</a:t>
          </a:r>
          <a:r>
            <a:rPr lang="ja-JP" altLang="ja-JP" sz="900">
              <a:solidFill>
                <a:schemeClr val="tx1"/>
              </a:solidFill>
              <a:effectLst/>
              <a:latin typeface="+mn-lt"/>
              <a:ea typeface="+mn-ea"/>
              <a:cs typeface="+mn-cs"/>
            </a:rPr>
            <a:t>【随意契約</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その他</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a:t>
          </a:r>
          <a:endParaRPr lang="ja-JP" altLang="ja-JP" sz="900">
            <a:effectLst/>
          </a:endParaRPr>
        </a:p>
      </xdr:txBody>
    </xdr:sp>
    <xdr:clientData/>
  </xdr:twoCellAnchor>
  <xdr:twoCellAnchor>
    <xdr:from>
      <xdr:col>30</xdr:col>
      <xdr:colOff>32658</xdr:colOff>
      <xdr:row>765</xdr:row>
      <xdr:rowOff>195943</xdr:rowOff>
    </xdr:from>
    <xdr:to>
      <xdr:col>40</xdr:col>
      <xdr:colOff>175336</xdr:colOff>
      <xdr:row>765</xdr:row>
      <xdr:rowOff>351730</xdr:rowOff>
    </xdr:to>
    <xdr:sp macro="" textlink="">
      <xdr:nvSpPr>
        <xdr:cNvPr id="59" name="大かっこ 58"/>
        <xdr:cNvSpPr/>
      </xdr:nvSpPr>
      <xdr:spPr>
        <a:xfrm>
          <a:off x="5584372" y="51532972"/>
          <a:ext cx="1993250" cy="1557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lIns="0" rtlCol="0" anchor="ctr">
          <a:noAutofit/>
        </a:bodyPr>
        <a:lstStyle/>
        <a:p>
          <a:pPr algn="l"/>
          <a:r>
            <a:rPr lang="ja-JP" altLang="en-US" sz="900">
              <a:solidFill>
                <a:schemeClr val="tx1"/>
              </a:solidFill>
              <a:effectLst/>
              <a:latin typeface="+mn-lt"/>
              <a:ea typeface="+mn-ea"/>
              <a:cs typeface="+mn-cs"/>
            </a:rPr>
            <a:t>再委託</a:t>
          </a:r>
          <a:r>
            <a:rPr lang="ja-JP" altLang="ja-JP" sz="900">
              <a:solidFill>
                <a:schemeClr val="tx1"/>
              </a:solidFill>
              <a:effectLst/>
              <a:latin typeface="+mn-lt"/>
              <a:ea typeface="+mn-ea"/>
              <a:cs typeface="+mn-cs"/>
            </a:rPr>
            <a:t>【随意契約</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その他</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a:t>
          </a:r>
          <a:endParaRPr lang="ja-JP" altLang="ja-JP" sz="900">
            <a:effectLst/>
          </a:endParaRPr>
        </a:p>
      </xdr:txBody>
    </xdr:sp>
    <xdr:clientData/>
  </xdr:twoCellAnchor>
  <xdr:twoCellAnchor>
    <xdr:from>
      <xdr:col>30</xdr:col>
      <xdr:colOff>10886</xdr:colOff>
      <xdr:row>760</xdr:row>
      <xdr:rowOff>250370</xdr:rowOff>
    </xdr:from>
    <xdr:to>
      <xdr:col>42</xdr:col>
      <xdr:colOff>22200</xdr:colOff>
      <xdr:row>761</xdr:row>
      <xdr:rowOff>154028</xdr:rowOff>
    </xdr:to>
    <xdr:sp macro="" textlink="">
      <xdr:nvSpPr>
        <xdr:cNvPr id="60" name="大かっこ 59"/>
        <xdr:cNvSpPr/>
      </xdr:nvSpPr>
      <xdr:spPr>
        <a:xfrm>
          <a:off x="5562600" y="49758599"/>
          <a:ext cx="2232000" cy="252000"/>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システム等改良の一部委託</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30</xdr:col>
      <xdr:colOff>21771</xdr:colOff>
      <xdr:row>767</xdr:row>
      <xdr:rowOff>239485</xdr:rowOff>
    </xdr:from>
    <xdr:to>
      <xdr:col>42</xdr:col>
      <xdr:colOff>54571</xdr:colOff>
      <xdr:row>769</xdr:row>
      <xdr:rowOff>87352</xdr:rowOff>
    </xdr:to>
    <xdr:sp macro="" textlink="">
      <xdr:nvSpPr>
        <xdr:cNvPr id="61" name="大かっこ 60"/>
        <xdr:cNvSpPr/>
      </xdr:nvSpPr>
      <xdr:spPr>
        <a:xfrm>
          <a:off x="5609771" y="52080885"/>
          <a:ext cx="2268000" cy="576000"/>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化学物質ファクトシートの更新及び作成にかかる調査検討の一部委託</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7</xdr:col>
      <xdr:colOff>127000</xdr:colOff>
      <xdr:row>784</xdr:row>
      <xdr:rowOff>93134</xdr:rowOff>
    </xdr:from>
    <xdr:to>
      <xdr:col>10</xdr:col>
      <xdr:colOff>200</xdr:colOff>
      <xdr:row>784</xdr:row>
      <xdr:rowOff>93134</xdr:rowOff>
    </xdr:to>
    <xdr:cxnSp macro="">
      <xdr:nvCxnSpPr>
        <xdr:cNvPr id="63" name="直線矢印コネクタ 62"/>
        <xdr:cNvCxnSpPr/>
      </xdr:nvCxnSpPr>
      <xdr:spPr>
        <a:xfrm>
          <a:off x="1430867" y="58123667"/>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G5" sqref="BG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396</v>
      </c>
      <c r="AJ2" s="207" t="s">
        <v>700</v>
      </c>
      <c r="AK2" s="207"/>
      <c r="AL2" s="207"/>
      <c r="AM2" s="207"/>
      <c r="AN2" s="98" t="s">
        <v>396</v>
      </c>
      <c r="AO2" s="207">
        <v>20</v>
      </c>
      <c r="AP2" s="207"/>
      <c r="AQ2" s="207"/>
      <c r="AR2" s="99" t="s">
        <v>699</v>
      </c>
      <c r="AS2" s="208">
        <v>258</v>
      </c>
      <c r="AT2" s="208"/>
      <c r="AU2" s="208"/>
      <c r="AV2" s="98" t="str">
        <f>IF(AW2="","","-")</f>
        <v>-</v>
      </c>
      <c r="AW2" s="395">
        <v>0</v>
      </c>
      <c r="AX2" s="395"/>
    </row>
    <row r="3" spans="1:50" ht="21" customHeight="1" thickBot="1" x14ac:dyDescent="0.25">
      <c r="A3" s="520" t="s">
        <v>692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702</v>
      </c>
      <c r="AK3" s="522"/>
      <c r="AL3" s="522"/>
      <c r="AM3" s="522"/>
      <c r="AN3" s="522"/>
      <c r="AO3" s="522"/>
      <c r="AP3" s="522"/>
      <c r="AQ3" s="522"/>
      <c r="AR3" s="522"/>
      <c r="AS3" s="522"/>
      <c r="AT3" s="522"/>
      <c r="AU3" s="522"/>
      <c r="AV3" s="522"/>
      <c r="AW3" s="522"/>
      <c r="AX3" s="24" t="s">
        <v>65</v>
      </c>
    </row>
    <row r="4" spans="1:50" ht="24.75" customHeight="1" x14ac:dyDescent="0.2">
      <c r="A4" s="724" t="s">
        <v>25</v>
      </c>
      <c r="B4" s="725"/>
      <c r="C4" s="725"/>
      <c r="D4" s="725"/>
      <c r="E4" s="725"/>
      <c r="F4" s="725"/>
      <c r="G4" s="700" t="s">
        <v>805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5" t="s">
        <v>705</v>
      </c>
      <c r="H5" s="556"/>
      <c r="I5" s="556"/>
      <c r="J5" s="556"/>
      <c r="K5" s="556"/>
      <c r="L5" s="556"/>
      <c r="M5" s="557" t="s">
        <v>66</v>
      </c>
      <c r="N5" s="558"/>
      <c r="O5" s="558"/>
      <c r="P5" s="558"/>
      <c r="Q5" s="558"/>
      <c r="R5" s="559"/>
      <c r="S5" s="560" t="s">
        <v>706</v>
      </c>
      <c r="T5" s="556"/>
      <c r="U5" s="556"/>
      <c r="V5" s="556"/>
      <c r="W5" s="556"/>
      <c r="X5" s="561"/>
      <c r="Y5" s="716" t="s">
        <v>3</v>
      </c>
      <c r="Z5" s="717"/>
      <c r="AA5" s="717"/>
      <c r="AB5" s="717"/>
      <c r="AC5" s="717"/>
      <c r="AD5" s="718"/>
      <c r="AE5" s="719" t="s">
        <v>707</v>
      </c>
      <c r="AF5" s="719"/>
      <c r="AG5" s="719"/>
      <c r="AH5" s="719"/>
      <c r="AI5" s="719"/>
      <c r="AJ5" s="719"/>
      <c r="AK5" s="719"/>
      <c r="AL5" s="719"/>
      <c r="AM5" s="719"/>
      <c r="AN5" s="719"/>
      <c r="AO5" s="719"/>
      <c r="AP5" s="720"/>
      <c r="AQ5" s="721" t="s">
        <v>704</v>
      </c>
      <c r="AR5" s="722"/>
      <c r="AS5" s="722"/>
      <c r="AT5" s="722"/>
      <c r="AU5" s="722"/>
      <c r="AV5" s="722"/>
      <c r="AW5" s="722"/>
      <c r="AX5" s="723"/>
    </row>
    <row r="6" spans="1:50" ht="39" customHeight="1" x14ac:dyDescent="0.2">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708</v>
      </c>
      <c r="H7" s="827"/>
      <c r="I7" s="827"/>
      <c r="J7" s="827"/>
      <c r="K7" s="827"/>
      <c r="L7" s="827"/>
      <c r="M7" s="827"/>
      <c r="N7" s="827"/>
      <c r="O7" s="827"/>
      <c r="P7" s="827"/>
      <c r="Q7" s="827"/>
      <c r="R7" s="827"/>
      <c r="S7" s="827"/>
      <c r="T7" s="827"/>
      <c r="U7" s="827"/>
      <c r="V7" s="827"/>
      <c r="W7" s="827"/>
      <c r="X7" s="828"/>
      <c r="Y7" s="393" t="s">
        <v>379</v>
      </c>
      <c r="Z7" s="297"/>
      <c r="AA7" s="297"/>
      <c r="AB7" s="297"/>
      <c r="AC7" s="297"/>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3" t="s">
        <v>255</v>
      </c>
      <c r="B8" s="824"/>
      <c r="C8" s="824"/>
      <c r="D8" s="824"/>
      <c r="E8" s="824"/>
      <c r="F8" s="825"/>
      <c r="G8" s="219" t="str">
        <f>入力規則等!A27</f>
        <v>-</v>
      </c>
      <c r="H8" s="220"/>
      <c r="I8" s="220"/>
      <c r="J8" s="220"/>
      <c r="K8" s="220"/>
      <c r="L8" s="220"/>
      <c r="M8" s="220"/>
      <c r="N8" s="220"/>
      <c r="O8" s="220"/>
      <c r="P8" s="220"/>
      <c r="Q8" s="220"/>
      <c r="R8" s="220"/>
      <c r="S8" s="220"/>
      <c r="T8" s="220"/>
      <c r="U8" s="220"/>
      <c r="V8" s="220"/>
      <c r="W8" s="220"/>
      <c r="X8" s="221"/>
      <c r="Y8" s="566" t="s">
        <v>256</v>
      </c>
      <c r="Z8" s="567"/>
      <c r="AA8" s="567"/>
      <c r="AB8" s="567"/>
      <c r="AC8" s="567"/>
      <c r="AD8" s="568"/>
      <c r="AE8" s="739"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0"/>
    </row>
    <row r="9" spans="1:50" ht="58.5" customHeight="1" x14ac:dyDescent="0.2">
      <c r="A9" s="124" t="s">
        <v>23</v>
      </c>
      <c r="B9" s="125"/>
      <c r="C9" s="125"/>
      <c r="D9" s="125"/>
      <c r="E9" s="125"/>
      <c r="F9" s="125"/>
      <c r="G9" s="569" t="s">
        <v>710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2">
      <c r="A10" s="741" t="s">
        <v>30</v>
      </c>
      <c r="B10" s="742"/>
      <c r="C10" s="742"/>
      <c r="D10" s="742"/>
      <c r="E10" s="742"/>
      <c r="F10" s="742"/>
      <c r="G10" s="674" t="s">
        <v>784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18" t="s">
        <v>24</v>
      </c>
      <c r="B12" s="119"/>
      <c r="C12" s="119"/>
      <c r="D12" s="119"/>
      <c r="E12" s="119"/>
      <c r="F12" s="120"/>
      <c r="G12" s="680"/>
      <c r="H12" s="681"/>
      <c r="I12" s="681"/>
      <c r="J12" s="681"/>
      <c r="K12" s="681"/>
      <c r="L12" s="681"/>
      <c r="M12" s="681"/>
      <c r="N12" s="681"/>
      <c r="O12" s="681"/>
      <c r="P12" s="304" t="s">
        <v>380</v>
      </c>
      <c r="Q12" s="299"/>
      <c r="R12" s="299"/>
      <c r="S12" s="299"/>
      <c r="T12" s="299"/>
      <c r="U12" s="299"/>
      <c r="V12" s="300"/>
      <c r="W12" s="304" t="s">
        <v>402</v>
      </c>
      <c r="X12" s="299"/>
      <c r="Y12" s="299"/>
      <c r="Z12" s="299"/>
      <c r="AA12" s="299"/>
      <c r="AB12" s="299"/>
      <c r="AC12" s="300"/>
      <c r="AD12" s="304" t="s">
        <v>689</v>
      </c>
      <c r="AE12" s="299"/>
      <c r="AF12" s="299"/>
      <c r="AG12" s="299"/>
      <c r="AH12" s="299"/>
      <c r="AI12" s="299"/>
      <c r="AJ12" s="300"/>
      <c r="AK12" s="304" t="s">
        <v>693</v>
      </c>
      <c r="AL12" s="299"/>
      <c r="AM12" s="299"/>
      <c r="AN12" s="299"/>
      <c r="AO12" s="299"/>
      <c r="AP12" s="299"/>
      <c r="AQ12" s="300"/>
      <c r="AR12" s="304" t="s">
        <v>694</v>
      </c>
      <c r="AS12" s="299"/>
      <c r="AT12" s="299"/>
      <c r="AU12" s="299"/>
      <c r="AV12" s="299"/>
      <c r="AW12" s="299"/>
      <c r="AX12" s="743"/>
    </row>
    <row r="13" spans="1:50" ht="21" customHeight="1" x14ac:dyDescent="0.2">
      <c r="A13" s="121"/>
      <c r="B13" s="122"/>
      <c r="C13" s="122"/>
      <c r="D13" s="122"/>
      <c r="E13" s="122"/>
      <c r="F13" s="123"/>
      <c r="G13" s="744" t="s">
        <v>6</v>
      </c>
      <c r="H13" s="745"/>
      <c r="I13" s="637" t="s">
        <v>7</v>
      </c>
      <c r="J13" s="638"/>
      <c r="K13" s="638"/>
      <c r="L13" s="638"/>
      <c r="M13" s="638"/>
      <c r="N13" s="638"/>
      <c r="O13" s="639"/>
      <c r="P13" s="164">
        <v>188</v>
      </c>
      <c r="Q13" s="165"/>
      <c r="R13" s="165"/>
      <c r="S13" s="165"/>
      <c r="T13" s="165"/>
      <c r="U13" s="165"/>
      <c r="V13" s="166"/>
      <c r="W13" s="164">
        <v>192</v>
      </c>
      <c r="X13" s="165"/>
      <c r="Y13" s="165"/>
      <c r="Z13" s="165"/>
      <c r="AA13" s="165"/>
      <c r="AB13" s="165"/>
      <c r="AC13" s="166"/>
      <c r="AD13" s="164">
        <v>249</v>
      </c>
      <c r="AE13" s="165"/>
      <c r="AF13" s="165"/>
      <c r="AG13" s="165"/>
      <c r="AH13" s="165"/>
      <c r="AI13" s="165"/>
      <c r="AJ13" s="166"/>
      <c r="AK13" s="164">
        <v>254</v>
      </c>
      <c r="AL13" s="165"/>
      <c r="AM13" s="165"/>
      <c r="AN13" s="165"/>
      <c r="AO13" s="165"/>
      <c r="AP13" s="165"/>
      <c r="AQ13" s="166"/>
      <c r="AR13" s="161">
        <v>245</v>
      </c>
      <c r="AS13" s="162"/>
      <c r="AT13" s="162"/>
      <c r="AU13" s="162"/>
      <c r="AV13" s="162"/>
      <c r="AW13" s="162"/>
      <c r="AX13" s="392"/>
    </row>
    <row r="14" spans="1:50" ht="21" customHeight="1" x14ac:dyDescent="0.2">
      <c r="A14" s="121"/>
      <c r="B14" s="122"/>
      <c r="C14" s="122"/>
      <c r="D14" s="122"/>
      <c r="E14" s="122"/>
      <c r="F14" s="123"/>
      <c r="G14" s="746"/>
      <c r="H14" s="747"/>
      <c r="I14" s="572" t="s">
        <v>8</v>
      </c>
      <c r="J14" s="628"/>
      <c r="K14" s="628"/>
      <c r="L14" s="628"/>
      <c r="M14" s="628"/>
      <c r="N14" s="628"/>
      <c r="O14" s="629"/>
      <c r="P14" s="164" t="s">
        <v>709</v>
      </c>
      <c r="Q14" s="165"/>
      <c r="R14" s="165"/>
      <c r="S14" s="165"/>
      <c r="T14" s="165"/>
      <c r="U14" s="165"/>
      <c r="V14" s="166"/>
      <c r="W14" s="164" t="s">
        <v>709</v>
      </c>
      <c r="X14" s="165"/>
      <c r="Y14" s="165"/>
      <c r="Z14" s="165"/>
      <c r="AA14" s="165"/>
      <c r="AB14" s="165"/>
      <c r="AC14" s="166"/>
      <c r="AD14" s="164" t="s">
        <v>709</v>
      </c>
      <c r="AE14" s="165"/>
      <c r="AF14" s="165"/>
      <c r="AG14" s="165"/>
      <c r="AH14" s="165"/>
      <c r="AI14" s="165"/>
      <c r="AJ14" s="166"/>
      <c r="AK14" s="164" t="s">
        <v>709</v>
      </c>
      <c r="AL14" s="165"/>
      <c r="AM14" s="165"/>
      <c r="AN14" s="165"/>
      <c r="AO14" s="165"/>
      <c r="AP14" s="165"/>
      <c r="AQ14" s="166"/>
      <c r="AR14" s="664"/>
      <c r="AS14" s="664"/>
      <c r="AT14" s="664"/>
      <c r="AU14" s="664"/>
      <c r="AV14" s="664"/>
      <c r="AW14" s="664"/>
      <c r="AX14" s="665"/>
    </row>
    <row r="15" spans="1:50" ht="21" customHeight="1" x14ac:dyDescent="0.2">
      <c r="A15" s="121"/>
      <c r="B15" s="122"/>
      <c r="C15" s="122"/>
      <c r="D15" s="122"/>
      <c r="E15" s="122"/>
      <c r="F15" s="123"/>
      <c r="G15" s="746"/>
      <c r="H15" s="747"/>
      <c r="I15" s="572" t="s">
        <v>51</v>
      </c>
      <c r="J15" s="573"/>
      <c r="K15" s="573"/>
      <c r="L15" s="573"/>
      <c r="M15" s="573"/>
      <c r="N15" s="573"/>
      <c r="O15" s="574"/>
      <c r="P15" s="164" t="s">
        <v>709</v>
      </c>
      <c r="Q15" s="165"/>
      <c r="R15" s="165"/>
      <c r="S15" s="165"/>
      <c r="T15" s="165"/>
      <c r="U15" s="165"/>
      <c r="V15" s="166"/>
      <c r="W15" s="164" t="s">
        <v>709</v>
      </c>
      <c r="X15" s="165"/>
      <c r="Y15" s="165"/>
      <c r="Z15" s="165"/>
      <c r="AA15" s="165"/>
      <c r="AB15" s="165"/>
      <c r="AC15" s="166"/>
      <c r="AD15" s="164" t="s">
        <v>709</v>
      </c>
      <c r="AE15" s="165"/>
      <c r="AF15" s="165"/>
      <c r="AG15" s="165"/>
      <c r="AH15" s="165"/>
      <c r="AI15" s="165"/>
      <c r="AJ15" s="166"/>
      <c r="AK15" s="164" t="s">
        <v>709</v>
      </c>
      <c r="AL15" s="165"/>
      <c r="AM15" s="165"/>
      <c r="AN15" s="165"/>
      <c r="AO15" s="165"/>
      <c r="AP15" s="165"/>
      <c r="AQ15" s="166"/>
      <c r="AR15" s="164" t="s">
        <v>858</v>
      </c>
      <c r="AS15" s="165"/>
      <c r="AT15" s="165"/>
      <c r="AU15" s="165"/>
      <c r="AV15" s="165"/>
      <c r="AW15" s="165"/>
      <c r="AX15" s="627"/>
    </row>
    <row r="16" spans="1:50" ht="21" customHeight="1" x14ac:dyDescent="0.2">
      <c r="A16" s="121"/>
      <c r="B16" s="122"/>
      <c r="C16" s="122"/>
      <c r="D16" s="122"/>
      <c r="E16" s="122"/>
      <c r="F16" s="123"/>
      <c r="G16" s="746"/>
      <c r="H16" s="747"/>
      <c r="I16" s="572" t="s">
        <v>52</v>
      </c>
      <c r="J16" s="573"/>
      <c r="K16" s="573"/>
      <c r="L16" s="573"/>
      <c r="M16" s="573"/>
      <c r="N16" s="573"/>
      <c r="O16" s="574"/>
      <c r="P16" s="164" t="s">
        <v>709</v>
      </c>
      <c r="Q16" s="165"/>
      <c r="R16" s="165"/>
      <c r="S16" s="165"/>
      <c r="T16" s="165"/>
      <c r="U16" s="165"/>
      <c r="V16" s="166"/>
      <c r="W16" s="164" t="s">
        <v>709</v>
      </c>
      <c r="X16" s="165"/>
      <c r="Y16" s="165"/>
      <c r="Z16" s="165"/>
      <c r="AA16" s="165"/>
      <c r="AB16" s="165"/>
      <c r="AC16" s="166"/>
      <c r="AD16" s="164" t="s">
        <v>709</v>
      </c>
      <c r="AE16" s="165"/>
      <c r="AF16" s="165"/>
      <c r="AG16" s="165"/>
      <c r="AH16" s="165"/>
      <c r="AI16" s="165"/>
      <c r="AJ16" s="166"/>
      <c r="AK16" s="164" t="s">
        <v>709</v>
      </c>
      <c r="AL16" s="165"/>
      <c r="AM16" s="165"/>
      <c r="AN16" s="165"/>
      <c r="AO16" s="165"/>
      <c r="AP16" s="165"/>
      <c r="AQ16" s="166"/>
      <c r="AR16" s="677"/>
      <c r="AS16" s="678"/>
      <c r="AT16" s="678"/>
      <c r="AU16" s="678"/>
      <c r="AV16" s="678"/>
      <c r="AW16" s="678"/>
      <c r="AX16" s="679"/>
    </row>
    <row r="17" spans="1:50" ht="24.75" customHeight="1" x14ac:dyDescent="0.2">
      <c r="A17" s="121"/>
      <c r="B17" s="122"/>
      <c r="C17" s="122"/>
      <c r="D17" s="122"/>
      <c r="E17" s="122"/>
      <c r="F17" s="123"/>
      <c r="G17" s="746"/>
      <c r="H17" s="747"/>
      <c r="I17" s="572" t="s">
        <v>50</v>
      </c>
      <c r="J17" s="628"/>
      <c r="K17" s="628"/>
      <c r="L17" s="628"/>
      <c r="M17" s="628"/>
      <c r="N17" s="628"/>
      <c r="O17" s="629"/>
      <c r="P17" s="164" t="s">
        <v>709</v>
      </c>
      <c r="Q17" s="165"/>
      <c r="R17" s="165"/>
      <c r="S17" s="165"/>
      <c r="T17" s="165"/>
      <c r="U17" s="165"/>
      <c r="V17" s="166"/>
      <c r="W17" s="164" t="s">
        <v>709</v>
      </c>
      <c r="X17" s="165"/>
      <c r="Y17" s="165"/>
      <c r="Z17" s="165"/>
      <c r="AA17" s="165"/>
      <c r="AB17" s="165"/>
      <c r="AC17" s="166"/>
      <c r="AD17" s="164" t="s">
        <v>709</v>
      </c>
      <c r="AE17" s="165"/>
      <c r="AF17" s="165"/>
      <c r="AG17" s="165"/>
      <c r="AH17" s="165"/>
      <c r="AI17" s="165"/>
      <c r="AJ17" s="166"/>
      <c r="AK17" s="164" t="s">
        <v>709</v>
      </c>
      <c r="AL17" s="165"/>
      <c r="AM17" s="165"/>
      <c r="AN17" s="165"/>
      <c r="AO17" s="165"/>
      <c r="AP17" s="165"/>
      <c r="AQ17" s="166"/>
      <c r="AR17" s="390"/>
      <c r="AS17" s="390"/>
      <c r="AT17" s="390"/>
      <c r="AU17" s="390"/>
      <c r="AV17" s="390"/>
      <c r="AW17" s="390"/>
      <c r="AX17" s="391"/>
    </row>
    <row r="18" spans="1:50" ht="24.75" customHeight="1" x14ac:dyDescent="0.2">
      <c r="A18" s="121"/>
      <c r="B18" s="122"/>
      <c r="C18" s="122"/>
      <c r="D18" s="122"/>
      <c r="E18" s="122"/>
      <c r="F18" s="123"/>
      <c r="G18" s="748"/>
      <c r="H18" s="749"/>
      <c r="I18" s="736" t="s">
        <v>20</v>
      </c>
      <c r="J18" s="737"/>
      <c r="K18" s="737"/>
      <c r="L18" s="737"/>
      <c r="M18" s="737"/>
      <c r="N18" s="737"/>
      <c r="O18" s="738"/>
      <c r="P18" s="170">
        <f>SUM(P13:V17)</f>
        <v>188</v>
      </c>
      <c r="Q18" s="171"/>
      <c r="R18" s="171"/>
      <c r="S18" s="171"/>
      <c r="T18" s="171"/>
      <c r="U18" s="171"/>
      <c r="V18" s="172"/>
      <c r="W18" s="170">
        <f>SUM(W13:AC17)</f>
        <v>192</v>
      </c>
      <c r="X18" s="171"/>
      <c r="Y18" s="171"/>
      <c r="Z18" s="171"/>
      <c r="AA18" s="171"/>
      <c r="AB18" s="171"/>
      <c r="AC18" s="172"/>
      <c r="AD18" s="170">
        <f>SUM(AD13:AJ17)</f>
        <v>249</v>
      </c>
      <c r="AE18" s="171"/>
      <c r="AF18" s="171"/>
      <c r="AG18" s="171"/>
      <c r="AH18" s="171"/>
      <c r="AI18" s="171"/>
      <c r="AJ18" s="172"/>
      <c r="AK18" s="170">
        <f>SUM(AK13:AQ17)</f>
        <v>254</v>
      </c>
      <c r="AL18" s="171"/>
      <c r="AM18" s="171"/>
      <c r="AN18" s="171"/>
      <c r="AO18" s="171"/>
      <c r="AP18" s="171"/>
      <c r="AQ18" s="172"/>
      <c r="AR18" s="170">
        <f>SUM(AR13:AX17)</f>
        <v>245</v>
      </c>
      <c r="AS18" s="171"/>
      <c r="AT18" s="171"/>
      <c r="AU18" s="171"/>
      <c r="AV18" s="171"/>
      <c r="AW18" s="171"/>
      <c r="AX18" s="534"/>
    </row>
    <row r="19" spans="1:50" ht="24.75" customHeight="1" x14ac:dyDescent="0.2">
      <c r="A19" s="121"/>
      <c r="B19" s="122"/>
      <c r="C19" s="122"/>
      <c r="D19" s="122"/>
      <c r="E19" s="122"/>
      <c r="F19" s="123"/>
      <c r="G19" s="532" t="s">
        <v>9</v>
      </c>
      <c r="H19" s="533"/>
      <c r="I19" s="533"/>
      <c r="J19" s="533"/>
      <c r="K19" s="533"/>
      <c r="L19" s="533"/>
      <c r="M19" s="533"/>
      <c r="N19" s="533"/>
      <c r="O19" s="533"/>
      <c r="P19" s="164">
        <v>143</v>
      </c>
      <c r="Q19" s="165"/>
      <c r="R19" s="165"/>
      <c r="S19" s="165"/>
      <c r="T19" s="165"/>
      <c r="U19" s="165"/>
      <c r="V19" s="166"/>
      <c r="W19" s="164">
        <v>172</v>
      </c>
      <c r="X19" s="165"/>
      <c r="Y19" s="165"/>
      <c r="Z19" s="165"/>
      <c r="AA19" s="165"/>
      <c r="AB19" s="165"/>
      <c r="AC19" s="166"/>
      <c r="AD19" s="164">
        <v>190</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2">
      <c r="A20" s="121"/>
      <c r="B20" s="122"/>
      <c r="C20" s="122"/>
      <c r="D20" s="122"/>
      <c r="E20" s="122"/>
      <c r="F20" s="123"/>
      <c r="G20" s="532" t="s">
        <v>10</v>
      </c>
      <c r="H20" s="533"/>
      <c r="I20" s="533"/>
      <c r="J20" s="533"/>
      <c r="K20" s="533"/>
      <c r="L20" s="533"/>
      <c r="M20" s="533"/>
      <c r="N20" s="533"/>
      <c r="O20" s="533"/>
      <c r="P20" s="536">
        <f>IF(P18=0, "-", SUM(P19)/P18)</f>
        <v>0.76063829787234039</v>
      </c>
      <c r="Q20" s="536"/>
      <c r="R20" s="536"/>
      <c r="S20" s="536"/>
      <c r="T20" s="536"/>
      <c r="U20" s="536"/>
      <c r="V20" s="536"/>
      <c r="W20" s="536">
        <f t="shared" ref="W20" si="0">IF(W18=0, "-", SUM(W19)/W18)</f>
        <v>0.89583333333333337</v>
      </c>
      <c r="X20" s="536"/>
      <c r="Y20" s="536"/>
      <c r="Z20" s="536"/>
      <c r="AA20" s="536"/>
      <c r="AB20" s="536"/>
      <c r="AC20" s="536"/>
      <c r="AD20" s="536">
        <f t="shared" ref="AD20" si="1">IF(AD18=0, "-", SUM(AD19)/AD18)</f>
        <v>0.76305220883534142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4"/>
      <c r="B21" s="125"/>
      <c r="C21" s="125"/>
      <c r="D21" s="125"/>
      <c r="E21" s="125"/>
      <c r="F21" s="126"/>
      <c r="G21" s="921" t="s">
        <v>346</v>
      </c>
      <c r="H21" s="922"/>
      <c r="I21" s="922"/>
      <c r="J21" s="922"/>
      <c r="K21" s="922"/>
      <c r="L21" s="922"/>
      <c r="M21" s="922"/>
      <c r="N21" s="922"/>
      <c r="O21" s="922"/>
      <c r="P21" s="536">
        <f>IF(P19=0, "-", SUM(P19)/SUM(P13,P14))</f>
        <v>0.76063829787234039</v>
      </c>
      <c r="Q21" s="536"/>
      <c r="R21" s="536"/>
      <c r="S21" s="536"/>
      <c r="T21" s="536"/>
      <c r="U21" s="536"/>
      <c r="V21" s="536"/>
      <c r="W21" s="536">
        <f t="shared" ref="W21" si="2">IF(W19=0, "-", SUM(W19)/SUM(W13,W14))</f>
        <v>0.89583333333333337</v>
      </c>
      <c r="X21" s="536"/>
      <c r="Y21" s="536"/>
      <c r="Z21" s="536"/>
      <c r="AA21" s="536"/>
      <c r="AB21" s="536"/>
      <c r="AC21" s="536"/>
      <c r="AD21" s="536">
        <f t="shared" ref="AD21" si="3">IF(AD19=0, "-", SUM(AD19)/SUM(AD13,AD14))</f>
        <v>0.76305220883534142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9" t="s">
        <v>697</v>
      </c>
      <c r="B22" s="140"/>
      <c r="C22" s="140"/>
      <c r="D22" s="140"/>
      <c r="E22" s="140"/>
      <c r="F22" s="141"/>
      <c r="G22" s="130" t="s">
        <v>325</v>
      </c>
      <c r="H22" s="131"/>
      <c r="I22" s="131"/>
      <c r="J22" s="131"/>
      <c r="K22" s="131"/>
      <c r="L22" s="131"/>
      <c r="M22" s="131"/>
      <c r="N22" s="131"/>
      <c r="O22" s="132"/>
      <c r="P22" s="148" t="s">
        <v>695</v>
      </c>
      <c r="Q22" s="131"/>
      <c r="R22" s="131"/>
      <c r="S22" s="131"/>
      <c r="T22" s="131"/>
      <c r="U22" s="131"/>
      <c r="V22" s="132"/>
      <c r="W22" s="148" t="s">
        <v>696</v>
      </c>
      <c r="X22" s="131"/>
      <c r="Y22" s="131"/>
      <c r="Z22" s="131"/>
      <c r="AA22" s="131"/>
      <c r="AB22" s="131"/>
      <c r="AC22" s="132"/>
      <c r="AD22" s="148" t="s">
        <v>324</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2">
      <c r="A23" s="142"/>
      <c r="B23" s="143"/>
      <c r="C23" s="143"/>
      <c r="D23" s="143"/>
      <c r="E23" s="143"/>
      <c r="F23" s="144"/>
      <c r="G23" s="133" t="s">
        <v>711</v>
      </c>
      <c r="H23" s="134"/>
      <c r="I23" s="134"/>
      <c r="J23" s="134"/>
      <c r="K23" s="134"/>
      <c r="L23" s="134"/>
      <c r="M23" s="134"/>
      <c r="N23" s="134"/>
      <c r="O23" s="135"/>
      <c r="P23" s="161">
        <v>241</v>
      </c>
      <c r="Q23" s="162"/>
      <c r="R23" s="162"/>
      <c r="S23" s="162"/>
      <c r="T23" s="162"/>
      <c r="U23" s="162"/>
      <c r="V23" s="163"/>
      <c r="W23" s="161">
        <v>232</v>
      </c>
      <c r="X23" s="162"/>
      <c r="Y23" s="162"/>
      <c r="Z23" s="162"/>
      <c r="AA23" s="162"/>
      <c r="AB23" s="162"/>
      <c r="AC23" s="163"/>
      <c r="AD23" s="150" t="s">
        <v>862</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2">
      <c r="A24" s="142"/>
      <c r="B24" s="143"/>
      <c r="C24" s="143"/>
      <c r="D24" s="143"/>
      <c r="E24" s="143"/>
      <c r="F24" s="144"/>
      <c r="G24" s="136" t="s">
        <v>712</v>
      </c>
      <c r="H24" s="137"/>
      <c r="I24" s="137"/>
      <c r="J24" s="137"/>
      <c r="K24" s="137"/>
      <c r="L24" s="137"/>
      <c r="M24" s="137"/>
      <c r="N24" s="137"/>
      <c r="O24" s="138"/>
      <c r="P24" s="164">
        <v>13</v>
      </c>
      <c r="Q24" s="165"/>
      <c r="R24" s="165"/>
      <c r="S24" s="165"/>
      <c r="T24" s="165"/>
      <c r="U24" s="165"/>
      <c r="V24" s="166"/>
      <c r="W24" s="164">
        <v>13</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2">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2">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2">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2">
      <c r="A28" s="142"/>
      <c r="B28" s="143"/>
      <c r="C28" s="143"/>
      <c r="D28" s="143"/>
      <c r="E28" s="143"/>
      <c r="F28" s="144"/>
      <c r="G28" s="226" t="s">
        <v>329</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5">
      <c r="A29" s="145"/>
      <c r="B29" s="146"/>
      <c r="C29" s="146"/>
      <c r="D29" s="146"/>
      <c r="E29" s="146"/>
      <c r="F29" s="147"/>
      <c r="G29" s="229" t="s">
        <v>326</v>
      </c>
      <c r="H29" s="230"/>
      <c r="I29" s="230"/>
      <c r="J29" s="230"/>
      <c r="K29" s="230"/>
      <c r="L29" s="230"/>
      <c r="M29" s="230"/>
      <c r="N29" s="230"/>
      <c r="O29" s="231"/>
      <c r="P29" s="209">
        <f>AK13</f>
        <v>254</v>
      </c>
      <c r="Q29" s="210"/>
      <c r="R29" s="210"/>
      <c r="S29" s="210"/>
      <c r="T29" s="210"/>
      <c r="U29" s="210"/>
      <c r="V29" s="211"/>
      <c r="W29" s="209">
        <f>AR13</f>
        <v>245</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2">
      <c r="A30" s="506" t="s">
        <v>341</v>
      </c>
      <c r="B30" s="507"/>
      <c r="C30" s="507"/>
      <c r="D30" s="507"/>
      <c r="E30" s="507"/>
      <c r="F30" s="508"/>
      <c r="G30" s="649"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380</v>
      </c>
      <c r="AF30" s="384"/>
      <c r="AG30" s="384"/>
      <c r="AH30" s="385"/>
      <c r="AI30" s="386" t="s">
        <v>402</v>
      </c>
      <c r="AJ30" s="386"/>
      <c r="AK30" s="386"/>
      <c r="AL30" s="383"/>
      <c r="AM30" s="386" t="s">
        <v>499</v>
      </c>
      <c r="AN30" s="386"/>
      <c r="AO30" s="386"/>
      <c r="AP30" s="383"/>
      <c r="AQ30" s="640" t="s">
        <v>231</v>
      </c>
      <c r="AR30" s="641"/>
      <c r="AS30" s="641"/>
      <c r="AT30" s="642"/>
      <c r="AU30" s="388" t="s">
        <v>134</v>
      </c>
      <c r="AV30" s="388"/>
      <c r="AW30" s="388"/>
      <c r="AX30" s="389"/>
    </row>
    <row r="31" spans="1:50" ht="18.75" customHeight="1" x14ac:dyDescent="0.2">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v>3</v>
      </c>
      <c r="AR31" s="179"/>
      <c r="AS31" s="180" t="s">
        <v>232</v>
      </c>
      <c r="AT31" s="203"/>
      <c r="AU31" s="272" t="s">
        <v>709</v>
      </c>
      <c r="AV31" s="272"/>
      <c r="AW31" s="376" t="s">
        <v>179</v>
      </c>
      <c r="AX31" s="377"/>
    </row>
    <row r="32" spans="1:50" ht="51.6" customHeight="1" x14ac:dyDescent="0.2">
      <c r="A32" s="512"/>
      <c r="B32" s="510"/>
      <c r="C32" s="510"/>
      <c r="D32" s="510"/>
      <c r="E32" s="510"/>
      <c r="F32" s="511"/>
      <c r="G32" s="537" t="s">
        <v>713</v>
      </c>
      <c r="H32" s="538"/>
      <c r="I32" s="538"/>
      <c r="J32" s="538"/>
      <c r="K32" s="538"/>
      <c r="L32" s="538"/>
      <c r="M32" s="538"/>
      <c r="N32" s="538"/>
      <c r="O32" s="539"/>
      <c r="P32" s="192" t="s">
        <v>714</v>
      </c>
      <c r="Q32" s="192"/>
      <c r="R32" s="192"/>
      <c r="S32" s="192"/>
      <c r="T32" s="192"/>
      <c r="U32" s="192"/>
      <c r="V32" s="192"/>
      <c r="W32" s="192"/>
      <c r="X32" s="234"/>
      <c r="Y32" s="340" t="s">
        <v>12</v>
      </c>
      <c r="Z32" s="546"/>
      <c r="AA32" s="547"/>
      <c r="AB32" s="548" t="s">
        <v>715</v>
      </c>
      <c r="AC32" s="548"/>
      <c r="AD32" s="548"/>
      <c r="AE32" s="364">
        <v>15825</v>
      </c>
      <c r="AF32" s="365"/>
      <c r="AG32" s="365"/>
      <c r="AH32" s="365"/>
      <c r="AI32" s="364">
        <v>19051</v>
      </c>
      <c r="AJ32" s="365"/>
      <c r="AK32" s="365"/>
      <c r="AL32" s="365"/>
      <c r="AM32" s="364">
        <v>17848</v>
      </c>
      <c r="AN32" s="365"/>
      <c r="AO32" s="365"/>
      <c r="AP32" s="365"/>
      <c r="AQ32" s="167" t="s">
        <v>709</v>
      </c>
      <c r="AR32" s="168"/>
      <c r="AS32" s="168"/>
      <c r="AT32" s="169"/>
      <c r="AU32" s="365" t="s">
        <v>709</v>
      </c>
      <c r="AV32" s="365"/>
      <c r="AW32" s="365"/>
      <c r="AX32" s="366"/>
    </row>
    <row r="33" spans="1:51" ht="51.6" customHeight="1" x14ac:dyDescent="0.2">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715</v>
      </c>
      <c r="AC33" s="519"/>
      <c r="AD33" s="519"/>
      <c r="AE33" s="364">
        <v>14719</v>
      </c>
      <c r="AF33" s="365"/>
      <c r="AG33" s="365"/>
      <c r="AH33" s="365"/>
      <c r="AI33" s="364">
        <v>15825</v>
      </c>
      <c r="AJ33" s="365"/>
      <c r="AK33" s="365"/>
      <c r="AL33" s="365"/>
      <c r="AM33" s="167">
        <v>19051</v>
      </c>
      <c r="AN33" s="168"/>
      <c r="AO33" s="168"/>
      <c r="AP33" s="169"/>
      <c r="AQ33" s="167">
        <v>19051</v>
      </c>
      <c r="AR33" s="168"/>
      <c r="AS33" s="168"/>
      <c r="AT33" s="169"/>
      <c r="AU33" s="365" t="s">
        <v>709</v>
      </c>
      <c r="AV33" s="365"/>
      <c r="AW33" s="365"/>
      <c r="AX33" s="366"/>
    </row>
    <row r="34" spans="1:51" ht="51.6" customHeight="1" x14ac:dyDescent="0.2">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107.5</v>
      </c>
      <c r="AF34" s="365"/>
      <c r="AG34" s="365"/>
      <c r="AH34" s="365"/>
      <c r="AI34" s="364">
        <v>120.4</v>
      </c>
      <c r="AJ34" s="365"/>
      <c r="AK34" s="365"/>
      <c r="AL34" s="365"/>
      <c r="AM34" s="364">
        <f>AM32/AM33*100</f>
        <v>93.685370846674715</v>
      </c>
      <c r="AN34" s="365"/>
      <c r="AO34" s="365"/>
      <c r="AP34" s="365"/>
      <c r="AQ34" s="167" t="s">
        <v>709</v>
      </c>
      <c r="AR34" s="168"/>
      <c r="AS34" s="168"/>
      <c r="AT34" s="169"/>
      <c r="AU34" s="365" t="s">
        <v>709</v>
      </c>
      <c r="AV34" s="365"/>
      <c r="AW34" s="365"/>
      <c r="AX34" s="366"/>
    </row>
    <row r="35" spans="1:51" ht="23.25" customHeight="1" x14ac:dyDescent="0.2">
      <c r="A35" s="894" t="s">
        <v>370</v>
      </c>
      <c r="B35" s="895"/>
      <c r="C35" s="895"/>
      <c r="D35" s="895"/>
      <c r="E35" s="895"/>
      <c r="F35" s="896"/>
      <c r="G35" s="900" t="s">
        <v>785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2">
      <c r="A37" s="643" t="s">
        <v>341</v>
      </c>
      <c r="B37" s="644"/>
      <c r="C37" s="644"/>
      <c r="D37" s="644"/>
      <c r="E37" s="644"/>
      <c r="F37" s="645"/>
      <c r="G37" s="562" t="s">
        <v>146</v>
      </c>
      <c r="H37" s="378"/>
      <c r="I37" s="378"/>
      <c r="J37" s="378"/>
      <c r="K37" s="378"/>
      <c r="L37" s="378"/>
      <c r="M37" s="378"/>
      <c r="N37" s="378"/>
      <c r="O37" s="563"/>
      <c r="P37" s="630" t="s">
        <v>59</v>
      </c>
      <c r="Q37" s="378"/>
      <c r="R37" s="378"/>
      <c r="S37" s="378"/>
      <c r="T37" s="378"/>
      <c r="U37" s="378"/>
      <c r="V37" s="378"/>
      <c r="W37" s="378"/>
      <c r="X37" s="563"/>
      <c r="Y37" s="631"/>
      <c r="Z37" s="632"/>
      <c r="AA37" s="633"/>
      <c r="AB37" s="634" t="s">
        <v>11</v>
      </c>
      <c r="AC37" s="635"/>
      <c r="AD37" s="636"/>
      <c r="AE37" s="336" t="s">
        <v>380</v>
      </c>
      <c r="AF37" s="336"/>
      <c r="AG37" s="336"/>
      <c r="AH37" s="336"/>
      <c r="AI37" s="336" t="s">
        <v>402</v>
      </c>
      <c r="AJ37" s="336"/>
      <c r="AK37" s="336"/>
      <c r="AL37" s="336"/>
      <c r="AM37" s="336" t="s">
        <v>499</v>
      </c>
      <c r="AN37" s="336"/>
      <c r="AO37" s="336"/>
      <c r="AP37" s="336"/>
      <c r="AQ37" s="268" t="s">
        <v>231</v>
      </c>
      <c r="AR37" s="269"/>
      <c r="AS37" s="269"/>
      <c r="AT37" s="270"/>
      <c r="AU37" s="378" t="s">
        <v>134</v>
      </c>
      <c r="AV37" s="378"/>
      <c r="AW37" s="378"/>
      <c r="AX37" s="379"/>
      <c r="AY37">
        <f>COUNTA($G$39)</f>
        <v>0</v>
      </c>
    </row>
    <row r="38" spans="1:51" ht="18.75" hidden="1" customHeight="1" x14ac:dyDescent="0.2">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2">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2">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2">
      <c r="A41" s="646"/>
      <c r="B41" s="647"/>
      <c r="C41" s="647"/>
      <c r="D41" s="647"/>
      <c r="E41" s="647"/>
      <c r="F41" s="648"/>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2">
      <c r="A42" s="894" t="s">
        <v>370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2">
      <c r="A44" s="643" t="s">
        <v>341</v>
      </c>
      <c r="B44" s="644"/>
      <c r="C44" s="644"/>
      <c r="D44" s="644"/>
      <c r="E44" s="644"/>
      <c r="F44" s="645"/>
      <c r="G44" s="562" t="s">
        <v>146</v>
      </c>
      <c r="H44" s="378"/>
      <c r="I44" s="378"/>
      <c r="J44" s="378"/>
      <c r="K44" s="378"/>
      <c r="L44" s="378"/>
      <c r="M44" s="378"/>
      <c r="N44" s="378"/>
      <c r="O44" s="563"/>
      <c r="P44" s="630" t="s">
        <v>59</v>
      </c>
      <c r="Q44" s="378"/>
      <c r="R44" s="378"/>
      <c r="S44" s="378"/>
      <c r="T44" s="378"/>
      <c r="U44" s="378"/>
      <c r="V44" s="378"/>
      <c r="W44" s="378"/>
      <c r="X44" s="563"/>
      <c r="Y44" s="631"/>
      <c r="Z44" s="632"/>
      <c r="AA44" s="633"/>
      <c r="AB44" s="634" t="s">
        <v>11</v>
      </c>
      <c r="AC44" s="635"/>
      <c r="AD44" s="636"/>
      <c r="AE44" s="336" t="s">
        <v>380</v>
      </c>
      <c r="AF44" s="336"/>
      <c r="AG44" s="336"/>
      <c r="AH44" s="336"/>
      <c r="AI44" s="336" t="s">
        <v>402</v>
      </c>
      <c r="AJ44" s="336"/>
      <c r="AK44" s="336"/>
      <c r="AL44" s="336"/>
      <c r="AM44" s="336" t="s">
        <v>499</v>
      </c>
      <c r="AN44" s="336"/>
      <c r="AO44" s="336"/>
      <c r="AP44" s="336"/>
      <c r="AQ44" s="268" t="s">
        <v>231</v>
      </c>
      <c r="AR44" s="269"/>
      <c r="AS44" s="269"/>
      <c r="AT44" s="270"/>
      <c r="AU44" s="378" t="s">
        <v>134</v>
      </c>
      <c r="AV44" s="378"/>
      <c r="AW44" s="378"/>
      <c r="AX44" s="379"/>
      <c r="AY44">
        <f>COUNTA($G$46)</f>
        <v>0</v>
      </c>
    </row>
    <row r="45" spans="1:51" ht="18.75" hidden="1" customHeight="1" x14ac:dyDescent="0.2">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2">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2">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2">
      <c r="A48" s="646"/>
      <c r="B48" s="647"/>
      <c r="C48" s="647"/>
      <c r="D48" s="647"/>
      <c r="E48" s="647"/>
      <c r="F48" s="648"/>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2">
      <c r="A49" s="894" t="s">
        <v>370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2">
      <c r="A51" s="509" t="s">
        <v>341</v>
      </c>
      <c r="B51" s="510"/>
      <c r="C51" s="510"/>
      <c r="D51" s="510"/>
      <c r="E51" s="510"/>
      <c r="F51" s="511"/>
      <c r="G51" s="562" t="s">
        <v>146</v>
      </c>
      <c r="H51" s="378"/>
      <c r="I51" s="378"/>
      <c r="J51" s="378"/>
      <c r="K51" s="378"/>
      <c r="L51" s="378"/>
      <c r="M51" s="378"/>
      <c r="N51" s="378"/>
      <c r="O51" s="563"/>
      <c r="P51" s="630" t="s">
        <v>59</v>
      </c>
      <c r="Q51" s="378"/>
      <c r="R51" s="378"/>
      <c r="S51" s="378"/>
      <c r="T51" s="378"/>
      <c r="U51" s="378"/>
      <c r="V51" s="378"/>
      <c r="W51" s="378"/>
      <c r="X51" s="563"/>
      <c r="Y51" s="631"/>
      <c r="Z51" s="632"/>
      <c r="AA51" s="633"/>
      <c r="AB51" s="634" t="s">
        <v>11</v>
      </c>
      <c r="AC51" s="635"/>
      <c r="AD51" s="636"/>
      <c r="AE51" s="336" t="s">
        <v>380</v>
      </c>
      <c r="AF51" s="336"/>
      <c r="AG51" s="336"/>
      <c r="AH51" s="336"/>
      <c r="AI51" s="336" t="s">
        <v>402</v>
      </c>
      <c r="AJ51" s="336"/>
      <c r="AK51" s="336"/>
      <c r="AL51" s="336"/>
      <c r="AM51" s="336" t="s">
        <v>499</v>
      </c>
      <c r="AN51" s="336"/>
      <c r="AO51" s="336"/>
      <c r="AP51" s="336"/>
      <c r="AQ51" s="268" t="s">
        <v>231</v>
      </c>
      <c r="AR51" s="269"/>
      <c r="AS51" s="269"/>
      <c r="AT51" s="270"/>
      <c r="AU51" s="374" t="s">
        <v>134</v>
      </c>
      <c r="AV51" s="374"/>
      <c r="AW51" s="374"/>
      <c r="AX51" s="375"/>
      <c r="AY51">
        <f>COUNTA($G$53)</f>
        <v>0</v>
      </c>
    </row>
    <row r="52" spans="1:51" ht="18.75" hidden="1" customHeight="1" x14ac:dyDescent="0.2">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2">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2">
      <c r="A55" s="646"/>
      <c r="B55" s="647"/>
      <c r="C55" s="647"/>
      <c r="D55" s="647"/>
      <c r="E55" s="647"/>
      <c r="F55" s="648"/>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2">
      <c r="A56" s="894" t="s">
        <v>370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2">
      <c r="A58" s="509" t="s">
        <v>341</v>
      </c>
      <c r="B58" s="510"/>
      <c r="C58" s="510"/>
      <c r="D58" s="510"/>
      <c r="E58" s="510"/>
      <c r="F58" s="511"/>
      <c r="G58" s="562" t="s">
        <v>146</v>
      </c>
      <c r="H58" s="378"/>
      <c r="I58" s="378"/>
      <c r="J58" s="378"/>
      <c r="K58" s="378"/>
      <c r="L58" s="378"/>
      <c r="M58" s="378"/>
      <c r="N58" s="378"/>
      <c r="O58" s="563"/>
      <c r="P58" s="630" t="s">
        <v>59</v>
      </c>
      <c r="Q58" s="378"/>
      <c r="R58" s="378"/>
      <c r="S58" s="378"/>
      <c r="T58" s="378"/>
      <c r="U58" s="378"/>
      <c r="V58" s="378"/>
      <c r="W58" s="378"/>
      <c r="X58" s="563"/>
      <c r="Y58" s="631"/>
      <c r="Z58" s="632"/>
      <c r="AA58" s="633"/>
      <c r="AB58" s="634" t="s">
        <v>11</v>
      </c>
      <c r="AC58" s="635"/>
      <c r="AD58" s="636"/>
      <c r="AE58" s="336" t="s">
        <v>380</v>
      </c>
      <c r="AF58" s="336"/>
      <c r="AG58" s="336"/>
      <c r="AH58" s="336"/>
      <c r="AI58" s="336" t="s">
        <v>402</v>
      </c>
      <c r="AJ58" s="336"/>
      <c r="AK58" s="336"/>
      <c r="AL58" s="336"/>
      <c r="AM58" s="336" t="s">
        <v>499</v>
      </c>
      <c r="AN58" s="336"/>
      <c r="AO58" s="336"/>
      <c r="AP58" s="336"/>
      <c r="AQ58" s="268" t="s">
        <v>231</v>
      </c>
      <c r="AR58" s="269"/>
      <c r="AS58" s="269"/>
      <c r="AT58" s="270"/>
      <c r="AU58" s="374" t="s">
        <v>134</v>
      </c>
      <c r="AV58" s="374"/>
      <c r="AW58" s="374"/>
      <c r="AX58" s="375"/>
      <c r="AY58">
        <f>COUNTA($G$60)</f>
        <v>0</v>
      </c>
    </row>
    <row r="59" spans="1:51" ht="18.75" hidden="1" customHeight="1" x14ac:dyDescent="0.2">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2">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2">
      <c r="A63" s="894" t="s">
        <v>370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2">
      <c r="A65" s="855" t="s">
        <v>342</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337</v>
      </c>
      <c r="X65" s="867"/>
      <c r="Y65" s="870"/>
      <c r="Z65" s="870"/>
      <c r="AA65" s="871"/>
      <c r="AB65" s="864" t="s">
        <v>11</v>
      </c>
      <c r="AC65" s="860"/>
      <c r="AD65" s="861"/>
      <c r="AE65" s="336" t="s">
        <v>380</v>
      </c>
      <c r="AF65" s="336"/>
      <c r="AG65" s="336"/>
      <c r="AH65" s="336"/>
      <c r="AI65" s="336" t="s">
        <v>402</v>
      </c>
      <c r="AJ65" s="336"/>
      <c r="AK65" s="336"/>
      <c r="AL65" s="336"/>
      <c r="AM65" s="336" t="s">
        <v>499</v>
      </c>
      <c r="AN65" s="336"/>
      <c r="AO65" s="336"/>
      <c r="AP65" s="336"/>
      <c r="AQ65" s="216" t="s">
        <v>231</v>
      </c>
      <c r="AR65" s="200"/>
      <c r="AS65" s="200"/>
      <c r="AT65" s="201"/>
      <c r="AU65" s="972" t="s">
        <v>134</v>
      </c>
      <c r="AV65" s="972"/>
      <c r="AW65" s="972"/>
      <c r="AX65" s="973"/>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2"/>
      <c r="AR66" s="179"/>
      <c r="AS66" s="180" t="s">
        <v>232</v>
      </c>
      <c r="AT66" s="203"/>
      <c r="AU66" s="272"/>
      <c r="AV66" s="272"/>
      <c r="AW66" s="862" t="s">
        <v>340</v>
      </c>
      <c r="AX66" s="974"/>
      <c r="AY66">
        <f>$AY$65</f>
        <v>0</v>
      </c>
    </row>
    <row r="67" spans="1:51" ht="23.25" hidden="1" customHeight="1" x14ac:dyDescent="0.2">
      <c r="A67" s="848"/>
      <c r="B67" s="849"/>
      <c r="C67" s="849"/>
      <c r="D67" s="849"/>
      <c r="E67" s="849"/>
      <c r="F67" s="850"/>
      <c r="G67" s="975" t="s">
        <v>233</v>
      </c>
      <c r="H67" s="958"/>
      <c r="I67" s="959"/>
      <c r="J67" s="959"/>
      <c r="K67" s="959"/>
      <c r="L67" s="959"/>
      <c r="M67" s="959"/>
      <c r="N67" s="959"/>
      <c r="O67" s="960"/>
      <c r="P67" s="958"/>
      <c r="Q67" s="959"/>
      <c r="R67" s="959"/>
      <c r="S67" s="959"/>
      <c r="T67" s="959"/>
      <c r="U67" s="959"/>
      <c r="V67" s="960"/>
      <c r="W67" s="964"/>
      <c r="X67" s="965"/>
      <c r="Y67" s="945" t="s">
        <v>12</v>
      </c>
      <c r="Z67" s="945"/>
      <c r="AA67" s="946"/>
      <c r="AB67" s="947" t="s">
        <v>360</v>
      </c>
      <c r="AC67" s="947"/>
      <c r="AD67" s="947"/>
      <c r="AE67" s="364"/>
      <c r="AF67" s="365"/>
      <c r="AG67" s="365"/>
      <c r="AH67" s="365"/>
      <c r="AI67" s="364"/>
      <c r="AJ67" s="365"/>
      <c r="AK67" s="365"/>
      <c r="AL67" s="365"/>
      <c r="AM67" s="364"/>
      <c r="AN67" s="365"/>
      <c r="AO67" s="365"/>
      <c r="AP67" s="365"/>
      <c r="AQ67" s="364"/>
      <c r="AR67" s="365"/>
      <c r="AS67" s="365"/>
      <c r="AT67" s="813"/>
      <c r="AU67" s="365"/>
      <c r="AV67" s="365"/>
      <c r="AW67" s="365"/>
      <c r="AX67" s="366"/>
      <c r="AY67">
        <f t="shared" ref="AY67:AY72" si="8">$AY$65</f>
        <v>0</v>
      </c>
    </row>
    <row r="68" spans="1:51" ht="23.25" hidden="1" customHeight="1" x14ac:dyDescent="0.2">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31" t="s">
        <v>54</v>
      </c>
      <c r="Z68" s="131"/>
      <c r="AA68" s="132"/>
      <c r="AB68" s="970" t="s">
        <v>360</v>
      </c>
      <c r="AC68" s="970"/>
      <c r="AD68" s="970"/>
      <c r="AE68" s="364"/>
      <c r="AF68" s="365"/>
      <c r="AG68" s="365"/>
      <c r="AH68" s="365"/>
      <c r="AI68" s="364"/>
      <c r="AJ68" s="365"/>
      <c r="AK68" s="365"/>
      <c r="AL68" s="365"/>
      <c r="AM68" s="364"/>
      <c r="AN68" s="365"/>
      <c r="AO68" s="365"/>
      <c r="AP68" s="365"/>
      <c r="AQ68" s="364"/>
      <c r="AR68" s="365"/>
      <c r="AS68" s="365"/>
      <c r="AT68" s="813"/>
      <c r="AU68" s="365"/>
      <c r="AV68" s="365"/>
      <c r="AW68" s="365"/>
      <c r="AX68" s="366"/>
      <c r="AY68">
        <f t="shared" si="8"/>
        <v>0</v>
      </c>
    </row>
    <row r="69" spans="1:51" ht="23.25" hidden="1" customHeight="1" x14ac:dyDescent="0.2">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31" t="s">
        <v>13</v>
      </c>
      <c r="Z69" s="131"/>
      <c r="AA69" s="132"/>
      <c r="AB69" s="971" t="s">
        <v>361</v>
      </c>
      <c r="AC69" s="971"/>
      <c r="AD69" s="971"/>
      <c r="AE69" s="372"/>
      <c r="AF69" s="373"/>
      <c r="AG69" s="373"/>
      <c r="AH69" s="373"/>
      <c r="AI69" s="372"/>
      <c r="AJ69" s="373"/>
      <c r="AK69" s="373"/>
      <c r="AL69" s="373"/>
      <c r="AM69" s="372"/>
      <c r="AN69" s="373"/>
      <c r="AO69" s="373"/>
      <c r="AP69" s="373"/>
      <c r="AQ69" s="364"/>
      <c r="AR69" s="365"/>
      <c r="AS69" s="365"/>
      <c r="AT69" s="813"/>
      <c r="AU69" s="365"/>
      <c r="AV69" s="365"/>
      <c r="AW69" s="365"/>
      <c r="AX69" s="366"/>
      <c r="AY69">
        <f t="shared" si="8"/>
        <v>0</v>
      </c>
    </row>
    <row r="70" spans="1:51" ht="23.25" hidden="1" customHeight="1" x14ac:dyDescent="0.2">
      <c r="A70" s="848" t="s">
        <v>347</v>
      </c>
      <c r="B70" s="849"/>
      <c r="C70" s="849"/>
      <c r="D70" s="849"/>
      <c r="E70" s="849"/>
      <c r="F70" s="850"/>
      <c r="G70" s="935" t="s">
        <v>234</v>
      </c>
      <c r="H70" s="936"/>
      <c r="I70" s="936"/>
      <c r="J70" s="936"/>
      <c r="K70" s="936"/>
      <c r="L70" s="936"/>
      <c r="M70" s="936"/>
      <c r="N70" s="936"/>
      <c r="O70" s="936"/>
      <c r="P70" s="936"/>
      <c r="Q70" s="936"/>
      <c r="R70" s="936"/>
      <c r="S70" s="936"/>
      <c r="T70" s="936"/>
      <c r="U70" s="936"/>
      <c r="V70" s="936"/>
      <c r="W70" s="939" t="s">
        <v>359</v>
      </c>
      <c r="X70" s="940"/>
      <c r="Y70" s="945" t="s">
        <v>12</v>
      </c>
      <c r="Z70" s="945"/>
      <c r="AA70" s="946"/>
      <c r="AB70" s="947" t="s">
        <v>360</v>
      </c>
      <c r="AC70" s="947"/>
      <c r="AD70" s="947"/>
      <c r="AE70" s="364"/>
      <c r="AF70" s="365"/>
      <c r="AG70" s="365"/>
      <c r="AH70" s="365"/>
      <c r="AI70" s="364"/>
      <c r="AJ70" s="365"/>
      <c r="AK70" s="365"/>
      <c r="AL70" s="365"/>
      <c r="AM70" s="364"/>
      <c r="AN70" s="365"/>
      <c r="AO70" s="365"/>
      <c r="AP70" s="365"/>
      <c r="AQ70" s="364"/>
      <c r="AR70" s="365"/>
      <c r="AS70" s="365"/>
      <c r="AT70" s="813"/>
      <c r="AU70" s="365"/>
      <c r="AV70" s="365"/>
      <c r="AW70" s="365"/>
      <c r="AX70" s="366"/>
      <c r="AY70">
        <f t="shared" si="8"/>
        <v>0</v>
      </c>
    </row>
    <row r="71" spans="1:51" ht="23.25" hidden="1" customHeight="1" x14ac:dyDescent="0.2">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31" t="s">
        <v>54</v>
      </c>
      <c r="Z71" s="131"/>
      <c r="AA71" s="132"/>
      <c r="AB71" s="970" t="s">
        <v>360</v>
      </c>
      <c r="AC71" s="970"/>
      <c r="AD71" s="970"/>
      <c r="AE71" s="364"/>
      <c r="AF71" s="365"/>
      <c r="AG71" s="365"/>
      <c r="AH71" s="365"/>
      <c r="AI71" s="364"/>
      <c r="AJ71" s="365"/>
      <c r="AK71" s="365"/>
      <c r="AL71" s="365"/>
      <c r="AM71" s="364"/>
      <c r="AN71" s="365"/>
      <c r="AO71" s="365"/>
      <c r="AP71" s="365"/>
      <c r="AQ71" s="364"/>
      <c r="AR71" s="365"/>
      <c r="AS71" s="365"/>
      <c r="AT71" s="813"/>
      <c r="AU71" s="365"/>
      <c r="AV71" s="365"/>
      <c r="AW71" s="365"/>
      <c r="AX71" s="366"/>
      <c r="AY71">
        <f t="shared" si="8"/>
        <v>0</v>
      </c>
    </row>
    <row r="72" spans="1:51" ht="23.25" hidden="1" customHeight="1" x14ac:dyDescent="0.2">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31" t="s">
        <v>13</v>
      </c>
      <c r="Z72" s="131"/>
      <c r="AA72" s="132"/>
      <c r="AB72" s="971" t="s">
        <v>361</v>
      </c>
      <c r="AC72" s="971"/>
      <c r="AD72" s="971"/>
      <c r="AE72" s="372"/>
      <c r="AF72" s="373"/>
      <c r="AG72" s="373"/>
      <c r="AH72" s="373"/>
      <c r="AI72" s="372"/>
      <c r="AJ72" s="373"/>
      <c r="AK72" s="373"/>
      <c r="AL72" s="373"/>
      <c r="AM72" s="372"/>
      <c r="AN72" s="373"/>
      <c r="AO72" s="373"/>
      <c r="AP72" s="934"/>
      <c r="AQ72" s="364"/>
      <c r="AR72" s="365"/>
      <c r="AS72" s="365"/>
      <c r="AT72" s="813"/>
      <c r="AU72" s="365"/>
      <c r="AV72" s="365"/>
      <c r="AW72" s="365"/>
      <c r="AX72" s="366"/>
      <c r="AY72">
        <f t="shared" si="8"/>
        <v>0</v>
      </c>
    </row>
    <row r="73" spans="1:51" ht="18.75" hidden="1" customHeight="1" x14ac:dyDescent="0.2">
      <c r="A73" s="834" t="s">
        <v>342</v>
      </c>
      <c r="B73" s="835"/>
      <c r="C73" s="835"/>
      <c r="D73" s="835"/>
      <c r="E73" s="835"/>
      <c r="F73" s="836"/>
      <c r="G73" s="805"/>
      <c r="H73" s="200" t="s">
        <v>146</v>
      </c>
      <c r="I73" s="200"/>
      <c r="J73" s="200"/>
      <c r="K73" s="200"/>
      <c r="L73" s="200"/>
      <c r="M73" s="200"/>
      <c r="N73" s="200"/>
      <c r="O73" s="201"/>
      <c r="P73" s="216" t="s">
        <v>59</v>
      </c>
      <c r="Q73" s="200"/>
      <c r="R73" s="200"/>
      <c r="S73" s="200"/>
      <c r="T73" s="200"/>
      <c r="U73" s="200"/>
      <c r="V73" s="200"/>
      <c r="W73" s="200"/>
      <c r="X73" s="201"/>
      <c r="Y73" s="807"/>
      <c r="Z73" s="808"/>
      <c r="AA73" s="809"/>
      <c r="AB73" s="216" t="s">
        <v>11</v>
      </c>
      <c r="AC73" s="200"/>
      <c r="AD73" s="201"/>
      <c r="AE73" s="336" t="s">
        <v>380</v>
      </c>
      <c r="AF73" s="336"/>
      <c r="AG73" s="336"/>
      <c r="AH73" s="336"/>
      <c r="AI73" s="336" t="s">
        <v>402</v>
      </c>
      <c r="AJ73" s="336"/>
      <c r="AK73" s="336"/>
      <c r="AL73" s="336"/>
      <c r="AM73" s="336" t="s">
        <v>499</v>
      </c>
      <c r="AN73" s="336"/>
      <c r="AO73" s="336"/>
      <c r="AP73" s="336"/>
      <c r="AQ73" s="216" t="s">
        <v>231</v>
      </c>
      <c r="AR73" s="200"/>
      <c r="AS73" s="200"/>
      <c r="AT73" s="201"/>
      <c r="AU73" s="274" t="s">
        <v>134</v>
      </c>
      <c r="AV73" s="177"/>
      <c r="AW73" s="177"/>
      <c r="AX73" s="178"/>
      <c r="AY73">
        <f>COUNTA($H$75)</f>
        <v>0</v>
      </c>
    </row>
    <row r="74" spans="1:51" ht="18.75" hidden="1" customHeight="1" x14ac:dyDescent="0.2">
      <c r="A74" s="837"/>
      <c r="B74" s="838"/>
      <c r="C74" s="838"/>
      <c r="D74" s="838"/>
      <c r="E74" s="838"/>
      <c r="F74" s="839"/>
      <c r="G74" s="80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2">
      <c r="A75" s="837"/>
      <c r="B75" s="838"/>
      <c r="C75" s="838"/>
      <c r="D75" s="838"/>
      <c r="E75" s="838"/>
      <c r="F75" s="839"/>
      <c r="G75" s="780"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2">
      <c r="A76" s="837"/>
      <c r="B76" s="838"/>
      <c r="C76" s="838"/>
      <c r="D76" s="838"/>
      <c r="E76" s="838"/>
      <c r="F76" s="839"/>
      <c r="G76" s="781"/>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2">
      <c r="A77" s="837"/>
      <c r="B77" s="838"/>
      <c r="C77" s="838"/>
      <c r="D77" s="838"/>
      <c r="E77" s="838"/>
      <c r="F77" s="839"/>
      <c r="G77" s="782"/>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2">
      <c r="A78" s="909" t="s">
        <v>373</v>
      </c>
      <c r="B78" s="910"/>
      <c r="C78" s="910"/>
      <c r="D78" s="910"/>
      <c r="E78" s="907" t="s">
        <v>320</v>
      </c>
      <c r="F78" s="908"/>
      <c r="G78" s="54" t="s">
        <v>234</v>
      </c>
      <c r="H78" s="791"/>
      <c r="I78" s="246"/>
      <c r="J78" s="246"/>
      <c r="K78" s="246"/>
      <c r="L78" s="246"/>
      <c r="M78" s="246"/>
      <c r="N78" s="246"/>
      <c r="O78" s="792"/>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7" t="s">
        <v>336</v>
      </c>
      <c r="AP79" s="128"/>
      <c r="AQ79" s="128"/>
      <c r="AR79" s="76" t="s">
        <v>334</v>
      </c>
      <c r="AS79" s="127"/>
      <c r="AT79" s="128"/>
      <c r="AU79" s="128"/>
      <c r="AV79" s="128"/>
      <c r="AW79" s="128"/>
      <c r="AX79" s="129"/>
      <c r="AY79">
        <f>COUNTIF($AR$79,"☑")</f>
        <v>0</v>
      </c>
    </row>
    <row r="80" spans="1:51" ht="18.75" hidden="1" customHeight="1" x14ac:dyDescent="0.2">
      <c r="A80" s="516" t="s">
        <v>147</v>
      </c>
      <c r="B80" s="843" t="s">
        <v>333</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2">
      <c r="A81" s="517"/>
      <c r="B81" s="846"/>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2">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9" t="s">
        <v>145</v>
      </c>
      <c r="C85" s="549"/>
      <c r="D85" s="549"/>
      <c r="E85" s="549"/>
      <c r="F85" s="550"/>
      <c r="G85" s="793" t="s">
        <v>61</v>
      </c>
      <c r="H85" s="778"/>
      <c r="I85" s="778"/>
      <c r="J85" s="778"/>
      <c r="K85" s="778"/>
      <c r="L85" s="778"/>
      <c r="M85" s="778"/>
      <c r="N85" s="778"/>
      <c r="O85" s="779"/>
      <c r="P85" s="777" t="s">
        <v>63</v>
      </c>
      <c r="Q85" s="778"/>
      <c r="R85" s="778"/>
      <c r="S85" s="778"/>
      <c r="T85" s="778"/>
      <c r="U85" s="778"/>
      <c r="V85" s="778"/>
      <c r="W85" s="778"/>
      <c r="X85" s="779"/>
      <c r="Y85" s="204"/>
      <c r="Z85" s="205"/>
      <c r="AA85" s="206"/>
      <c r="AB85" s="455" t="s">
        <v>11</v>
      </c>
      <c r="AC85" s="456"/>
      <c r="AD85" s="457"/>
      <c r="AE85" s="336" t="s">
        <v>380</v>
      </c>
      <c r="AF85" s="336"/>
      <c r="AG85" s="336"/>
      <c r="AH85" s="336"/>
      <c r="AI85" s="336" t="s">
        <v>402</v>
      </c>
      <c r="AJ85" s="336"/>
      <c r="AK85" s="336"/>
      <c r="AL85" s="336"/>
      <c r="AM85" s="336" t="s">
        <v>499</v>
      </c>
      <c r="AN85" s="336"/>
      <c r="AO85" s="336"/>
      <c r="AP85" s="336"/>
      <c r="AQ85" s="216" t="s">
        <v>231</v>
      </c>
      <c r="AR85" s="200"/>
      <c r="AS85" s="200"/>
      <c r="AT85" s="201"/>
      <c r="AU85" s="370" t="s">
        <v>134</v>
      </c>
      <c r="AV85" s="370"/>
      <c r="AW85" s="370"/>
      <c r="AX85" s="371"/>
      <c r="AY85">
        <f t="shared" si="10"/>
        <v>0</v>
      </c>
      <c r="AZ85" s="10"/>
      <c r="BA85" s="10"/>
      <c r="BB85" s="10"/>
      <c r="BC85" s="10"/>
    </row>
    <row r="86" spans="1:60" ht="18.75" hidden="1" customHeight="1" x14ac:dyDescent="0.2">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2">
      <c r="A87" s="517"/>
      <c r="B87" s="549"/>
      <c r="C87" s="549"/>
      <c r="D87" s="549"/>
      <c r="E87" s="549"/>
      <c r="F87" s="550"/>
      <c r="G87" s="233"/>
      <c r="H87" s="192"/>
      <c r="I87" s="192"/>
      <c r="J87" s="192"/>
      <c r="K87" s="192"/>
      <c r="L87" s="192"/>
      <c r="M87" s="192"/>
      <c r="N87" s="192"/>
      <c r="O87" s="234"/>
      <c r="P87" s="192"/>
      <c r="Q87" s="798"/>
      <c r="R87" s="798"/>
      <c r="S87" s="798"/>
      <c r="T87" s="798"/>
      <c r="U87" s="798"/>
      <c r="V87" s="798"/>
      <c r="W87" s="798"/>
      <c r="X87" s="799"/>
      <c r="Y87" s="754" t="s">
        <v>62</v>
      </c>
      <c r="Z87" s="755"/>
      <c r="AA87" s="756"/>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2">
      <c r="A88" s="517"/>
      <c r="B88" s="549"/>
      <c r="C88" s="549"/>
      <c r="D88" s="549"/>
      <c r="E88" s="549"/>
      <c r="F88" s="550"/>
      <c r="G88" s="235"/>
      <c r="H88" s="236"/>
      <c r="I88" s="236"/>
      <c r="J88" s="236"/>
      <c r="K88" s="236"/>
      <c r="L88" s="236"/>
      <c r="M88" s="236"/>
      <c r="N88" s="236"/>
      <c r="O88" s="237"/>
      <c r="P88" s="800"/>
      <c r="Q88" s="800"/>
      <c r="R88" s="800"/>
      <c r="S88" s="800"/>
      <c r="T88" s="800"/>
      <c r="U88" s="800"/>
      <c r="V88" s="800"/>
      <c r="W88" s="800"/>
      <c r="X88" s="801"/>
      <c r="Y88" s="731" t="s">
        <v>54</v>
      </c>
      <c r="Z88" s="732"/>
      <c r="AA88" s="733"/>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2">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2"/>
      <c r="Y89" s="731" t="s">
        <v>13</v>
      </c>
      <c r="Z89" s="732"/>
      <c r="AA89" s="733"/>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2">
      <c r="A90" s="517"/>
      <c r="B90" s="549" t="s">
        <v>145</v>
      </c>
      <c r="C90" s="549"/>
      <c r="D90" s="549"/>
      <c r="E90" s="549"/>
      <c r="F90" s="550"/>
      <c r="G90" s="793" t="s">
        <v>61</v>
      </c>
      <c r="H90" s="778"/>
      <c r="I90" s="778"/>
      <c r="J90" s="778"/>
      <c r="K90" s="778"/>
      <c r="L90" s="778"/>
      <c r="M90" s="778"/>
      <c r="N90" s="778"/>
      <c r="O90" s="779"/>
      <c r="P90" s="777" t="s">
        <v>63</v>
      </c>
      <c r="Q90" s="778"/>
      <c r="R90" s="778"/>
      <c r="S90" s="778"/>
      <c r="T90" s="778"/>
      <c r="U90" s="778"/>
      <c r="V90" s="778"/>
      <c r="W90" s="778"/>
      <c r="X90" s="779"/>
      <c r="Y90" s="204"/>
      <c r="Z90" s="205"/>
      <c r="AA90" s="206"/>
      <c r="AB90" s="455" t="s">
        <v>11</v>
      </c>
      <c r="AC90" s="456"/>
      <c r="AD90" s="457"/>
      <c r="AE90" s="336" t="s">
        <v>380</v>
      </c>
      <c r="AF90" s="336"/>
      <c r="AG90" s="336"/>
      <c r="AH90" s="336"/>
      <c r="AI90" s="336" t="s">
        <v>402</v>
      </c>
      <c r="AJ90" s="336"/>
      <c r="AK90" s="336"/>
      <c r="AL90" s="336"/>
      <c r="AM90" s="336" t="s">
        <v>499</v>
      </c>
      <c r="AN90" s="336"/>
      <c r="AO90" s="336"/>
      <c r="AP90" s="336"/>
      <c r="AQ90" s="216" t="s">
        <v>231</v>
      </c>
      <c r="AR90" s="200"/>
      <c r="AS90" s="200"/>
      <c r="AT90" s="201"/>
      <c r="AU90" s="370" t="s">
        <v>134</v>
      </c>
      <c r="AV90" s="370"/>
      <c r="AW90" s="370"/>
      <c r="AX90" s="371"/>
      <c r="AY90">
        <f>COUNTA($G$92)</f>
        <v>0</v>
      </c>
    </row>
    <row r="91" spans="1:60" ht="18.75" hidden="1" customHeight="1" x14ac:dyDescent="0.2">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2">
      <c r="A92" s="517"/>
      <c r="B92" s="549"/>
      <c r="C92" s="549"/>
      <c r="D92" s="549"/>
      <c r="E92" s="549"/>
      <c r="F92" s="550"/>
      <c r="G92" s="233"/>
      <c r="H92" s="192"/>
      <c r="I92" s="192"/>
      <c r="J92" s="192"/>
      <c r="K92" s="192"/>
      <c r="L92" s="192"/>
      <c r="M92" s="192"/>
      <c r="N92" s="192"/>
      <c r="O92" s="234"/>
      <c r="P92" s="192"/>
      <c r="Q92" s="798"/>
      <c r="R92" s="798"/>
      <c r="S92" s="798"/>
      <c r="T92" s="798"/>
      <c r="U92" s="798"/>
      <c r="V92" s="798"/>
      <c r="W92" s="798"/>
      <c r="X92" s="799"/>
      <c r="Y92" s="754" t="s">
        <v>62</v>
      </c>
      <c r="Z92" s="755"/>
      <c r="AA92" s="756"/>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5"/>
      <c r="H93" s="236"/>
      <c r="I93" s="236"/>
      <c r="J93" s="236"/>
      <c r="K93" s="236"/>
      <c r="L93" s="236"/>
      <c r="M93" s="236"/>
      <c r="N93" s="236"/>
      <c r="O93" s="237"/>
      <c r="P93" s="800"/>
      <c r="Q93" s="800"/>
      <c r="R93" s="800"/>
      <c r="S93" s="800"/>
      <c r="T93" s="800"/>
      <c r="U93" s="800"/>
      <c r="V93" s="800"/>
      <c r="W93" s="800"/>
      <c r="X93" s="801"/>
      <c r="Y93" s="731" t="s">
        <v>54</v>
      </c>
      <c r="Z93" s="732"/>
      <c r="AA93" s="733"/>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2">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2"/>
      <c r="Y94" s="731" t="s">
        <v>13</v>
      </c>
      <c r="Z94" s="732"/>
      <c r="AA94" s="733"/>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2">
      <c r="A95" s="517"/>
      <c r="B95" s="549" t="s">
        <v>145</v>
      </c>
      <c r="C95" s="549"/>
      <c r="D95" s="549"/>
      <c r="E95" s="549"/>
      <c r="F95" s="550"/>
      <c r="G95" s="793" t="s">
        <v>61</v>
      </c>
      <c r="H95" s="778"/>
      <c r="I95" s="778"/>
      <c r="J95" s="778"/>
      <c r="K95" s="778"/>
      <c r="L95" s="778"/>
      <c r="M95" s="778"/>
      <c r="N95" s="778"/>
      <c r="O95" s="779"/>
      <c r="P95" s="777" t="s">
        <v>63</v>
      </c>
      <c r="Q95" s="778"/>
      <c r="R95" s="778"/>
      <c r="S95" s="778"/>
      <c r="T95" s="778"/>
      <c r="U95" s="778"/>
      <c r="V95" s="778"/>
      <c r="W95" s="778"/>
      <c r="X95" s="779"/>
      <c r="Y95" s="204"/>
      <c r="Z95" s="205"/>
      <c r="AA95" s="206"/>
      <c r="AB95" s="455" t="s">
        <v>11</v>
      </c>
      <c r="AC95" s="456"/>
      <c r="AD95" s="457"/>
      <c r="AE95" s="336" t="s">
        <v>380</v>
      </c>
      <c r="AF95" s="336"/>
      <c r="AG95" s="336"/>
      <c r="AH95" s="336"/>
      <c r="AI95" s="336" t="s">
        <v>402</v>
      </c>
      <c r="AJ95" s="336"/>
      <c r="AK95" s="336"/>
      <c r="AL95" s="336"/>
      <c r="AM95" s="336" t="s">
        <v>499</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2">
      <c r="A97" s="517"/>
      <c r="B97" s="549"/>
      <c r="C97" s="549"/>
      <c r="D97" s="549"/>
      <c r="E97" s="549"/>
      <c r="F97" s="550"/>
      <c r="G97" s="233"/>
      <c r="H97" s="192"/>
      <c r="I97" s="192"/>
      <c r="J97" s="192"/>
      <c r="K97" s="192"/>
      <c r="L97" s="192"/>
      <c r="M97" s="192"/>
      <c r="N97" s="192"/>
      <c r="O97" s="234"/>
      <c r="P97" s="192"/>
      <c r="Q97" s="798"/>
      <c r="R97" s="798"/>
      <c r="S97" s="798"/>
      <c r="T97" s="798"/>
      <c r="U97" s="798"/>
      <c r="V97" s="798"/>
      <c r="W97" s="798"/>
      <c r="X97" s="799"/>
      <c r="Y97" s="754" t="s">
        <v>62</v>
      </c>
      <c r="Z97" s="755"/>
      <c r="AA97" s="756"/>
      <c r="AB97" s="404"/>
      <c r="AC97" s="405"/>
      <c r="AD97" s="406"/>
      <c r="AE97" s="364"/>
      <c r="AF97" s="365"/>
      <c r="AG97" s="365"/>
      <c r="AH97" s="813"/>
      <c r="AI97" s="364"/>
      <c r="AJ97" s="365"/>
      <c r="AK97" s="365"/>
      <c r="AL97" s="813"/>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2">
      <c r="A98" s="517"/>
      <c r="B98" s="549"/>
      <c r="C98" s="549"/>
      <c r="D98" s="549"/>
      <c r="E98" s="549"/>
      <c r="F98" s="550"/>
      <c r="G98" s="235"/>
      <c r="H98" s="236"/>
      <c r="I98" s="236"/>
      <c r="J98" s="236"/>
      <c r="K98" s="236"/>
      <c r="L98" s="236"/>
      <c r="M98" s="236"/>
      <c r="N98" s="236"/>
      <c r="O98" s="237"/>
      <c r="P98" s="800"/>
      <c r="Q98" s="800"/>
      <c r="R98" s="800"/>
      <c r="S98" s="800"/>
      <c r="T98" s="800"/>
      <c r="U98" s="800"/>
      <c r="V98" s="800"/>
      <c r="W98" s="800"/>
      <c r="X98" s="801"/>
      <c r="Y98" s="731" t="s">
        <v>54</v>
      </c>
      <c r="Z98" s="732"/>
      <c r="AA98" s="733"/>
      <c r="AB98" s="301"/>
      <c r="AC98" s="302"/>
      <c r="AD98" s="303"/>
      <c r="AE98" s="364"/>
      <c r="AF98" s="365"/>
      <c r="AG98" s="365"/>
      <c r="AH98" s="813"/>
      <c r="AI98" s="364"/>
      <c r="AJ98" s="365"/>
      <c r="AK98" s="365"/>
      <c r="AL98" s="813"/>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5">
      <c r="A99" s="518"/>
      <c r="B99" s="877"/>
      <c r="C99" s="877"/>
      <c r="D99" s="877"/>
      <c r="E99" s="877"/>
      <c r="F99" s="878"/>
      <c r="G99" s="803"/>
      <c r="H99" s="249"/>
      <c r="I99" s="249"/>
      <c r="J99" s="249"/>
      <c r="K99" s="249"/>
      <c r="L99" s="249"/>
      <c r="M99" s="249"/>
      <c r="N99" s="249"/>
      <c r="O99" s="804"/>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343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380</v>
      </c>
      <c r="AF100" s="821"/>
      <c r="AG100" s="821"/>
      <c r="AH100" s="822"/>
      <c r="AI100" s="820" t="s">
        <v>402</v>
      </c>
      <c r="AJ100" s="821"/>
      <c r="AK100" s="821"/>
      <c r="AL100" s="822"/>
      <c r="AM100" s="820" t="s">
        <v>499</v>
      </c>
      <c r="AN100" s="821"/>
      <c r="AO100" s="821"/>
      <c r="AP100" s="822"/>
      <c r="AQ100" s="923" t="s">
        <v>407</v>
      </c>
      <c r="AR100" s="924"/>
      <c r="AS100" s="924"/>
      <c r="AT100" s="925"/>
      <c r="AU100" s="923" t="s">
        <v>531</v>
      </c>
      <c r="AV100" s="924"/>
      <c r="AW100" s="924"/>
      <c r="AX100" s="926"/>
    </row>
    <row r="101" spans="1:60" ht="23.25" customHeight="1" x14ac:dyDescent="0.2">
      <c r="A101" s="488"/>
      <c r="B101" s="489"/>
      <c r="C101" s="489"/>
      <c r="D101" s="489"/>
      <c r="E101" s="489"/>
      <c r="F101" s="490"/>
      <c r="G101" s="192" t="s">
        <v>716</v>
      </c>
      <c r="H101" s="192"/>
      <c r="I101" s="192"/>
      <c r="J101" s="192"/>
      <c r="K101" s="192"/>
      <c r="L101" s="192"/>
      <c r="M101" s="192"/>
      <c r="N101" s="192"/>
      <c r="O101" s="192"/>
      <c r="P101" s="192"/>
      <c r="Q101" s="192"/>
      <c r="R101" s="192"/>
      <c r="S101" s="192"/>
      <c r="T101" s="192"/>
      <c r="U101" s="192"/>
      <c r="V101" s="192"/>
      <c r="W101" s="192"/>
      <c r="X101" s="234"/>
      <c r="Y101" s="812" t="s">
        <v>55</v>
      </c>
      <c r="Z101" s="717"/>
      <c r="AA101" s="718"/>
      <c r="AB101" s="548" t="s">
        <v>717</v>
      </c>
      <c r="AC101" s="548"/>
      <c r="AD101" s="548"/>
      <c r="AE101" s="359">
        <v>19</v>
      </c>
      <c r="AF101" s="359"/>
      <c r="AG101" s="359"/>
      <c r="AH101" s="359"/>
      <c r="AI101" s="359">
        <v>20</v>
      </c>
      <c r="AJ101" s="359"/>
      <c r="AK101" s="359"/>
      <c r="AL101" s="359"/>
      <c r="AM101" s="359">
        <v>20</v>
      </c>
      <c r="AN101" s="359"/>
      <c r="AO101" s="359"/>
      <c r="AP101" s="359"/>
      <c r="AQ101" s="359" t="s">
        <v>787</v>
      </c>
      <c r="AR101" s="359"/>
      <c r="AS101" s="359"/>
      <c r="AT101" s="359"/>
      <c r="AU101" s="364" t="s">
        <v>787</v>
      </c>
      <c r="AV101" s="365"/>
      <c r="AW101" s="365"/>
      <c r="AX101" s="366"/>
    </row>
    <row r="102" spans="1:60" ht="23.25" customHeight="1" x14ac:dyDescent="0.2">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717</v>
      </c>
      <c r="AC102" s="548"/>
      <c r="AD102" s="548"/>
      <c r="AE102" s="359">
        <v>19</v>
      </c>
      <c r="AF102" s="359"/>
      <c r="AG102" s="359"/>
      <c r="AH102" s="359"/>
      <c r="AI102" s="359">
        <v>19</v>
      </c>
      <c r="AJ102" s="359"/>
      <c r="AK102" s="359"/>
      <c r="AL102" s="359"/>
      <c r="AM102" s="359">
        <v>20</v>
      </c>
      <c r="AN102" s="359"/>
      <c r="AO102" s="359"/>
      <c r="AP102" s="359"/>
      <c r="AQ102" s="359">
        <v>20</v>
      </c>
      <c r="AR102" s="359"/>
      <c r="AS102" s="359"/>
      <c r="AT102" s="359"/>
      <c r="AU102" s="364">
        <v>20</v>
      </c>
      <c r="AV102" s="365"/>
      <c r="AW102" s="365"/>
      <c r="AX102" s="366"/>
    </row>
    <row r="103" spans="1:60" ht="31.5" hidden="1" customHeight="1" x14ac:dyDescent="0.2">
      <c r="A103" s="485" t="s">
        <v>343</v>
      </c>
      <c r="B103" s="486"/>
      <c r="C103" s="486"/>
      <c r="D103" s="486"/>
      <c r="E103" s="486"/>
      <c r="F103" s="487"/>
      <c r="G103" s="732" t="s">
        <v>60</v>
      </c>
      <c r="H103" s="732"/>
      <c r="I103" s="732"/>
      <c r="J103" s="732"/>
      <c r="K103" s="732"/>
      <c r="L103" s="732"/>
      <c r="M103" s="732"/>
      <c r="N103" s="732"/>
      <c r="O103" s="732"/>
      <c r="P103" s="732"/>
      <c r="Q103" s="732"/>
      <c r="R103" s="732"/>
      <c r="S103" s="732"/>
      <c r="T103" s="732"/>
      <c r="U103" s="732"/>
      <c r="V103" s="732"/>
      <c r="W103" s="732"/>
      <c r="X103" s="733"/>
      <c r="Y103" s="465"/>
      <c r="Z103" s="466"/>
      <c r="AA103" s="467"/>
      <c r="AB103" s="304" t="s">
        <v>11</v>
      </c>
      <c r="AC103" s="299"/>
      <c r="AD103" s="300"/>
      <c r="AE103" s="336" t="s">
        <v>380</v>
      </c>
      <c r="AF103" s="336"/>
      <c r="AG103" s="336"/>
      <c r="AH103" s="336"/>
      <c r="AI103" s="336" t="s">
        <v>402</v>
      </c>
      <c r="AJ103" s="336"/>
      <c r="AK103" s="336"/>
      <c r="AL103" s="336"/>
      <c r="AM103" s="336" t="s">
        <v>499</v>
      </c>
      <c r="AN103" s="336"/>
      <c r="AO103" s="336"/>
      <c r="AP103" s="336"/>
      <c r="AQ103" s="361" t="s">
        <v>407</v>
      </c>
      <c r="AR103" s="362"/>
      <c r="AS103" s="362"/>
      <c r="AT103" s="362"/>
      <c r="AU103" s="361" t="s">
        <v>531</v>
      </c>
      <c r="AV103" s="362"/>
      <c r="AW103" s="362"/>
      <c r="AX103" s="363"/>
      <c r="AY103">
        <f>COUNTA($G$104)</f>
        <v>1</v>
      </c>
    </row>
    <row r="104" spans="1:60" ht="23.25" hidden="1" customHeight="1" x14ac:dyDescent="0.2">
      <c r="A104" s="488"/>
      <c r="B104" s="489"/>
      <c r="C104" s="489"/>
      <c r="D104" s="489"/>
      <c r="E104" s="489"/>
      <c r="F104" s="490"/>
      <c r="G104" s="192" t="s">
        <v>718</v>
      </c>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1</v>
      </c>
    </row>
    <row r="105" spans="1:60" ht="23.25" hidden="1" customHeight="1" x14ac:dyDescent="0.2">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1</v>
      </c>
    </row>
    <row r="106" spans="1:60" ht="31.5" hidden="1" customHeight="1" x14ac:dyDescent="0.2">
      <c r="A106" s="485" t="s">
        <v>343</v>
      </c>
      <c r="B106" s="486"/>
      <c r="C106" s="486"/>
      <c r="D106" s="486"/>
      <c r="E106" s="486"/>
      <c r="F106" s="487"/>
      <c r="G106" s="732" t="s">
        <v>60</v>
      </c>
      <c r="H106" s="732"/>
      <c r="I106" s="732"/>
      <c r="J106" s="732"/>
      <c r="K106" s="732"/>
      <c r="L106" s="732"/>
      <c r="M106" s="732"/>
      <c r="N106" s="732"/>
      <c r="O106" s="732"/>
      <c r="P106" s="732"/>
      <c r="Q106" s="732"/>
      <c r="R106" s="732"/>
      <c r="S106" s="732"/>
      <c r="T106" s="732"/>
      <c r="U106" s="732"/>
      <c r="V106" s="732"/>
      <c r="W106" s="732"/>
      <c r="X106" s="733"/>
      <c r="Y106" s="465"/>
      <c r="Z106" s="466"/>
      <c r="AA106" s="467"/>
      <c r="AB106" s="304" t="s">
        <v>11</v>
      </c>
      <c r="AC106" s="299"/>
      <c r="AD106" s="300"/>
      <c r="AE106" s="336" t="s">
        <v>380</v>
      </c>
      <c r="AF106" s="336"/>
      <c r="AG106" s="336"/>
      <c r="AH106" s="336"/>
      <c r="AI106" s="336" t="s">
        <v>402</v>
      </c>
      <c r="AJ106" s="336"/>
      <c r="AK106" s="336"/>
      <c r="AL106" s="336"/>
      <c r="AM106" s="336" t="s">
        <v>499</v>
      </c>
      <c r="AN106" s="336"/>
      <c r="AO106" s="336"/>
      <c r="AP106" s="336"/>
      <c r="AQ106" s="361" t="s">
        <v>407</v>
      </c>
      <c r="AR106" s="362"/>
      <c r="AS106" s="362"/>
      <c r="AT106" s="362"/>
      <c r="AU106" s="361" t="s">
        <v>531</v>
      </c>
      <c r="AV106" s="362"/>
      <c r="AW106" s="362"/>
      <c r="AX106" s="363"/>
      <c r="AY106">
        <f>COUNTA($G$107)</f>
        <v>0</v>
      </c>
    </row>
    <row r="107" spans="1:60" ht="23.25" hidden="1" customHeight="1" x14ac:dyDescent="0.2">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5" t="s">
        <v>343</v>
      </c>
      <c r="B109" s="486"/>
      <c r="C109" s="486"/>
      <c r="D109" s="486"/>
      <c r="E109" s="486"/>
      <c r="F109" s="487"/>
      <c r="G109" s="732" t="s">
        <v>60</v>
      </c>
      <c r="H109" s="732"/>
      <c r="I109" s="732"/>
      <c r="J109" s="732"/>
      <c r="K109" s="732"/>
      <c r="L109" s="732"/>
      <c r="M109" s="732"/>
      <c r="N109" s="732"/>
      <c r="O109" s="732"/>
      <c r="P109" s="732"/>
      <c r="Q109" s="732"/>
      <c r="R109" s="732"/>
      <c r="S109" s="732"/>
      <c r="T109" s="732"/>
      <c r="U109" s="732"/>
      <c r="V109" s="732"/>
      <c r="W109" s="732"/>
      <c r="X109" s="733"/>
      <c r="Y109" s="465"/>
      <c r="Z109" s="466"/>
      <c r="AA109" s="467"/>
      <c r="AB109" s="304" t="s">
        <v>11</v>
      </c>
      <c r="AC109" s="299"/>
      <c r="AD109" s="300"/>
      <c r="AE109" s="336" t="s">
        <v>380</v>
      </c>
      <c r="AF109" s="336"/>
      <c r="AG109" s="336"/>
      <c r="AH109" s="336"/>
      <c r="AI109" s="336" t="s">
        <v>402</v>
      </c>
      <c r="AJ109" s="336"/>
      <c r="AK109" s="336"/>
      <c r="AL109" s="336"/>
      <c r="AM109" s="336" t="s">
        <v>499</v>
      </c>
      <c r="AN109" s="336"/>
      <c r="AO109" s="336"/>
      <c r="AP109" s="336"/>
      <c r="AQ109" s="361" t="s">
        <v>407</v>
      </c>
      <c r="AR109" s="362"/>
      <c r="AS109" s="362"/>
      <c r="AT109" s="362"/>
      <c r="AU109" s="361" t="s">
        <v>531</v>
      </c>
      <c r="AV109" s="362"/>
      <c r="AW109" s="362"/>
      <c r="AX109" s="363"/>
      <c r="AY109">
        <f>COUNTA($G$110)</f>
        <v>0</v>
      </c>
    </row>
    <row r="110" spans="1:60" ht="23.25" hidden="1" customHeight="1" x14ac:dyDescent="0.2">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5" t="s">
        <v>343</v>
      </c>
      <c r="B112" s="486"/>
      <c r="C112" s="486"/>
      <c r="D112" s="486"/>
      <c r="E112" s="486"/>
      <c r="F112" s="487"/>
      <c r="G112" s="732" t="s">
        <v>60</v>
      </c>
      <c r="H112" s="732"/>
      <c r="I112" s="732"/>
      <c r="J112" s="732"/>
      <c r="K112" s="732"/>
      <c r="L112" s="732"/>
      <c r="M112" s="732"/>
      <c r="N112" s="732"/>
      <c r="O112" s="732"/>
      <c r="P112" s="732"/>
      <c r="Q112" s="732"/>
      <c r="R112" s="732"/>
      <c r="S112" s="732"/>
      <c r="T112" s="732"/>
      <c r="U112" s="732"/>
      <c r="V112" s="732"/>
      <c r="W112" s="732"/>
      <c r="X112" s="733"/>
      <c r="Y112" s="465"/>
      <c r="Z112" s="466"/>
      <c r="AA112" s="467"/>
      <c r="AB112" s="304" t="s">
        <v>11</v>
      </c>
      <c r="AC112" s="299"/>
      <c r="AD112" s="300"/>
      <c r="AE112" s="336" t="s">
        <v>380</v>
      </c>
      <c r="AF112" s="336"/>
      <c r="AG112" s="336"/>
      <c r="AH112" s="336"/>
      <c r="AI112" s="336" t="s">
        <v>402</v>
      </c>
      <c r="AJ112" s="336"/>
      <c r="AK112" s="336"/>
      <c r="AL112" s="336"/>
      <c r="AM112" s="336" t="s">
        <v>499</v>
      </c>
      <c r="AN112" s="336"/>
      <c r="AO112" s="336"/>
      <c r="AP112" s="336"/>
      <c r="AQ112" s="361" t="s">
        <v>407</v>
      </c>
      <c r="AR112" s="362"/>
      <c r="AS112" s="362"/>
      <c r="AT112" s="362"/>
      <c r="AU112" s="361" t="s">
        <v>531</v>
      </c>
      <c r="AV112" s="362"/>
      <c r="AW112" s="362"/>
      <c r="AX112" s="363"/>
      <c r="AY112">
        <f>COUNTA($G$113)</f>
        <v>0</v>
      </c>
    </row>
    <row r="113" spans="1:51" ht="23.25" hidden="1" customHeight="1" x14ac:dyDescent="0.2">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3"/>
      <c r="AU113" s="359"/>
      <c r="AV113" s="359"/>
      <c r="AW113" s="359"/>
      <c r="AX113" s="360"/>
      <c r="AY113">
        <f>$AY$112</f>
        <v>0</v>
      </c>
    </row>
    <row r="114" spans="1:51" ht="23.25" hidden="1" customHeight="1" x14ac:dyDescent="0.2">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3"/>
      <c r="AU114" s="364"/>
      <c r="AV114" s="365"/>
      <c r="AW114" s="365"/>
      <c r="AX114" s="366"/>
      <c r="AY114">
        <f>$AY$112</f>
        <v>0</v>
      </c>
    </row>
    <row r="115" spans="1:51"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380</v>
      </c>
      <c r="AF115" s="336"/>
      <c r="AG115" s="336"/>
      <c r="AH115" s="336"/>
      <c r="AI115" s="336" t="s">
        <v>402</v>
      </c>
      <c r="AJ115" s="336"/>
      <c r="AK115" s="336"/>
      <c r="AL115" s="336"/>
      <c r="AM115" s="336" t="s">
        <v>499</v>
      </c>
      <c r="AN115" s="336"/>
      <c r="AO115" s="336"/>
      <c r="AP115" s="336"/>
      <c r="AQ115" s="337" t="s">
        <v>532</v>
      </c>
      <c r="AR115" s="338"/>
      <c r="AS115" s="338"/>
      <c r="AT115" s="338"/>
      <c r="AU115" s="338"/>
      <c r="AV115" s="338"/>
      <c r="AW115" s="338"/>
      <c r="AX115" s="339"/>
    </row>
    <row r="116" spans="1:51" ht="23.25" customHeight="1" x14ac:dyDescent="0.2">
      <c r="A116" s="293"/>
      <c r="B116" s="294"/>
      <c r="C116" s="294"/>
      <c r="D116" s="294"/>
      <c r="E116" s="294"/>
      <c r="F116" s="295"/>
      <c r="G116" s="352" t="s">
        <v>719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720</v>
      </c>
      <c r="AC116" s="302"/>
      <c r="AD116" s="303"/>
      <c r="AE116" s="359">
        <v>1.6</v>
      </c>
      <c r="AF116" s="359"/>
      <c r="AG116" s="359"/>
      <c r="AH116" s="359"/>
      <c r="AI116" s="359">
        <v>1.5</v>
      </c>
      <c r="AJ116" s="359"/>
      <c r="AK116" s="359"/>
      <c r="AL116" s="359"/>
      <c r="AM116" s="359">
        <v>1.6</v>
      </c>
      <c r="AN116" s="359"/>
      <c r="AO116" s="359"/>
      <c r="AP116" s="359"/>
      <c r="AQ116" s="364">
        <v>1.8</v>
      </c>
      <c r="AR116" s="365"/>
      <c r="AS116" s="365"/>
      <c r="AT116" s="365"/>
      <c r="AU116" s="365"/>
      <c r="AV116" s="365"/>
      <c r="AW116" s="365"/>
      <c r="AX116" s="366"/>
    </row>
    <row r="117" spans="1:51"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721</v>
      </c>
      <c r="AC117" s="344"/>
      <c r="AD117" s="345"/>
      <c r="AE117" s="307" t="s">
        <v>722</v>
      </c>
      <c r="AF117" s="307"/>
      <c r="AG117" s="307"/>
      <c r="AH117" s="307"/>
      <c r="AI117" s="307" t="s">
        <v>723</v>
      </c>
      <c r="AJ117" s="307"/>
      <c r="AK117" s="307"/>
      <c r="AL117" s="307"/>
      <c r="AM117" s="307" t="s">
        <v>786</v>
      </c>
      <c r="AN117" s="307"/>
      <c r="AO117" s="307"/>
      <c r="AP117" s="307"/>
      <c r="AQ117" s="307" t="s">
        <v>804</v>
      </c>
      <c r="AR117" s="307"/>
      <c r="AS117" s="307"/>
      <c r="AT117" s="307"/>
      <c r="AU117" s="307"/>
      <c r="AV117" s="307"/>
      <c r="AW117" s="307"/>
      <c r="AX117" s="308"/>
    </row>
    <row r="118" spans="1:51"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380</v>
      </c>
      <c r="AF118" s="336"/>
      <c r="AG118" s="336"/>
      <c r="AH118" s="336"/>
      <c r="AI118" s="336" t="s">
        <v>402</v>
      </c>
      <c r="AJ118" s="336"/>
      <c r="AK118" s="336"/>
      <c r="AL118" s="336"/>
      <c r="AM118" s="336" t="s">
        <v>499</v>
      </c>
      <c r="AN118" s="336"/>
      <c r="AO118" s="336"/>
      <c r="AP118" s="336"/>
      <c r="AQ118" s="337" t="s">
        <v>532</v>
      </c>
      <c r="AR118" s="338"/>
      <c r="AS118" s="338"/>
      <c r="AT118" s="338"/>
      <c r="AU118" s="338"/>
      <c r="AV118" s="338"/>
      <c r="AW118" s="338"/>
      <c r="AX118" s="339"/>
      <c r="AY118" s="92">
        <f>IF(SUBSTITUTE(SUBSTITUTE($G$119,"／",""),"　","")="",0,1)</f>
        <v>0</v>
      </c>
    </row>
    <row r="119" spans="1:51" ht="23.25" hidden="1" customHeight="1" x14ac:dyDescent="0.2">
      <c r="A119" s="293"/>
      <c r="B119" s="294"/>
      <c r="C119" s="294"/>
      <c r="D119" s="294"/>
      <c r="E119" s="294"/>
      <c r="F119" s="295"/>
      <c r="G119" s="352" t="s">
        <v>351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350</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380</v>
      </c>
      <c r="AF121" s="336"/>
      <c r="AG121" s="336"/>
      <c r="AH121" s="336"/>
      <c r="AI121" s="336" t="s">
        <v>402</v>
      </c>
      <c r="AJ121" s="336"/>
      <c r="AK121" s="336"/>
      <c r="AL121" s="336"/>
      <c r="AM121" s="336" t="s">
        <v>499</v>
      </c>
      <c r="AN121" s="336"/>
      <c r="AO121" s="336"/>
      <c r="AP121" s="336"/>
      <c r="AQ121" s="337" t="s">
        <v>532</v>
      </c>
      <c r="AR121" s="338"/>
      <c r="AS121" s="338"/>
      <c r="AT121" s="338"/>
      <c r="AU121" s="338"/>
      <c r="AV121" s="338"/>
      <c r="AW121" s="338"/>
      <c r="AX121" s="339"/>
      <c r="AY121" s="92">
        <f>IF(SUBSTITUTE(SUBSTITUTE($G$122,"／",""),"　","")="",0,1)</f>
        <v>0</v>
      </c>
    </row>
    <row r="122" spans="1:51" ht="23.25" hidden="1" customHeight="1" x14ac:dyDescent="0.2">
      <c r="A122" s="293"/>
      <c r="B122" s="294"/>
      <c r="C122" s="294"/>
      <c r="D122" s="294"/>
      <c r="E122" s="294"/>
      <c r="F122" s="295"/>
      <c r="G122" s="352" t="s">
        <v>352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350</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380</v>
      </c>
      <c r="AF124" s="336"/>
      <c r="AG124" s="336"/>
      <c r="AH124" s="336"/>
      <c r="AI124" s="336" t="s">
        <v>402</v>
      </c>
      <c r="AJ124" s="336"/>
      <c r="AK124" s="336"/>
      <c r="AL124" s="336"/>
      <c r="AM124" s="336" t="s">
        <v>499</v>
      </c>
      <c r="AN124" s="336"/>
      <c r="AO124" s="336"/>
      <c r="AP124" s="336"/>
      <c r="AQ124" s="337" t="s">
        <v>532</v>
      </c>
      <c r="AR124" s="338"/>
      <c r="AS124" s="338"/>
      <c r="AT124" s="338"/>
      <c r="AU124" s="338"/>
      <c r="AV124" s="338"/>
      <c r="AW124" s="338"/>
      <c r="AX124" s="339"/>
      <c r="AY124" s="92">
        <f>IF(SUBSTITUTE(SUBSTITUTE($G$125,"／",""),"　","")="",0,1)</f>
        <v>0</v>
      </c>
    </row>
    <row r="125" spans="1:51" ht="23.25" hidden="1" customHeight="1" x14ac:dyDescent="0.2">
      <c r="A125" s="293"/>
      <c r="B125" s="294"/>
      <c r="C125" s="294"/>
      <c r="D125" s="294"/>
      <c r="E125" s="294"/>
      <c r="F125" s="295"/>
      <c r="G125" s="352" t="s">
        <v>352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350</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2">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380</v>
      </c>
      <c r="AF127" s="336"/>
      <c r="AG127" s="336"/>
      <c r="AH127" s="336"/>
      <c r="AI127" s="336" t="s">
        <v>402</v>
      </c>
      <c r="AJ127" s="336"/>
      <c r="AK127" s="336"/>
      <c r="AL127" s="336"/>
      <c r="AM127" s="336" t="s">
        <v>499</v>
      </c>
      <c r="AN127" s="336"/>
      <c r="AO127" s="336"/>
      <c r="AP127" s="336"/>
      <c r="AQ127" s="337" t="s">
        <v>532</v>
      </c>
      <c r="AR127" s="338"/>
      <c r="AS127" s="338"/>
      <c r="AT127" s="338"/>
      <c r="AU127" s="338"/>
      <c r="AV127" s="338"/>
      <c r="AW127" s="338"/>
      <c r="AX127" s="339"/>
      <c r="AY127" s="92">
        <f>IF(SUBSTITUTE(SUBSTITUTE($G$128,"／",""),"　","")="",0,1)</f>
        <v>0</v>
      </c>
    </row>
    <row r="128" spans="1:51" ht="23.25" hidden="1" customHeight="1" x14ac:dyDescent="0.2">
      <c r="A128" s="293"/>
      <c r="B128" s="294"/>
      <c r="C128" s="294"/>
      <c r="D128" s="294"/>
      <c r="E128" s="294"/>
      <c r="F128" s="295"/>
      <c r="G128" s="352" t="s">
        <v>352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350</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2">
      <c r="A130" s="989" t="s">
        <v>395</v>
      </c>
      <c r="B130" s="987"/>
      <c r="C130" s="986" t="s">
        <v>235</v>
      </c>
      <c r="D130" s="987"/>
      <c r="E130" s="309" t="s">
        <v>264</v>
      </c>
      <c r="F130" s="310"/>
      <c r="G130" s="311" t="s">
        <v>724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2">
      <c r="A131" s="990"/>
      <c r="B131" s="254"/>
      <c r="C131" s="253"/>
      <c r="D131" s="254"/>
      <c r="E131" s="240" t="s">
        <v>263</v>
      </c>
      <c r="F131" s="241"/>
      <c r="G131" s="238" t="s">
        <v>725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2">
      <c r="A132" s="990"/>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380</v>
      </c>
      <c r="AF132" s="200"/>
      <c r="AG132" s="200"/>
      <c r="AH132" s="201"/>
      <c r="AI132" s="216" t="s">
        <v>402</v>
      </c>
      <c r="AJ132" s="200"/>
      <c r="AK132" s="200"/>
      <c r="AL132" s="201"/>
      <c r="AM132" s="216" t="s">
        <v>689</v>
      </c>
      <c r="AN132" s="200"/>
      <c r="AO132" s="200"/>
      <c r="AP132" s="201"/>
      <c r="AQ132" s="268" t="s">
        <v>231</v>
      </c>
      <c r="AR132" s="269"/>
      <c r="AS132" s="269"/>
      <c r="AT132" s="270"/>
      <c r="AU132" s="280" t="s">
        <v>247</v>
      </c>
      <c r="AV132" s="280"/>
      <c r="AW132" s="280"/>
      <c r="AX132" s="281"/>
      <c r="AY132">
        <f>COUNTA($G$134)</f>
        <v>1</v>
      </c>
    </row>
    <row r="133" spans="1:51" ht="18.75" customHeight="1" x14ac:dyDescent="0.2">
      <c r="A133" s="99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709</v>
      </c>
      <c r="AR133" s="272"/>
      <c r="AS133" s="180" t="s">
        <v>232</v>
      </c>
      <c r="AT133" s="203"/>
      <c r="AU133" s="179" t="s">
        <v>709</v>
      </c>
      <c r="AV133" s="179"/>
      <c r="AW133" s="180" t="s">
        <v>179</v>
      </c>
      <c r="AX133" s="181"/>
      <c r="AY133">
        <f>$AY$132</f>
        <v>1</v>
      </c>
    </row>
    <row r="134" spans="1:51" ht="39.75" customHeight="1" x14ac:dyDescent="0.2">
      <c r="A134" s="990"/>
      <c r="B134" s="254"/>
      <c r="C134" s="253"/>
      <c r="D134" s="254"/>
      <c r="E134" s="253"/>
      <c r="F134" s="315"/>
      <c r="G134" s="233" t="s">
        <v>726</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727</v>
      </c>
      <c r="AC134" s="225"/>
      <c r="AD134" s="225"/>
      <c r="AE134" s="267">
        <v>391342</v>
      </c>
      <c r="AF134" s="168"/>
      <c r="AG134" s="168"/>
      <c r="AH134" s="168"/>
      <c r="AI134" s="267">
        <v>384054</v>
      </c>
      <c r="AJ134" s="168"/>
      <c r="AK134" s="168"/>
      <c r="AL134" s="168"/>
      <c r="AM134" s="267"/>
      <c r="AN134" s="168"/>
      <c r="AO134" s="168"/>
      <c r="AP134" s="168"/>
      <c r="AQ134" s="267" t="s">
        <v>709</v>
      </c>
      <c r="AR134" s="168"/>
      <c r="AS134" s="168"/>
      <c r="AT134" s="168"/>
      <c r="AU134" s="267" t="s">
        <v>709</v>
      </c>
      <c r="AV134" s="168"/>
      <c r="AW134" s="168"/>
      <c r="AX134" s="212"/>
      <c r="AY134">
        <f t="shared" ref="AY134:AY135" si="13">$AY$132</f>
        <v>1</v>
      </c>
    </row>
    <row r="135" spans="1:51" ht="39.75" customHeight="1" x14ac:dyDescent="0.2">
      <c r="A135" s="99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727</v>
      </c>
      <c r="AC135" s="176"/>
      <c r="AD135" s="176"/>
      <c r="AE135" s="267" t="s">
        <v>709</v>
      </c>
      <c r="AF135" s="168"/>
      <c r="AG135" s="168"/>
      <c r="AH135" s="168"/>
      <c r="AI135" s="267" t="s">
        <v>709</v>
      </c>
      <c r="AJ135" s="168"/>
      <c r="AK135" s="168"/>
      <c r="AL135" s="168"/>
      <c r="AM135" s="267" t="s">
        <v>709</v>
      </c>
      <c r="AN135" s="168"/>
      <c r="AO135" s="168"/>
      <c r="AP135" s="168"/>
      <c r="AQ135" s="267" t="s">
        <v>709</v>
      </c>
      <c r="AR135" s="168"/>
      <c r="AS135" s="168"/>
      <c r="AT135" s="168"/>
      <c r="AU135" s="267" t="s">
        <v>709</v>
      </c>
      <c r="AV135" s="168"/>
      <c r="AW135" s="168"/>
      <c r="AX135" s="212"/>
      <c r="AY135">
        <f t="shared" si="13"/>
        <v>1</v>
      </c>
    </row>
    <row r="136" spans="1:51" ht="18.75" customHeight="1" x14ac:dyDescent="0.2">
      <c r="A136" s="990"/>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380</v>
      </c>
      <c r="AF136" s="200"/>
      <c r="AG136" s="200"/>
      <c r="AH136" s="201"/>
      <c r="AI136" s="216" t="s">
        <v>402</v>
      </c>
      <c r="AJ136" s="200"/>
      <c r="AK136" s="200"/>
      <c r="AL136" s="201"/>
      <c r="AM136" s="216" t="s">
        <v>689</v>
      </c>
      <c r="AN136" s="200"/>
      <c r="AO136" s="200"/>
      <c r="AP136" s="201"/>
      <c r="AQ136" s="268" t="s">
        <v>231</v>
      </c>
      <c r="AR136" s="269"/>
      <c r="AS136" s="269"/>
      <c r="AT136" s="270"/>
      <c r="AU136" s="280" t="s">
        <v>247</v>
      </c>
      <c r="AV136" s="280"/>
      <c r="AW136" s="280"/>
      <c r="AX136" s="281"/>
      <c r="AY136">
        <f>COUNTA($G$138)</f>
        <v>1</v>
      </c>
    </row>
    <row r="137" spans="1:51" ht="18.75" customHeight="1" x14ac:dyDescent="0.2">
      <c r="A137" s="99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v>3</v>
      </c>
      <c r="AR137" s="272"/>
      <c r="AS137" s="180" t="s">
        <v>232</v>
      </c>
      <c r="AT137" s="203"/>
      <c r="AU137" s="179" t="s">
        <v>709</v>
      </c>
      <c r="AV137" s="179"/>
      <c r="AW137" s="180" t="s">
        <v>179</v>
      </c>
      <c r="AX137" s="181"/>
      <c r="AY137">
        <f>$AY$136</f>
        <v>1</v>
      </c>
    </row>
    <row r="138" spans="1:51" ht="39.75" customHeight="1" x14ac:dyDescent="0.2">
      <c r="A138" s="990"/>
      <c r="B138" s="254"/>
      <c r="C138" s="253"/>
      <c r="D138" s="254"/>
      <c r="E138" s="253"/>
      <c r="F138" s="315"/>
      <c r="G138" s="233" t="s">
        <v>728</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729</v>
      </c>
      <c r="AC138" s="225"/>
      <c r="AD138" s="225"/>
      <c r="AE138" s="267">
        <v>20</v>
      </c>
      <c r="AF138" s="168"/>
      <c r="AG138" s="168"/>
      <c r="AH138" s="168"/>
      <c r="AI138" s="267">
        <v>16</v>
      </c>
      <c r="AJ138" s="168"/>
      <c r="AK138" s="168"/>
      <c r="AL138" s="168"/>
      <c r="AM138" s="267">
        <v>10</v>
      </c>
      <c r="AN138" s="168"/>
      <c r="AO138" s="168"/>
      <c r="AP138" s="168"/>
      <c r="AQ138" s="267" t="s">
        <v>709</v>
      </c>
      <c r="AR138" s="168"/>
      <c r="AS138" s="168"/>
      <c r="AT138" s="168"/>
      <c r="AU138" s="267" t="s">
        <v>709</v>
      </c>
      <c r="AV138" s="168"/>
      <c r="AW138" s="168"/>
      <c r="AX138" s="212"/>
      <c r="AY138">
        <f t="shared" ref="AY138:AY139" si="14">$AY$136</f>
        <v>1</v>
      </c>
    </row>
    <row r="139" spans="1:51" ht="39.75" customHeight="1" x14ac:dyDescent="0.2">
      <c r="A139" s="99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729</v>
      </c>
      <c r="AC139" s="176"/>
      <c r="AD139" s="176"/>
      <c r="AE139" s="267">
        <v>24</v>
      </c>
      <c r="AF139" s="168"/>
      <c r="AG139" s="168"/>
      <c r="AH139" s="168"/>
      <c r="AI139" s="267">
        <v>23</v>
      </c>
      <c r="AJ139" s="168"/>
      <c r="AK139" s="168"/>
      <c r="AL139" s="168"/>
      <c r="AM139" s="267">
        <v>20</v>
      </c>
      <c r="AN139" s="168"/>
      <c r="AO139" s="168"/>
      <c r="AP139" s="168"/>
      <c r="AQ139" s="267">
        <v>20</v>
      </c>
      <c r="AR139" s="168"/>
      <c r="AS139" s="168"/>
      <c r="AT139" s="168"/>
      <c r="AU139" s="267" t="s">
        <v>709</v>
      </c>
      <c r="AV139" s="168"/>
      <c r="AW139" s="168"/>
      <c r="AX139" s="212"/>
      <c r="AY139">
        <f t="shared" si="14"/>
        <v>1</v>
      </c>
    </row>
    <row r="140" spans="1:51" ht="18.75" hidden="1" customHeight="1" x14ac:dyDescent="0.2">
      <c r="A140" s="990"/>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380</v>
      </c>
      <c r="AF140" s="200"/>
      <c r="AG140" s="200"/>
      <c r="AH140" s="201"/>
      <c r="AI140" s="216" t="s">
        <v>402</v>
      </c>
      <c r="AJ140" s="200"/>
      <c r="AK140" s="200"/>
      <c r="AL140" s="201"/>
      <c r="AM140" s="216" t="s">
        <v>689</v>
      </c>
      <c r="AN140" s="200"/>
      <c r="AO140" s="200"/>
      <c r="AP140" s="201"/>
      <c r="AQ140" s="268" t="s">
        <v>231</v>
      </c>
      <c r="AR140" s="269"/>
      <c r="AS140" s="269"/>
      <c r="AT140" s="270"/>
      <c r="AU140" s="280" t="s">
        <v>247</v>
      </c>
      <c r="AV140" s="280"/>
      <c r="AW140" s="280"/>
      <c r="AX140" s="281"/>
      <c r="AY140">
        <f>COUNTA($G$142)</f>
        <v>0</v>
      </c>
    </row>
    <row r="141" spans="1:51" ht="18.75" hidden="1" customHeight="1" x14ac:dyDescent="0.2">
      <c r="A141" s="99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2">
      <c r="A142" s="99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12"/>
      <c r="AY142">
        <f t="shared" ref="AY142:AY143" si="15">$AY$140</f>
        <v>0</v>
      </c>
    </row>
    <row r="143" spans="1:51" ht="39.75" hidden="1" customHeight="1" x14ac:dyDescent="0.2">
      <c r="A143" s="99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12"/>
      <c r="AY143">
        <f t="shared" si="15"/>
        <v>0</v>
      </c>
    </row>
    <row r="144" spans="1:51" ht="18.75" hidden="1" customHeight="1" x14ac:dyDescent="0.2">
      <c r="A144" s="990"/>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380</v>
      </c>
      <c r="AF144" s="200"/>
      <c r="AG144" s="200"/>
      <c r="AH144" s="201"/>
      <c r="AI144" s="216" t="s">
        <v>402</v>
      </c>
      <c r="AJ144" s="200"/>
      <c r="AK144" s="200"/>
      <c r="AL144" s="201"/>
      <c r="AM144" s="216" t="s">
        <v>689</v>
      </c>
      <c r="AN144" s="200"/>
      <c r="AO144" s="200"/>
      <c r="AP144" s="201"/>
      <c r="AQ144" s="268" t="s">
        <v>231</v>
      </c>
      <c r="AR144" s="269"/>
      <c r="AS144" s="269"/>
      <c r="AT144" s="270"/>
      <c r="AU144" s="280" t="s">
        <v>247</v>
      </c>
      <c r="AV144" s="280"/>
      <c r="AW144" s="280"/>
      <c r="AX144" s="281"/>
      <c r="AY144">
        <f>COUNTA($G$146)</f>
        <v>0</v>
      </c>
    </row>
    <row r="145" spans="1:51" ht="18.75" hidden="1" customHeight="1" x14ac:dyDescent="0.2">
      <c r="A145" s="99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2">
      <c r="A146" s="99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12"/>
      <c r="AY146">
        <f t="shared" ref="AY146:AY147" si="16">$AY$144</f>
        <v>0</v>
      </c>
    </row>
    <row r="147" spans="1:51" ht="39.75" hidden="1" customHeight="1" x14ac:dyDescent="0.2">
      <c r="A147" s="99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12"/>
      <c r="AY147">
        <f t="shared" si="16"/>
        <v>0</v>
      </c>
    </row>
    <row r="148" spans="1:51" ht="18.75" hidden="1" customHeight="1" x14ac:dyDescent="0.2">
      <c r="A148" s="990"/>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380</v>
      </c>
      <c r="AF148" s="200"/>
      <c r="AG148" s="200"/>
      <c r="AH148" s="201"/>
      <c r="AI148" s="216" t="s">
        <v>402</v>
      </c>
      <c r="AJ148" s="200"/>
      <c r="AK148" s="200"/>
      <c r="AL148" s="201"/>
      <c r="AM148" s="216" t="s">
        <v>689</v>
      </c>
      <c r="AN148" s="200"/>
      <c r="AO148" s="200"/>
      <c r="AP148" s="201"/>
      <c r="AQ148" s="268" t="s">
        <v>231</v>
      </c>
      <c r="AR148" s="269"/>
      <c r="AS148" s="269"/>
      <c r="AT148" s="270"/>
      <c r="AU148" s="280" t="s">
        <v>247</v>
      </c>
      <c r="AV148" s="280"/>
      <c r="AW148" s="280"/>
      <c r="AX148" s="281"/>
      <c r="AY148">
        <f>COUNTA($G$150)</f>
        <v>0</v>
      </c>
    </row>
    <row r="149" spans="1:51" ht="18.75" hidden="1" customHeight="1" x14ac:dyDescent="0.2">
      <c r="A149" s="99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2">
      <c r="A150" s="99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2">
      <c r="A151" s="99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5" hidden="1" customHeight="1" x14ac:dyDescent="0.2">
      <c r="A152" s="990"/>
      <c r="B152" s="254"/>
      <c r="C152" s="253"/>
      <c r="D152" s="254"/>
      <c r="E152" s="253"/>
      <c r="F152" s="315"/>
      <c r="G152" s="273" t="s">
        <v>248</v>
      </c>
      <c r="H152" s="200"/>
      <c r="I152" s="200"/>
      <c r="J152" s="200"/>
      <c r="K152" s="200"/>
      <c r="L152" s="200"/>
      <c r="M152" s="200"/>
      <c r="N152" s="200"/>
      <c r="O152" s="200"/>
      <c r="P152" s="201"/>
      <c r="Q152" s="216" t="s">
        <v>327</v>
      </c>
      <c r="R152" s="200"/>
      <c r="S152" s="200"/>
      <c r="T152" s="200"/>
      <c r="U152" s="200"/>
      <c r="V152" s="200"/>
      <c r="W152" s="200"/>
      <c r="X152" s="200"/>
      <c r="Y152" s="200"/>
      <c r="Z152" s="200"/>
      <c r="AA152" s="200"/>
      <c r="AB152" s="288" t="s">
        <v>328</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86"/>
      <c r="AY152">
        <f>COUNTA($G$154)</f>
        <v>0</v>
      </c>
    </row>
    <row r="153" spans="1:51" ht="22.5" hidden="1" customHeight="1" x14ac:dyDescent="0.2">
      <c r="A153" s="99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2">
      <c r="A154" s="990"/>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2">
      <c r="A155" s="990"/>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2">
      <c r="A156" s="990"/>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9"/>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2">
      <c r="A157" s="990"/>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9"/>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2">
      <c r="A158" s="99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0"/>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2">
      <c r="A159" s="990"/>
      <c r="B159" s="254"/>
      <c r="C159" s="253"/>
      <c r="D159" s="254"/>
      <c r="E159" s="253"/>
      <c r="F159" s="315"/>
      <c r="G159" s="273" t="s">
        <v>248</v>
      </c>
      <c r="H159" s="200"/>
      <c r="I159" s="200"/>
      <c r="J159" s="200"/>
      <c r="K159" s="200"/>
      <c r="L159" s="200"/>
      <c r="M159" s="200"/>
      <c r="N159" s="200"/>
      <c r="O159" s="200"/>
      <c r="P159" s="201"/>
      <c r="Q159" s="216" t="s">
        <v>327</v>
      </c>
      <c r="R159" s="200"/>
      <c r="S159" s="200"/>
      <c r="T159" s="200"/>
      <c r="U159" s="200"/>
      <c r="V159" s="200"/>
      <c r="W159" s="200"/>
      <c r="X159" s="200"/>
      <c r="Y159" s="200"/>
      <c r="Z159" s="200"/>
      <c r="AA159" s="200"/>
      <c r="AB159" s="288" t="s">
        <v>328</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2">
      <c r="A160" s="99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2">
      <c r="A161" s="99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2">
      <c r="A162" s="990"/>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2">
      <c r="A163" s="990"/>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9"/>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2">
      <c r="A164" s="990"/>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9"/>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2">
      <c r="A165" s="99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0"/>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2">
      <c r="A166" s="990"/>
      <c r="B166" s="254"/>
      <c r="C166" s="253"/>
      <c r="D166" s="254"/>
      <c r="E166" s="253"/>
      <c r="F166" s="315"/>
      <c r="G166" s="273" t="s">
        <v>248</v>
      </c>
      <c r="H166" s="200"/>
      <c r="I166" s="200"/>
      <c r="J166" s="200"/>
      <c r="K166" s="200"/>
      <c r="L166" s="200"/>
      <c r="M166" s="200"/>
      <c r="N166" s="200"/>
      <c r="O166" s="200"/>
      <c r="P166" s="201"/>
      <c r="Q166" s="216" t="s">
        <v>327</v>
      </c>
      <c r="R166" s="200"/>
      <c r="S166" s="200"/>
      <c r="T166" s="200"/>
      <c r="U166" s="200"/>
      <c r="V166" s="200"/>
      <c r="W166" s="200"/>
      <c r="X166" s="200"/>
      <c r="Y166" s="200"/>
      <c r="Z166" s="200"/>
      <c r="AA166" s="200"/>
      <c r="AB166" s="288" t="s">
        <v>328</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2">
      <c r="A167" s="99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2">
      <c r="A168" s="99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2">
      <c r="A169" s="990"/>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2">
      <c r="A170" s="990"/>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9"/>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2">
      <c r="A171" s="990"/>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9"/>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2">
      <c r="A172" s="99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0"/>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2">
      <c r="A173" s="990"/>
      <c r="B173" s="254"/>
      <c r="C173" s="253"/>
      <c r="D173" s="254"/>
      <c r="E173" s="253"/>
      <c r="F173" s="315"/>
      <c r="G173" s="273" t="s">
        <v>248</v>
      </c>
      <c r="H173" s="200"/>
      <c r="I173" s="200"/>
      <c r="J173" s="200"/>
      <c r="K173" s="200"/>
      <c r="L173" s="200"/>
      <c r="M173" s="200"/>
      <c r="N173" s="200"/>
      <c r="O173" s="200"/>
      <c r="P173" s="201"/>
      <c r="Q173" s="216" t="s">
        <v>327</v>
      </c>
      <c r="R173" s="200"/>
      <c r="S173" s="200"/>
      <c r="T173" s="200"/>
      <c r="U173" s="200"/>
      <c r="V173" s="200"/>
      <c r="W173" s="200"/>
      <c r="X173" s="200"/>
      <c r="Y173" s="200"/>
      <c r="Z173" s="200"/>
      <c r="AA173" s="200"/>
      <c r="AB173" s="288" t="s">
        <v>328</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2">
      <c r="A174" s="99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2">
      <c r="A175" s="99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2">
      <c r="A176" s="990"/>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2">
      <c r="A177" s="990"/>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9"/>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2">
      <c r="A178" s="990"/>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9"/>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2">
      <c r="A179" s="99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0"/>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2">
      <c r="A180" s="990"/>
      <c r="B180" s="254"/>
      <c r="C180" s="253"/>
      <c r="D180" s="254"/>
      <c r="E180" s="253"/>
      <c r="F180" s="315"/>
      <c r="G180" s="273" t="s">
        <v>248</v>
      </c>
      <c r="H180" s="200"/>
      <c r="I180" s="200"/>
      <c r="J180" s="200"/>
      <c r="K180" s="200"/>
      <c r="L180" s="200"/>
      <c r="M180" s="200"/>
      <c r="N180" s="200"/>
      <c r="O180" s="200"/>
      <c r="P180" s="201"/>
      <c r="Q180" s="216" t="s">
        <v>327</v>
      </c>
      <c r="R180" s="200"/>
      <c r="S180" s="200"/>
      <c r="T180" s="200"/>
      <c r="U180" s="200"/>
      <c r="V180" s="200"/>
      <c r="W180" s="200"/>
      <c r="X180" s="200"/>
      <c r="Y180" s="200"/>
      <c r="Z180" s="200"/>
      <c r="AA180" s="200"/>
      <c r="AB180" s="288" t="s">
        <v>328</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2">
      <c r="A181" s="99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2">
      <c r="A182" s="99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2">
      <c r="A183" s="990"/>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2">
      <c r="A184" s="990"/>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9"/>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2">
      <c r="A185" s="990"/>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9"/>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2">
      <c r="A186" s="99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0"/>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2">
      <c r="A187" s="990"/>
      <c r="B187" s="254"/>
      <c r="C187" s="253"/>
      <c r="D187" s="254"/>
      <c r="E187" s="188" t="s">
        <v>292</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2">
      <c r="A188" s="990"/>
      <c r="B188" s="254"/>
      <c r="C188" s="253"/>
      <c r="D188" s="254"/>
      <c r="E188" s="191" t="s">
        <v>823</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2">
      <c r="A189" s="990"/>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2">
      <c r="A190" s="990"/>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2">
      <c r="A191" s="990"/>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2">
      <c r="A192" s="990"/>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380</v>
      </c>
      <c r="AF192" s="200"/>
      <c r="AG192" s="200"/>
      <c r="AH192" s="201"/>
      <c r="AI192" s="216" t="s">
        <v>402</v>
      </c>
      <c r="AJ192" s="200"/>
      <c r="AK192" s="200"/>
      <c r="AL192" s="201"/>
      <c r="AM192" s="216" t="s">
        <v>689</v>
      </c>
      <c r="AN192" s="200"/>
      <c r="AO192" s="200"/>
      <c r="AP192" s="201"/>
      <c r="AQ192" s="268" t="s">
        <v>231</v>
      </c>
      <c r="AR192" s="269"/>
      <c r="AS192" s="269"/>
      <c r="AT192" s="270"/>
      <c r="AU192" s="280" t="s">
        <v>247</v>
      </c>
      <c r="AV192" s="280"/>
      <c r="AW192" s="280"/>
      <c r="AX192" s="281"/>
      <c r="AY192">
        <f>COUNTA($G$194)</f>
        <v>0</v>
      </c>
    </row>
    <row r="193" spans="1:51" ht="18.75" hidden="1" customHeight="1" x14ac:dyDescent="0.2">
      <c r="A193" s="99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2">
      <c r="A194" s="99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2">
      <c r="A195" s="99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2">
      <c r="A196" s="990"/>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380</v>
      </c>
      <c r="AF196" s="200"/>
      <c r="AG196" s="200"/>
      <c r="AH196" s="201"/>
      <c r="AI196" s="216" t="s">
        <v>402</v>
      </c>
      <c r="AJ196" s="200"/>
      <c r="AK196" s="200"/>
      <c r="AL196" s="201"/>
      <c r="AM196" s="216" t="s">
        <v>689</v>
      </c>
      <c r="AN196" s="200"/>
      <c r="AO196" s="200"/>
      <c r="AP196" s="201"/>
      <c r="AQ196" s="268" t="s">
        <v>231</v>
      </c>
      <c r="AR196" s="269"/>
      <c r="AS196" s="269"/>
      <c r="AT196" s="270"/>
      <c r="AU196" s="280" t="s">
        <v>247</v>
      </c>
      <c r="AV196" s="280"/>
      <c r="AW196" s="280"/>
      <c r="AX196" s="281"/>
      <c r="AY196">
        <f>COUNTA($G$198)</f>
        <v>0</v>
      </c>
    </row>
    <row r="197" spans="1:51" ht="18.75" hidden="1" customHeight="1" x14ac:dyDescent="0.2">
      <c r="A197" s="99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2">
      <c r="A198" s="99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2">
      <c r="A199" s="99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2">
      <c r="A200" s="990"/>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380</v>
      </c>
      <c r="AF200" s="200"/>
      <c r="AG200" s="200"/>
      <c r="AH200" s="201"/>
      <c r="AI200" s="216" t="s">
        <v>402</v>
      </c>
      <c r="AJ200" s="200"/>
      <c r="AK200" s="200"/>
      <c r="AL200" s="201"/>
      <c r="AM200" s="216" t="s">
        <v>689</v>
      </c>
      <c r="AN200" s="200"/>
      <c r="AO200" s="200"/>
      <c r="AP200" s="201"/>
      <c r="AQ200" s="268" t="s">
        <v>231</v>
      </c>
      <c r="AR200" s="269"/>
      <c r="AS200" s="269"/>
      <c r="AT200" s="270"/>
      <c r="AU200" s="280" t="s">
        <v>247</v>
      </c>
      <c r="AV200" s="280"/>
      <c r="AW200" s="280"/>
      <c r="AX200" s="281"/>
      <c r="AY200">
        <f>COUNTA($G$202)</f>
        <v>0</v>
      </c>
    </row>
    <row r="201" spans="1:51" ht="18.75" hidden="1" customHeight="1" x14ac:dyDescent="0.2">
      <c r="A201" s="99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2">
      <c r="A202" s="99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2">
      <c r="A203" s="99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2">
      <c r="A204" s="990"/>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380</v>
      </c>
      <c r="AF204" s="200"/>
      <c r="AG204" s="200"/>
      <c r="AH204" s="201"/>
      <c r="AI204" s="216" t="s">
        <v>402</v>
      </c>
      <c r="AJ204" s="200"/>
      <c r="AK204" s="200"/>
      <c r="AL204" s="201"/>
      <c r="AM204" s="216" t="s">
        <v>689</v>
      </c>
      <c r="AN204" s="200"/>
      <c r="AO204" s="200"/>
      <c r="AP204" s="201"/>
      <c r="AQ204" s="268" t="s">
        <v>231</v>
      </c>
      <c r="AR204" s="269"/>
      <c r="AS204" s="269"/>
      <c r="AT204" s="270"/>
      <c r="AU204" s="280" t="s">
        <v>247</v>
      </c>
      <c r="AV204" s="280"/>
      <c r="AW204" s="280"/>
      <c r="AX204" s="281"/>
      <c r="AY204">
        <f>COUNTA($G$206)</f>
        <v>0</v>
      </c>
    </row>
    <row r="205" spans="1:51" ht="18.75" hidden="1" customHeight="1" x14ac:dyDescent="0.2">
      <c r="A205" s="99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2">
      <c r="A206" s="99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2">
      <c r="A207" s="99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2">
      <c r="A208" s="990"/>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380</v>
      </c>
      <c r="AF208" s="200"/>
      <c r="AG208" s="200"/>
      <c r="AH208" s="201"/>
      <c r="AI208" s="216" t="s">
        <v>402</v>
      </c>
      <c r="AJ208" s="200"/>
      <c r="AK208" s="200"/>
      <c r="AL208" s="201"/>
      <c r="AM208" s="216" t="s">
        <v>689</v>
      </c>
      <c r="AN208" s="200"/>
      <c r="AO208" s="200"/>
      <c r="AP208" s="201"/>
      <c r="AQ208" s="268" t="s">
        <v>231</v>
      </c>
      <c r="AR208" s="269"/>
      <c r="AS208" s="269"/>
      <c r="AT208" s="270"/>
      <c r="AU208" s="280" t="s">
        <v>247</v>
      </c>
      <c r="AV208" s="280"/>
      <c r="AW208" s="280"/>
      <c r="AX208" s="281"/>
      <c r="AY208">
        <f>COUNTA($G$210)</f>
        <v>0</v>
      </c>
    </row>
    <row r="209" spans="1:51" ht="18.75" hidden="1" customHeight="1" x14ac:dyDescent="0.2">
      <c r="A209" s="99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2">
      <c r="A210" s="99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2">
      <c r="A211" s="99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5" hidden="1" customHeight="1" x14ac:dyDescent="0.2">
      <c r="A212" s="990"/>
      <c r="B212" s="254"/>
      <c r="C212" s="253"/>
      <c r="D212" s="254"/>
      <c r="E212" s="253"/>
      <c r="F212" s="315"/>
      <c r="G212" s="273" t="s">
        <v>248</v>
      </c>
      <c r="H212" s="200"/>
      <c r="I212" s="200"/>
      <c r="J212" s="200"/>
      <c r="K212" s="200"/>
      <c r="L212" s="200"/>
      <c r="M212" s="200"/>
      <c r="N212" s="200"/>
      <c r="O212" s="200"/>
      <c r="P212" s="201"/>
      <c r="Q212" s="216" t="s">
        <v>327</v>
      </c>
      <c r="R212" s="200"/>
      <c r="S212" s="200"/>
      <c r="T212" s="200"/>
      <c r="U212" s="200"/>
      <c r="V212" s="200"/>
      <c r="W212" s="200"/>
      <c r="X212" s="200"/>
      <c r="Y212" s="200"/>
      <c r="Z212" s="200"/>
      <c r="AA212" s="200"/>
      <c r="AB212" s="288" t="s">
        <v>328</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86"/>
      <c r="AY212">
        <f>COUNTA($G$214)</f>
        <v>0</v>
      </c>
    </row>
    <row r="213" spans="1:51" ht="22.5" hidden="1" customHeight="1" x14ac:dyDescent="0.2">
      <c r="A213" s="99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2">
      <c r="A214" s="990"/>
      <c r="B214" s="254"/>
      <c r="C214" s="253"/>
      <c r="D214" s="254"/>
      <c r="E214" s="253"/>
      <c r="F214" s="315"/>
      <c r="G214" s="233"/>
      <c r="H214" s="192"/>
      <c r="I214" s="192"/>
      <c r="J214" s="192"/>
      <c r="K214" s="192"/>
      <c r="L214" s="192"/>
      <c r="M214" s="192"/>
      <c r="N214" s="192"/>
      <c r="O214" s="192"/>
      <c r="P214" s="234"/>
      <c r="Q214" s="977"/>
      <c r="R214" s="978"/>
      <c r="S214" s="978"/>
      <c r="T214" s="978"/>
      <c r="U214" s="978"/>
      <c r="V214" s="978"/>
      <c r="W214" s="978"/>
      <c r="X214" s="978"/>
      <c r="Y214" s="978"/>
      <c r="Z214" s="978"/>
      <c r="AA214" s="97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2">
      <c r="A215" s="990"/>
      <c r="B215" s="254"/>
      <c r="C215" s="253"/>
      <c r="D215" s="254"/>
      <c r="E215" s="253"/>
      <c r="F215" s="315"/>
      <c r="G215" s="235"/>
      <c r="H215" s="236"/>
      <c r="I215" s="236"/>
      <c r="J215" s="236"/>
      <c r="K215" s="236"/>
      <c r="L215" s="236"/>
      <c r="M215" s="236"/>
      <c r="N215" s="236"/>
      <c r="O215" s="236"/>
      <c r="P215" s="237"/>
      <c r="Q215" s="980"/>
      <c r="R215" s="981"/>
      <c r="S215" s="981"/>
      <c r="T215" s="981"/>
      <c r="U215" s="981"/>
      <c r="V215" s="981"/>
      <c r="W215" s="981"/>
      <c r="X215" s="981"/>
      <c r="Y215" s="981"/>
      <c r="Z215" s="981"/>
      <c r="AA215" s="98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2">
      <c r="A216" s="990"/>
      <c r="B216" s="254"/>
      <c r="C216" s="253"/>
      <c r="D216" s="254"/>
      <c r="E216" s="253"/>
      <c r="F216" s="315"/>
      <c r="G216" s="235"/>
      <c r="H216" s="236"/>
      <c r="I216" s="236"/>
      <c r="J216" s="236"/>
      <c r="K216" s="236"/>
      <c r="L216" s="236"/>
      <c r="M216" s="236"/>
      <c r="N216" s="236"/>
      <c r="O216" s="236"/>
      <c r="P216" s="237"/>
      <c r="Q216" s="980"/>
      <c r="R216" s="981"/>
      <c r="S216" s="981"/>
      <c r="T216" s="981"/>
      <c r="U216" s="981"/>
      <c r="V216" s="981"/>
      <c r="W216" s="981"/>
      <c r="X216" s="981"/>
      <c r="Y216" s="981"/>
      <c r="Z216" s="981"/>
      <c r="AA216" s="982"/>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2">
      <c r="A217" s="990"/>
      <c r="B217" s="254"/>
      <c r="C217" s="253"/>
      <c r="D217" s="254"/>
      <c r="E217" s="253"/>
      <c r="F217" s="315"/>
      <c r="G217" s="235"/>
      <c r="H217" s="236"/>
      <c r="I217" s="236"/>
      <c r="J217" s="236"/>
      <c r="K217" s="236"/>
      <c r="L217" s="236"/>
      <c r="M217" s="236"/>
      <c r="N217" s="236"/>
      <c r="O217" s="236"/>
      <c r="P217" s="237"/>
      <c r="Q217" s="980"/>
      <c r="R217" s="981"/>
      <c r="S217" s="981"/>
      <c r="T217" s="981"/>
      <c r="U217" s="981"/>
      <c r="V217" s="981"/>
      <c r="W217" s="981"/>
      <c r="X217" s="981"/>
      <c r="Y217" s="981"/>
      <c r="Z217" s="981"/>
      <c r="AA217" s="98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2">
      <c r="A218" s="990"/>
      <c r="B218" s="254"/>
      <c r="C218" s="253"/>
      <c r="D218" s="254"/>
      <c r="E218" s="253"/>
      <c r="F218" s="315"/>
      <c r="G218" s="238"/>
      <c r="H218" s="195"/>
      <c r="I218" s="195"/>
      <c r="J218" s="195"/>
      <c r="K218" s="195"/>
      <c r="L218" s="195"/>
      <c r="M218" s="195"/>
      <c r="N218" s="195"/>
      <c r="O218" s="195"/>
      <c r="P218" s="239"/>
      <c r="Q218" s="983"/>
      <c r="R218" s="984"/>
      <c r="S218" s="984"/>
      <c r="T218" s="984"/>
      <c r="U218" s="984"/>
      <c r="V218" s="984"/>
      <c r="W218" s="984"/>
      <c r="X218" s="984"/>
      <c r="Y218" s="984"/>
      <c r="Z218" s="984"/>
      <c r="AA218" s="98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2">
      <c r="A219" s="990"/>
      <c r="B219" s="254"/>
      <c r="C219" s="253"/>
      <c r="D219" s="254"/>
      <c r="E219" s="253"/>
      <c r="F219" s="315"/>
      <c r="G219" s="273" t="s">
        <v>248</v>
      </c>
      <c r="H219" s="200"/>
      <c r="I219" s="200"/>
      <c r="J219" s="200"/>
      <c r="K219" s="200"/>
      <c r="L219" s="200"/>
      <c r="M219" s="200"/>
      <c r="N219" s="200"/>
      <c r="O219" s="200"/>
      <c r="P219" s="201"/>
      <c r="Q219" s="216" t="s">
        <v>327</v>
      </c>
      <c r="R219" s="200"/>
      <c r="S219" s="200"/>
      <c r="T219" s="200"/>
      <c r="U219" s="200"/>
      <c r="V219" s="200"/>
      <c r="W219" s="200"/>
      <c r="X219" s="200"/>
      <c r="Y219" s="200"/>
      <c r="Z219" s="200"/>
      <c r="AA219" s="200"/>
      <c r="AB219" s="288" t="s">
        <v>328</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2">
      <c r="A220" s="99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2">
      <c r="A221" s="990"/>
      <c r="B221" s="254"/>
      <c r="C221" s="253"/>
      <c r="D221" s="254"/>
      <c r="E221" s="253"/>
      <c r="F221" s="315"/>
      <c r="G221" s="233"/>
      <c r="H221" s="192"/>
      <c r="I221" s="192"/>
      <c r="J221" s="192"/>
      <c r="K221" s="192"/>
      <c r="L221" s="192"/>
      <c r="M221" s="192"/>
      <c r="N221" s="192"/>
      <c r="O221" s="192"/>
      <c r="P221" s="234"/>
      <c r="Q221" s="977"/>
      <c r="R221" s="978"/>
      <c r="S221" s="978"/>
      <c r="T221" s="978"/>
      <c r="U221" s="978"/>
      <c r="V221" s="978"/>
      <c r="W221" s="978"/>
      <c r="X221" s="978"/>
      <c r="Y221" s="978"/>
      <c r="Z221" s="978"/>
      <c r="AA221" s="97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2">
      <c r="A222" s="990"/>
      <c r="B222" s="254"/>
      <c r="C222" s="253"/>
      <c r="D222" s="254"/>
      <c r="E222" s="253"/>
      <c r="F222" s="315"/>
      <c r="G222" s="235"/>
      <c r="H222" s="236"/>
      <c r="I222" s="236"/>
      <c r="J222" s="236"/>
      <c r="K222" s="236"/>
      <c r="L222" s="236"/>
      <c r="M222" s="236"/>
      <c r="N222" s="236"/>
      <c r="O222" s="236"/>
      <c r="P222" s="237"/>
      <c r="Q222" s="980"/>
      <c r="R222" s="981"/>
      <c r="S222" s="981"/>
      <c r="T222" s="981"/>
      <c r="U222" s="981"/>
      <c r="V222" s="981"/>
      <c r="W222" s="981"/>
      <c r="X222" s="981"/>
      <c r="Y222" s="981"/>
      <c r="Z222" s="981"/>
      <c r="AA222" s="98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2">
      <c r="A223" s="990"/>
      <c r="B223" s="254"/>
      <c r="C223" s="253"/>
      <c r="D223" s="254"/>
      <c r="E223" s="253"/>
      <c r="F223" s="315"/>
      <c r="G223" s="235"/>
      <c r="H223" s="236"/>
      <c r="I223" s="236"/>
      <c r="J223" s="236"/>
      <c r="K223" s="236"/>
      <c r="L223" s="236"/>
      <c r="M223" s="236"/>
      <c r="N223" s="236"/>
      <c r="O223" s="236"/>
      <c r="P223" s="237"/>
      <c r="Q223" s="980"/>
      <c r="R223" s="981"/>
      <c r="S223" s="981"/>
      <c r="T223" s="981"/>
      <c r="U223" s="981"/>
      <c r="V223" s="981"/>
      <c r="W223" s="981"/>
      <c r="X223" s="981"/>
      <c r="Y223" s="981"/>
      <c r="Z223" s="981"/>
      <c r="AA223" s="982"/>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2">
      <c r="A224" s="990"/>
      <c r="B224" s="254"/>
      <c r="C224" s="253"/>
      <c r="D224" s="254"/>
      <c r="E224" s="253"/>
      <c r="F224" s="315"/>
      <c r="G224" s="235"/>
      <c r="H224" s="236"/>
      <c r="I224" s="236"/>
      <c r="J224" s="236"/>
      <c r="K224" s="236"/>
      <c r="L224" s="236"/>
      <c r="M224" s="236"/>
      <c r="N224" s="236"/>
      <c r="O224" s="236"/>
      <c r="P224" s="237"/>
      <c r="Q224" s="980"/>
      <c r="R224" s="981"/>
      <c r="S224" s="981"/>
      <c r="T224" s="981"/>
      <c r="U224" s="981"/>
      <c r="V224" s="981"/>
      <c r="W224" s="981"/>
      <c r="X224" s="981"/>
      <c r="Y224" s="981"/>
      <c r="Z224" s="981"/>
      <c r="AA224" s="98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2">
      <c r="A225" s="990"/>
      <c r="B225" s="254"/>
      <c r="C225" s="253"/>
      <c r="D225" s="254"/>
      <c r="E225" s="253"/>
      <c r="F225" s="315"/>
      <c r="G225" s="238"/>
      <c r="H225" s="195"/>
      <c r="I225" s="195"/>
      <c r="J225" s="195"/>
      <c r="K225" s="195"/>
      <c r="L225" s="195"/>
      <c r="M225" s="195"/>
      <c r="N225" s="195"/>
      <c r="O225" s="195"/>
      <c r="P225" s="239"/>
      <c r="Q225" s="983"/>
      <c r="R225" s="984"/>
      <c r="S225" s="984"/>
      <c r="T225" s="984"/>
      <c r="U225" s="984"/>
      <c r="V225" s="984"/>
      <c r="W225" s="984"/>
      <c r="X225" s="984"/>
      <c r="Y225" s="984"/>
      <c r="Z225" s="984"/>
      <c r="AA225" s="98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2">
      <c r="A226" s="990"/>
      <c r="B226" s="254"/>
      <c r="C226" s="253"/>
      <c r="D226" s="254"/>
      <c r="E226" s="253"/>
      <c r="F226" s="315"/>
      <c r="G226" s="273" t="s">
        <v>248</v>
      </c>
      <c r="H226" s="200"/>
      <c r="I226" s="200"/>
      <c r="J226" s="200"/>
      <c r="K226" s="200"/>
      <c r="L226" s="200"/>
      <c r="M226" s="200"/>
      <c r="N226" s="200"/>
      <c r="O226" s="200"/>
      <c r="P226" s="201"/>
      <c r="Q226" s="216" t="s">
        <v>327</v>
      </c>
      <c r="R226" s="200"/>
      <c r="S226" s="200"/>
      <c r="T226" s="200"/>
      <c r="U226" s="200"/>
      <c r="V226" s="200"/>
      <c r="W226" s="200"/>
      <c r="X226" s="200"/>
      <c r="Y226" s="200"/>
      <c r="Z226" s="200"/>
      <c r="AA226" s="200"/>
      <c r="AB226" s="288" t="s">
        <v>328</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2">
      <c r="A227" s="99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2">
      <c r="A228" s="990"/>
      <c r="B228" s="254"/>
      <c r="C228" s="253"/>
      <c r="D228" s="254"/>
      <c r="E228" s="253"/>
      <c r="F228" s="315"/>
      <c r="G228" s="233"/>
      <c r="H228" s="192"/>
      <c r="I228" s="192"/>
      <c r="J228" s="192"/>
      <c r="K228" s="192"/>
      <c r="L228" s="192"/>
      <c r="M228" s="192"/>
      <c r="N228" s="192"/>
      <c r="O228" s="192"/>
      <c r="P228" s="234"/>
      <c r="Q228" s="977"/>
      <c r="R228" s="978"/>
      <c r="S228" s="978"/>
      <c r="T228" s="978"/>
      <c r="U228" s="978"/>
      <c r="V228" s="978"/>
      <c r="W228" s="978"/>
      <c r="X228" s="978"/>
      <c r="Y228" s="978"/>
      <c r="Z228" s="978"/>
      <c r="AA228" s="97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2">
      <c r="A229" s="990"/>
      <c r="B229" s="254"/>
      <c r="C229" s="253"/>
      <c r="D229" s="254"/>
      <c r="E229" s="253"/>
      <c r="F229" s="315"/>
      <c r="G229" s="235"/>
      <c r="H229" s="236"/>
      <c r="I229" s="236"/>
      <c r="J229" s="236"/>
      <c r="K229" s="236"/>
      <c r="L229" s="236"/>
      <c r="M229" s="236"/>
      <c r="N229" s="236"/>
      <c r="O229" s="236"/>
      <c r="P229" s="237"/>
      <c r="Q229" s="980"/>
      <c r="R229" s="981"/>
      <c r="S229" s="981"/>
      <c r="T229" s="981"/>
      <c r="U229" s="981"/>
      <c r="V229" s="981"/>
      <c r="W229" s="981"/>
      <c r="X229" s="981"/>
      <c r="Y229" s="981"/>
      <c r="Z229" s="981"/>
      <c r="AA229" s="98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2">
      <c r="A230" s="990"/>
      <c r="B230" s="254"/>
      <c r="C230" s="253"/>
      <c r="D230" s="254"/>
      <c r="E230" s="253"/>
      <c r="F230" s="315"/>
      <c r="G230" s="235"/>
      <c r="H230" s="236"/>
      <c r="I230" s="236"/>
      <c r="J230" s="236"/>
      <c r="K230" s="236"/>
      <c r="L230" s="236"/>
      <c r="M230" s="236"/>
      <c r="N230" s="236"/>
      <c r="O230" s="236"/>
      <c r="P230" s="237"/>
      <c r="Q230" s="980"/>
      <c r="R230" s="981"/>
      <c r="S230" s="981"/>
      <c r="T230" s="981"/>
      <c r="U230" s="981"/>
      <c r="V230" s="981"/>
      <c r="W230" s="981"/>
      <c r="X230" s="981"/>
      <c r="Y230" s="981"/>
      <c r="Z230" s="981"/>
      <c r="AA230" s="982"/>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2">
      <c r="A231" s="990"/>
      <c r="B231" s="254"/>
      <c r="C231" s="253"/>
      <c r="D231" s="254"/>
      <c r="E231" s="253"/>
      <c r="F231" s="315"/>
      <c r="G231" s="235"/>
      <c r="H231" s="236"/>
      <c r="I231" s="236"/>
      <c r="J231" s="236"/>
      <c r="K231" s="236"/>
      <c r="L231" s="236"/>
      <c r="M231" s="236"/>
      <c r="N231" s="236"/>
      <c r="O231" s="236"/>
      <c r="P231" s="237"/>
      <c r="Q231" s="980"/>
      <c r="R231" s="981"/>
      <c r="S231" s="981"/>
      <c r="T231" s="981"/>
      <c r="U231" s="981"/>
      <c r="V231" s="981"/>
      <c r="W231" s="981"/>
      <c r="X231" s="981"/>
      <c r="Y231" s="981"/>
      <c r="Z231" s="981"/>
      <c r="AA231" s="98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2">
      <c r="A232" s="990"/>
      <c r="B232" s="254"/>
      <c r="C232" s="253"/>
      <c r="D232" s="254"/>
      <c r="E232" s="253"/>
      <c r="F232" s="315"/>
      <c r="G232" s="238"/>
      <c r="H232" s="195"/>
      <c r="I232" s="195"/>
      <c r="J232" s="195"/>
      <c r="K232" s="195"/>
      <c r="L232" s="195"/>
      <c r="M232" s="195"/>
      <c r="N232" s="195"/>
      <c r="O232" s="195"/>
      <c r="P232" s="239"/>
      <c r="Q232" s="983"/>
      <c r="R232" s="984"/>
      <c r="S232" s="984"/>
      <c r="T232" s="984"/>
      <c r="U232" s="984"/>
      <c r="V232" s="984"/>
      <c r="W232" s="984"/>
      <c r="X232" s="984"/>
      <c r="Y232" s="984"/>
      <c r="Z232" s="984"/>
      <c r="AA232" s="98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2">
      <c r="A233" s="990"/>
      <c r="B233" s="254"/>
      <c r="C233" s="253"/>
      <c r="D233" s="254"/>
      <c r="E233" s="253"/>
      <c r="F233" s="315"/>
      <c r="G233" s="273" t="s">
        <v>248</v>
      </c>
      <c r="H233" s="200"/>
      <c r="I233" s="200"/>
      <c r="J233" s="200"/>
      <c r="K233" s="200"/>
      <c r="L233" s="200"/>
      <c r="M233" s="200"/>
      <c r="N233" s="200"/>
      <c r="O233" s="200"/>
      <c r="P233" s="201"/>
      <c r="Q233" s="216" t="s">
        <v>327</v>
      </c>
      <c r="R233" s="200"/>
      <c r="S233" s="200"/>
      <c r="T233" s="200"/>
      <c r="U233" s="200"/>
      <c r="V233" s="200"/>
      <c r="W233" s="200"/>
      <c r="X233" s="200"/>
      <c r="Y233" s="200"/>
      <c r="Z233" s="200"/>
      <c r="AA233" s="200"/>
      <c r="AB233" s="288" t="s">
        <v>328</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2">
      <c r="A234" s="99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2">
      <c r="A235" s="990"/>
      <c r="B235" s="254"/>
      <c r="C235" s="253"/>
      <c r="D235" s="254"/>
      <c r="E235" s="253"/>
      <c r="F235" s="315"/>
      <c r="G235" s="233"/>
      <c r="H235" s="192"/>
      <c r="I235" s="192"/>
      <c r="J235" s="192"/>
      <c r="K235" s="192"/>
      <c r="L235" s="192"/>
      <c r="M235" s="192"/>
      <c r="N235" s="192"/>
      <c r="O235" s="192"/>
      <c r="P235" s="234"/>
      <c r="Q235" s="977"/>
      <c r="R235" s="978"/>
      <c r="S235" s="978"/>
      <c r="T235" s="978"/>
      <c r="U235" s="978"/>
      <c r="V235" s="978"/>
      <c r="W235" s="978"/>
      <c r="X235" s="978"/>
      <c r="Y235" s="978"/>
      <c r="Z235" s="978"/>
      <c r="AA235" s="97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2">
      <c r="A236" s="990"/>
      <c r="B236" s="254"/>
      <c r="C236" s="253"/>
      <c r="D236" s="254"/>
      <c r="E236" s="253"/>
      <c r="F236" s="315"/>
      <c r="G236" s="235"/>
      <c r="H236" s="236"/>
      <c r="I236" s="236"/>
      <c r="J236" s="236"/>
      <c r="K236" s="236"/>
      <c r="L236" s="236"/>
      <c r="M236" s="236"/>
      <c r="N236" s="236"/>
      <c r="O236" s="236"/>
      <c r="P236" s="237"/>
      <c r="Q236" s="980"/>
      <c r="R236" s="981"/>
      <c r="S236" s="981"/>
      <c r="T236" s="981"/>
      <c r="U236" s="981"/>
      <c r="V236" s="981"/>
      <c r="W236" s="981"/>
      <c r="X236" s="981"/>
      <c r="Y236" s="981"/>
      <c r="Z236" s="981"/>
      <c r="AA236" s="98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2">
      <c r="A237" s="990"/>
      <c r="B237" s="254"/>
      <c r="C237" s="253"/>
      <c r="D237" s="254"/>
      <c r="E237" s="253"/>
      <c r="F237" s="315"/>
      <c r="G237" s="235"/>
      <c r="H237" s="236"/>
      <c r="I237" s="236"/>
      <c r="J237" s="236"/>
      <c r="K237" s="236"/>
      <c r="L237" s="236"/>
      <c r="M237" s="236"/>
      <c r="N237" s="236"/>
      <c r="O237" s="236"/>
      <c r="P237" s="237"/>
      <c r="Q237" s="980"/>
      <c r="R237" s="981"/>
      <c r="S237" s="981"/>
      <c r="T237" s="981"/>
      <c r="U237" s="981"/>
      <c r="V237" s="981"/>
      <c r="W237" s="981"/>
      <c r="X237" s="981"/>
      <c r="Y237" s="981"/>
      <c r="Z237" s="981"/>
      <c r="AA237" s="982"/>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2">
      <c r="A238" s="990"/>
      <c r="B238" s="254"/>
      <c r="C238" s="253"/>
      <c r="D238" s="254"/>
      <c r="E238" s="253"/>
      <c r="F238" s="315"/>
      <c r="G238" s="235"/>
      <c r="H238" s="236"/>
      <c r="I238" s="236"/>
      <c r="J238" s="236"/>
      <c r="K238" s="236"/>
      <c r="L238" s="236"/>
      <c r="M238" s="236"/>
      <c r="N238" s="236"/>
      <c r="O238" s="236"/>
      <c r="P238" s="237"/>
      <c r="Q238" s="980"/>
      <c r="R238" s="981"/>
      <c r="S238" s="981"/>
      <c r="T238" s="981"/>
      <c r="U238" s="981"/>
      <c r="V238" s="981"/>
      <c r="W238" s="981"/>
      <c r="X238" s="981"/>
      <c r="Y238" s="981"/>
      <c r="Z238" s="981"/>
      <c r="AA238" s="98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2">
      <c r="A239" s="990"/>
      <c r="B239" s="254"/>
      <c r="C239" s="253"/>
      <c r="D239" s="254"/>
      <c r="E239" s="253"/>
      <c r="F239" s="315"/>
      <c r="G239" s="238"/>
      <c r="H239" s="195"/>
      <c r="I239" s="195"/>
      <c r="J239" s="195"/>
      <c r="K239" s="195"/>
      <c r="L239" s="195"/>
      <c r="M239" s="195"/>
      <c r="N239" s="195"/>
      <c r="O239" s="195"/>
      <c r="P239" s="239"/>
      <c r="Q239" s="983"/>
      <c r="R239" s="984"/>
      <c r="S239" s="984"/>
      <c r="T239" s="984"/>
      <c r="U239" s="984"/>
      <c r="V239" s="984"/>
      <c r="W239" s="984"/>
      <c r="X239" s="984"/>
      <c r="Y239" s="984"/>
      <c r="Z239" s="984"/>
      <c r="AA239" s="98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2">
      <c r="A240" s="990"/>
      <c r="B240" s="254"/>
      <c r="C240" s="253"/>
      <c r="D240" s="254"/>
      <c r="E240" s="253"/>
      <c r="F240" s="315"/>
      <c r="G240" s="273" t="s">
        <v>248</v>
      </c>
      <c r="H240" s="200"/>
      <c r="I240" s="200"/>
      <c r="J240" s="200"/>
      <c r="K240" s="200"/>
      <c r="L240" s="200"/>
      <c r="M240" s="200"/>
      <c r="N240" s="200"/>
      <c r="O240" s="200"/>
      <c r="P240" s="201"/>
      <c r="Q240" s="216" t="s">
        <v>327</v>
      </c>
      <c r="R240" s="200"/>
      <c r="S240" s="200"/>
      <c r="T240" s="200"/>
      <c r="U240" s="200"/>
      <c r="V240" s="200"/>
      <c r="W240" s="200"/>
      <c r="X240" s="200"/>
      <c r="Y240" s="200"/>
      <c r="Z240" s="200"/>
      <c r="AA240" s="200"/>
      <c r="AB240" s="288" t="s">
        <v>328</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2">
      <c r="A241" s="99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2">
      <c r="A242" s="990"/>
      <c r="B242" s="254"/>
      <c r="C242" s="253"/>
      <c r="D242" s="254"/>
      <c r="E242" s="253"/>
      <c r="F242" s="315"/>
      <c r="G242" s="233"/>
      <c r="H242" s="192"/>
      <c r="I242" s="192"/>
      <c r="J242" s="192"/>
      <c r="K242" s="192"/>
      <c r="L242" s="192"/>
      <c r="M242" s="192"/>
      <c r="N242" s="192"/>
      <c r="O242" s="192"/>
      <c r="P242" s="234"/>
      <c r="Q242" s="977"/>
      <c r="R242" s="978"/>
      <c r="S242" s="978"/>
      <c r="T242" s="978"/>
      <c r="U242" s="978"/>
      <c r="V242" s="978"/>
      <c r="W242" s="978"/>
      <c r="X242" s="978"/>
      <c r="Y242" s="978"/>
      <c r="Z242" s="978"/>
      <c r="AA242" s="97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2">
      <c r="A243" s="990"/>
      <c r="B243" s="254"/>
      <c r="C243" s="253"/>
      <c r="D243" s="254"/>
      <c r="E243" s="253"/>
      <c r="F243" s="315"/>
      <c r="G243" s="235"/>
      <c r="H243" s="236"/>
      <c r="I243" s="236"/>
      <c r="J243" s="236"/>
      <c r="K243" s="236"/>
      <c r="L243" s="236"/>
      <c r="M243" s="236"/>
      <c r="N243" s="236"/>
      <c r="O243" s="236"/>
      <c r="P243" s="237"/>
      <c r="Q243" s="980"/>
      <c r="R243" s="981"/>
      <c r="S243" s="981"/>
      <c r="T243" s="981"/>
      <c r="U243" s="981"/>
      <c r="V243" s="981"/>
      <c r="W243" s="981"/>
      <c r="X243" s="981"/>
      <c r="Y243" s="981"/>
      <c r="Z243" s="981"/>
      <c r="AA243" s="98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2">
      <c r="A244" s="990"/>
      <c r="B244" s="254"/>
      <c r="C244" s="253"/>
      <c r="D244" s="254"/>
      <c r="E244" s="253"/>
      <c r="F244" s="315"/>
      <c r="G244" s="235"/>
      <c r="H244" s="236"/>
      <c r="I244" s="236"/>
      <c r="J244" s="236"/>
      <c r="K244" s="236"/>
      <c r="L244" s="236"/>
      <c r="M244" s="236"/>
      <c r="N244" s="236"/>
      <c r="O244" s="236"/>
      <c r="P244" s="237"/>
      <c r="Q244" s="980"/>
      <c r="R244" s="981"/>
      <c r="S244" s="981"/>
      <c r="T244" s="981"/>
      <c r="U244" s="981"/>
      <c r="V244" s="981"/>
      <c r="W244" s="981"/>
      <c r="X244" s="981"/>
      <c r="Y244" s="981"/>
      <c r="Z244" s="981"/>
      <c r="AA244" s="982"/>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2">
      <c r="A245" s="990"/>
      <c r="B245" s="254"/>
      <c r="C245" s="253"/>
      <c r="D245" s="254"/>
      <c r="E245" s="253"/>
      <c r="F245" s="315"/>
      <c r="G245" s="235"/>
      <c r="H245" s="236"/>
      <c r="I245" s="236"/>
      <c r="J245" s="236"/>
      <c r="K245" s="236"/>
      <c r="L245" s="236"/>
      <c r="M245" s="236"/>
      <c r="N245" s="236"/>
      <c r="O245" s="236"/>
      <c r="P245" s="237"/>
      <c r="Q245" s="980"/>
      <c r="R245" s="981"/>
      <c r="S245" s="981"/>
      <c r="T245" s="981"/>
      <c r="U245" s="981"/>
      <c r="V245" s="981"/>
      <c r="W245" s="981"/>
      <c r="X245" s="981"/>
      <c r="Y245" s="981"/>
      <c r="Z245" s="981"/>
      <c r="AA245" s="98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2">
      <c r="A246" s="990"/>
      <c r="B246" s="254"/>
      <c r="C246" s="253"/>
      <c r="D246" s="254"/>
      <c r="E246" s="316"/>
      <c r="F246" s="317"/>
      <c r="G246" s="238"/>
      <c r="H246" s="195"/>
      <c r="I246" s="195"/>
      <c r="J246" s="195"/>
      <c r="K246" s="195"/>
      <c r="L246" s="195"/>
      <c r="M246" s="195"/>
      <c r="N246" s="195"/>
      <c r="O246" s="195"/>
      <c r="P246" s="239"/>
      <c r="Q246" s="983"/>
      <c r="R246" s="984"/>
      <c r="S246" s="984"/>
      <c r="T246" s="984"/>
      <c r="U246" s="984"/>
      <c r="V246" s="984"/>
      <c r="W246" s="984"/>
      <c r="X246" s="984"/>
      <c r="Y246" s="984"/>
      <c r="Z246" s="984"/>
      <c r="AA246" s="98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2">
      <c r="A247" s="990"/>
      <c r="B247" s="254"/>
      <c r="C247" s="253"/>
      <c r="D247" s="254"/>
      <c r="E247" s="188" t="s">
        <v>292</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2">
      <c r="A248" s="99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5">
      <c r="A249" s="990"/>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2">
      <c r="A250" s="990"/>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2">
      <c r="A251" s="990"/>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2">
      <c r="A252" s="990"/>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380</v>
      </c>
      <c r="AF252" s="200"/>
      <c r="AG252" s="200"/>
      <c r="AH252" s="201"/>
      <c r="AI252" s="216" t="s">
        <v>402</v>
      </c>
      <c r="AJ252" s="200"/>
      <c r="AK252" s="200"/>
      <c r="AL252" s="201"/>
      <c r="AM252" s="216" t="s">
        <v>689</v>
      </c>
      <c r="AN252" s="200"/>
      <c r="AO252" s="200"/>
      <c r="AP252" s="201"/>
      <c r="AQ252" s="268" t="s">
        <v>231</v>
      </c>
      <c r="AR252" s="269"/>
      <c r="AS252" s="269"/>
      <c r="AT252" s="270"/>
      <c r="AU252" s="280" t="s">
        <v>247</v>
      </c>
      <c r="AV252" s="280"/>
      <c r="AW252" s="280"/>
      <c r="AX252" s="281"/>
      <c r="AY252">
        <f>COUNTA($G$254)</f>
        <v>0</v>
      </c>
    </row>
    <row r="253" spans="1:51" ht="18.75" hidden="1" customHeight="1" x14ac:dyDescent="0.2">
      <c r="A253" s="99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2">
      <c r="A254" s="99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2">
      <c r="A255" s="99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2">
      <c r="A256" s="990"/>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380</v>
      </c>
      <c r="AF256" s="200"/>
      <c r="AG256" s="200"/>
      <c r="AH256" s="201"/>
      <c r="AI256" s="216" t="s">
        <v>402</v>
      </c>
      <c r="AJ256" s="200"/>
      <c r="AK256" s="200"/>
      <c r="AL256" s="201"/>
      <c r="AM256" s="216" t="s">
        <v>689</v>
      </c>
      <c r="AN256" s="200"/>
      <c r="AO256" s="200"/>
      <c r="AP256" s="201"/>
      <c r="AQ256" s="268" t="s">
        <v>231</v>
      </c>
      <c r="AR256" s="269"/>
      <c r="AS256" s="269"/>
      <c r="AT256" s="270"/>
      <c r="AU256" s="280" t="s">
        <v>247</v>
      </c>
      <c r="AV256" s="280"/>
      <c r="AW256" s="280"/>
      <c r="AX256" s="281"/>
      <c r="AY256">
        <f>COUNTA($G$258)</f>
        <v>0</v>
      </c>
    </row>
    <row r="257" spans="1:51" ht="18.75" hidden="1" customHeight="1" x14ac:dyDescent="0.2">
      <c r="A257" s="99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2">
      <c r="A258" s="99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2">
      <c r="A259" s="99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2">
      <c r="A260" s="990"/>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380</v>
      </c>
      <c r="AF260" s="200"/>
      <c r="AG260" s="200"/>
      <c r="AH260" s="201"/>
      <c r="AI260" s="216" t="s">
        <v>402</v>
      </c>
      <c r="AJ260" s="200"/>
      <c r="AK260" s="200"/>
      <c r="AL260" s="201"/>
      <c r="AM260" s="216" t="s">
        <v>689</v>
      </c>
      <c r="AN260" s="200"/>
      <c r="AO260" s="200"/>
      <c r="AP260" s="201"/>
      <c r="AQ260" s="268" t="s">
        <v>231</v>
      </c>
      <c r="AR260" s="269"/>
      <c r="AS260" s="269"/>
      <c r="AT260" s="270"/>
      <c r="AU260" s="280" t="s">
        <v>247</v>
      </c>
      <c r="AV260" s="280"/>
      <c r="AW260" s="280"/>
      <c r="AX260" s="281"/>
      <c r="AY260">
        <f>COUNTA($G$262)</f>
        <v>0</v>
      </c>
    </row>
    <row r="261" spans="1:51" ht="18.75" hidden="1" customHeight="1" x14ac:dyDescent="0.2">
      <c r="A261" s="99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2">
      <c r="A262" s="99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2">
      <c r="A263" s="99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2">
      <c r="A264" s="990"/>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380</v>
      </c>
      <c r="AF264" s="200"/>
      <c r="AG264" s="200"/>
      <c r="AH264" s="201"/>
      <c r="AI264" s="216" t="s">
        <v>402</v>
      </c>
      <c r="AJ264" s="200"/>
      <c r="AK264" s="200"/>
      <c r="AL264" s="201"/>
      <c r="AM264" s="216" t="s">
        <v>689</v>
      </c>
      <c r="AN264" s="200"/>
      <c r="AO264" s="200"/>
      <c r="AP264" s="201"/>
      <c r="AQ264" s="216" t="s">
        <v>231</v>
      </c>
      <c r="AR264" s="200"/>
      <c r="AS264" s="200"/>
      <c r="AT264" s="201"/>
      <c r="AU264" s="177" t="s">
        <v>247</v>
      </c>
      <c r="AV264" s="177"/>
      <c r="AW264" s="177"/>
      <c r="AX264" s="178"/>
      <c r="AY264">
        <f>COUNTA($G$266)</f>
        <v>0</v>
      </c>
    </row>
    <row r="265" spans="1:51" ht="18.75" hidden="1" customHeight="1" x14ac:dyDescent="0.2">
      <c r="A265" s="99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2">
      <c r="A266" s="99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2">
      <c r="A267" s="99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2">
      <c r="A268" s="990"/>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380</v>
      </c>
      <c r="AF268" s="200"/>
      <c r="AG268" s="200"/>
      <c r="AH268" s="201"/>
      <c r="AI268" s="216" t="s">
        <v>402</v>
      </c>
      <c r="AJ268" s="200"/>
      <c r="AK268" s="200"/>
      <c r="AL268" s="201"/>
      <c r="AM268" s="216" t="s">
        <v>689</v>
      </c>
      <c r="AN268" s="200"/>
      <c r="AO268" s="200"/>
      <c r="AP268" s="201"/>
      <c r="AQ268" s="268" t="s">
        <v>231</v>
      </c>
      <c r="AR268" s="269"/>
      <c r="AS268" s="269"/>
      <c r="AT268" s="270"/>
      <c r="AU268" s="280" t="s">
        <v>247</v>
      </c>
      <c r="AV268" s="280"/>
      <c r="AW268" s="280"/>
      <c r="AX268" s="281"/>
      <c r="AY268">
        <f>COUNTA($G$270)</f>
        <v>0</v>
      </c>
    </row>
    <row r="269" spans="1:51" ht="18.75" hidden="1" customHeight="1" x14ac:dyDescent="0.2">
      <c r="A269" s="99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2">
      <c r="A270" s="99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2">
      <c r="A271" s="99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5" hidden="1" customHeight="1" x14ac:dyDescent="0.2">
      <c r="A272" s="990"/>
      <c r="B272" s="254"/>
      <c r="C272" s="253"/>
      <c r="D272" s="254"/>
      <c r="E272" s="253"/>
      <c r="F272" s="315"/>
      <c r="G272" s="273" t="s">
        <v>248</v>
      </c>
      <c r="H272" s="200"/>
      <c r="I272" s="200"/>
      <c r="J272" s="200"/>
      <c r="K272" s="200"/>
      <c r="L272" s="200"/>
      <c r="M272" s="200"/>
      <c r="N272" s="200"/>
      <c r="O272" s="200"/>
      <c r="P272" s="201"/>
      <c r="Q272" s="216" t="s">
        <v>327</v>
      </c>
      <c r="R272" s="200"/>
      <c r="S272" s="200"/>
      <c r="T272" s="200"/>
      <c r="U272" s="200"/>
      <c r="V272" s="200"/>
      <c r="W272" s="200"/>
      <c r="X272" s="200"/>
      <c r="Y272" s="200"/>
      <c r="Z272" s="200"/>
      <c r="AA272" s="200"/>
      <c r="AB272" s="288" t="s">
        <v>328</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86"/>
      <c r="AY272">
        <f>COUNTA($G$274)</f>
        <v>0</v>
      </c>
    </row>
    <row r="273" spans="1:51" ht="22.5" hidden="1" customHeight="1" x14ac:dyDescent="0.2">
      <c r="A273" s="99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2">
      <c r="A274" s="990"/>
      <c r="B274" s="254"/>
      <c r="C274" s="253"/>
      <c r="D274" s="254"/>
      <c r="E274" s="253"/>
      <c r="F274" s="315"/>
      <c r="G274" s="233"/>
      <c r="H274" s="192"/>
      <c r="I274" s="192"/>
      <c r="J274" s="192"/>
      <c r="K274" s="192"/>
      <c r="L274" s="192"/>
      <c r="M274" s="192"/>
      <c r="N274" s="192"/>
      <c r="O274" s="192"/>
      <c r="P274" s="234"/>
      <c r="Q274" s="977"/>
      <c r="R274" s="978"/>
      <c r="S274" s="978"/>
      <c r="T274" s="978"/>
      <c r="U274" s="978"/>
      <c r="V274" s="978"/>
      <c r="W274" s="978"/>
      <c r="X274" s="978"/>
      <c r="Y274" s="978"/>
      <c r="Z274" s="978"/>
      <c r="AA274" s="97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2">
      <c r="A275" s="990"/>
      <c r="B275" s="254"/>
      <c r="C275" s="253"/>
      <c r="D275" s="254"/>
      <c r="E275" s="253"/>
      <c r="F275" s="315"/>
      <c r="G275" s="235"/>
      <c r="H275" s="236"/>
      <c r="I275" s="236"/>
      <c r="J275" s="236"/>
      <c r="K275" s="236"/>
      <c r="L275" s="236"/>
      <c r="M275" s="236"/>
      <c r="N275" s="236"/>
      <c r="O275" s="236"/>
      <c r="P275" s="237"/>
      <c r="Q275" s="980"/>
      <c r="R275" s="981"/>
      <c r="S275" s="981"/>
      <c r="T275" s="981"/>
      <c r="U275" s="981"/>
      <c r="V275" s="981"/>
      <c r="W275" s="981"/>
      <c r="X275" s="981"/>
      <c r="Y275" s="981"/>
      <c r="Z275" s="981"/>
      <c r="AA275" s="98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2">
      <c r="A276" s="990"/>
      <c r="B276" s="254"/>
      <c r="C276" s="253"/>
      <c r="D276" s="254"/>
      <c r="E276" s="253"/>
      <c r="F276" s="315"/>
      <c r="G276" s="235"/>
      <c r="H276" s="236"/>
      <c r="I276" s="236"/>
      <c r="J276" s="236"/>
      <c r="K276" s="236"/>
      <c r="L276" s="236"/>
      <c r="M276" s="236"/>
      <c r="N276" s="236"/>
      <c r="O276" s="236"/>
      <c r="P276" s="237"/>
      <c r="Q276" s="980"/>
      <c r="R276" s="981"/>
      <c r="S276" s="981"/>
      <c r="T276" s="981"/>
      <c r="U276" s="981"/>
      <c r="V276" s="981"/>
      <c r="W276" s="981"/>
      <c r="X276" s="981"/>
      <c r="Y276" s="981"/>
      <c r="Z276" s="981"/>
      <c r="AA276" s="982"/>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2">
      <c r="A277" s="990"/>
      <c r="B277" s="254"/>
      <c r="C277" s="253"/>
      <c r="D277" s="254"/>
      <c r="E277" s="253"/>
      <c r="F277" s="315"/>
      <c r="G277" s="235"/>
      <c r="H277" s="236"/>
      <c r="I277" s="236"/>
      <c r="J277" s="236"/>
      <c r="K277" s="236"/>
      <c r="L277" s="236"/>
      <c r="M277" s="236"/>
      <c r="N277" s="236"/>
      <c r="O277" s="236"/>
      <c r="P277" s="237"/>
      <c r="Q277" s="980"/>
      <c r="R277" s="981"/>
      <c r="S277" s="981"/>
      <c r="T277" s="981"/>
      <c r="U277" s="981"/>
      <c r="V277" s="981"/>
      <c r="W277" s="981"/>
      <c r="X277" s="981"/>
      <c r="Y277" s="981"/>
      <c r="Z277" s="981"/>
      <c r="AA277" s="98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2">
      <c r="A278" s="990"/>
      <c r="B278" s="254"/>
      <c r="C278" s="253"/>
      <c r="D278" s="254"/>
      <c r="E278" s="253"/>
      <c r="F278" s="315"/>
      <c r="G278" s="238"/>
      <c r="H278" s="195"/>
      <c r="I278" s="195"/>
      <c r="J278" s="195"/>
      <c r="K278" s="195"/>
      <c r="L278" s="195"/>
      <c r="M278" s="195"/>
      <c r="N278" s="195"/>
      <c r="O278" s="195"/>
      <c r="P278" s="239"/>
      <c r="Q278" s="983"/>
      <c r="R278" s="984"/>
      <c r="S278" s="984"/>
      <c r="T278" s="984"/>
      <c r="U278" s="984"/>
      <c r="V278" s="984"/>
      <c r="W278" s="984"/>
      <c r="X278" s="984"/>
      <c r="Y278" s="984"/>
      <c r="Z278" s="984"/>
      <c r="AA278" s="98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2">
      <c r="A279" s="990"/>
      <c r="B279" s="254"/>
      <c r="C279" s="253"/>
      <c r="D279" s="254"/>
      <c r="E279" s="253"/>
      <c r="F279" s="315"/>
      <c r="G279" s="273" t="s">
        <v>248</v>
      </c>
      <c r="H279" s="200"/>
      <c r="I279" s="200"/>
      <c r="J279" s="200"/>
      <c r="K279" s="200"/>
      <c r="L279" s="200"/>
      <c r="M279" s="200"/>
      <c r="N279" s="200"/>
      <c r="O279" s="200"/>
      <c r="P279" s="201"/>
      <c r="Q279" s="216" t="s">
        <v>327</v>
      </c>
      <c r="R279" s="200"/>
      <c r="S279" s="200"/>
      <c r="T279" s="200"/>
      <c r="U279" s="200"/>
      <c r="V279" s="200"/>
      <c r="W279" s="200"/>
      <c r="X279" s="200"/>
      <c r="Y279" s="200"/>
      <c r="Z279" s="200"/>
      <c r="AA279" s="200"/>
      <c r="AB279" s="288" t="s">
        <v>328</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2">
      <c r="A280" s="99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2">
      <c r="A281" s="990"/>
      <c r="B281" s="254"/>
      <c r="C281" s="253"/>
      <c r="D281" s="254"/>
      <c r="E281" s="253"/>
      <c r="F281" s="315"/>
      <c r="G281" s="233"/>
      <c r="H281" s="192"/>
      <c r="I281" s="192"/>
      <c r="J281" s="192"/>
      <c r="K281" s="192"/>
      <c r="L281" s="192"/>
      <c r="M281" s="192"/>
      <c r="N281" s="192"/>
      <c r="O281" s="192"/>
      <c r="P281" s="234"/>
      <c r="Q281" s="977"/>
      <c r="R281" s="978"/>
      <c r="S281" s="978"/>
      <c r="T281" s="978"/>
      <c r="U281" s="978"/>
      <c r="V281" s="978"/>
      <c r="W281" s="978"/>
      <c r="X281" s="978"/>
      <c r="Y281" s="978"/>
      <c r="Z281" s="978"/>
      <c r="AA281" s="97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2">
      <c r="A282" s="990"/>
      <c r="B282" s="254"/>
      <c r="C282" s="253"/>
      <c r="D282" s="254"/>
      <c r="E282" s="253"/>
      <c r="F282" s="315"/>
      <c r="G282" s="235"/>
      <c r="H282" s="236"/>
      <c r="I282" s="236"/>
      <c r="J282" s="236"/>
      <c r="K282" s="236"/>
      <c r="L282" s="236"/>
      <c r="M282" s="236"/>
      <c r="N282" s="236"/>
      <c r="O282" s="236"/>
      <c r="P282" s="237"/>
      <c r="Q282" s="980"/>
      <c r="R282" s="981"/>
      <c r="S282" s="981"/>
      <c r="T282" s="981"/>
      <c r="U282" s="981"/>
      <c r="V282" s="981"/>
      <c r="W282" s="981"/>
      <c r="X282" s="981"/>
      <c r="Y282" s="981"/>
      <c r="Z282" s="981"/>
      <c r="AA282" s="98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2">
      <c r="A283" s="990"/>
      <c r="B283" s="254"/>
      <c r="C283" s="253"/>
      <c r="D283" s="254"/>
      <c r="E283" s="253"/>
      <c r="F283" s="315"/>
      <c r="G283" s="235"/>
      <c r="H283" s="236"/>
      <c r="I283" s="236"/>
      <c r="J283" s="236"/>
      <c r="K283" s="236"/>
      <c r="L283" s="236"/>
      <c r="M283" s="236"/>
      <c r="N283" s="236"/>
      <c r="O283" s="236"/>
      <c r="P283" s="237"/>
      <c r="Q283" s="980"/>
      <c r="R283" s="981"/>
      <c r="S283" s="981"/>
      <c r="T283" s="981"/>
      <c r="U283" s="981"/>
      <c r="V283" s="981"/>
      <c r="W283" s="981"/>
      <c r="X283" s="981"/>
      <c r="Y283" s="981"/>
      <c r="Z283" s="981"/>
      <c r="AA283" s="982"/>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2">
      <c r="A284" s="990"/>
      <c r="B284" s="254"/>
      <c r="C284" s="253"/>
      <c r="D284" s="254"/>
      <c r="E284" s="253"/>
      <c r="F284" s="315"/>
      <c r="G284" s="235"/>
      <c r="H284" s="236"/>
      <c r="I284" s="236"/>
      <c r="J284" s="236"/>
      <c r="K284" s="236"/>
      <c r="L284" s="236"/>
      <c r="M284" s="236"/>
      <c r="N284" s="236"/>
      <c r="O284" s="236"/>
      <c r="P284" s="237"/>
      <c r="Q284" s="980"/>
      <c r="R284" s="981"/>
      <c r="S284" s="981"/>
      <c r="T284" s="981"/>
      <c r="U284" s="981"/>
      <c r="V284" s="981"/>
      <c r="W284" s="981"/>
      <c r="X284" s="981"/>
      <c r="Y284" s="981"/>
      <c r="Z284" s="981"/>
      <c r="AA284" s="98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2">
      <c r="A285" s="990"/>
      <c r="B285" s="254"/>
      <c r="C285" s="253"/>
      <c r="D285" s="254"/>
      <c r="E285" s="253"/>
      <c r="F285" s="315"/>
      <c r="G285" s="238"/>
      <c r="H285" s="195"/>
      <c r="I285" s="195"/>
      <c r="J285" s="195"/>
      <c r="K285" s="195"/>
      <c r="L285" s="195"/>
      <c r="M285" s="195"/>
      <c r="N285" s="195"/>
      <c r="O285" s="195"/>
      <c r="P285" s="239"/>
      <c r="Q285" s="983"/>
      <c r="R285" s="984"/>
      <c r="S285" s="984"/>
      <c r="T285" s="984"/>
      <c r="U285" s="984"/>
      <c r="V285" s="984"/>
      <c r="W285" s="984"/>
      <c r="X285" s="984"/>
      <c r="Y285" s="984"/>
      <c r="Z285" s="984"/>
      <c r="AA285" s="98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2">
      <c r="A286" s="990"/>
      <c r="B286" s="254"/>
      <c r="C286" s="253"/>
      <c r="D286" s="254"/>
      <c r="E286" s="253"/>
      <c r="F286" s="315"/>
      <c r="G286" s="273" t="s">
        <v>248</v>
      </c>
      <c r="H286" s="200"/>
      <c r="I286" s="200"/>
      <c r="J286" s="200"/>
      <c r="K286" s="200"/>
      <c r="L286" s="200"/>
      <c r="M286" s="200"/>
      <c r="N286" s="200"/>
      <c r="O286" s="200"/>
      <c r="P286" s="201"/>
      <c r="Q286" s="216" t="s">
        <v>327</v>
      </c>
      <c r="R286" s="200"/>
      <c r="S286" s="200"/>
      <c r="T286" s="200"/>
      <c r="U286" s="200"/>
      <c r="V286" s="200"/>
      <c r="W286" s="200"/>
      <c r="X286" s="200"/>
      <c r="Y286" s="200"/>
      <c r="Z286" s="200"/>
      <c r="AA286" s="200"/>
      <c r="AB286" s="288" t="s">
        <v>328</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2">
      <c r="A287" s="99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2">
      <c r="A288" s="990"/>
      <c r="B288" s="254"/>
      <c r="C288" s="253"/>
      <c r="D288" s="254"/>
      <c r="E288" s="253"/>
      <c r="F288" s="315"/>
      <c r="G288" s="233"/>
      <c r="H288" s="192"/>
      <c r="I288" s="192"/>
      <c r="J288" s="192"/>
      <c r="K288" s="192"/>
      <c r="L288" s="192"/>
      <c r="M288" s="192"/>
      <c r="N288" s="192"/>
      <c r="O288" s="192"/>
      <c r="P288" s="234"/>
      <c r="Q288" s="977"/>
      <c r="R288" s="978"/>
      <c r="S288" s="978"/>
      <c r="T288" s="978"/>
      <c r="U288" s="978"/>
      <c r="V288" s="978"/>
      <c r="W288" s="978"/>
      <c r="X288" s="978"/>
      <c r="Y288" s="978"/>
      <c r="Z288" s="978"/>
      <c r="AA288" s="97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2">
      <c r="A289" s="990"/>
      <c r="B289" s="254"/>
      <c r="C289" s="253"/>
      <c r="D289" s="254"/>
      <c r="E289" s="253"/>
      <c r="F289" s="315"/>
      <c r="G289" s="235"/>
      <c r="H289" s="236"/>
      <c r="I289" s="236"/>
      <c r="J289" s="236"/>
      <c r="K289" s="236"/>
      <c r="L289" s="236"/>
      <c r="M289" s="236"/>
      <c r="N289" s="236"/>
      <c r="O289" s="236"/>
      <c r="P289" s="237"/>
      <c r="Q289" s="980"/>
      <c r="R289" s="981"/>
      <c r="S289" s="981"/>
      <c r="T289" s="981"/>
      <c r="U289" s="981"/>
      <c r="V289" s="981"/>
      <c r="W289" s="981"/>
      <c r="X289" s="981"/>
      <c r="Y289" s="981"/>
      <c r="Z289" s="981"/>
      <c r="AA289" s="98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2">
      <c r="A290" s="990"/>
      <c r="B290" s="254"/>
      <c r="C290" s="253"/>
      <c r="D290" s="254"/>
      <c r="E290" s="253"/>
      <c r="F290" s="315"/>
      <c r="G290" s="235"/>
      <c r="H290" s="236"/>
      <c r="I290" s="236"/>
      <c r="J290" s="236"/>
      <c r="K290" s="236"/>
      <c r="L290" s="236"/>
      <c r="M290" s="236"/>
      <c r="N290" s="236"/>
      <c r="O290" s="236"/>
      <c r="P290" s="237"/>
      <c r="Q290" s="980"/>
      <c r="R290" s="981"/>
      <c r="S290" s="981"/>
      <c r="T290" s="981"/>
      <c r="U290" s="981"/>
      <c r="V290" s="981"/>
      <c r="W290" s="981"/>
      <c r="X290" s="981"/>
      <c r="Y290" s="981"/>
      <c r="Z290" s="981"/>
      <c r="AA290" s="982"/>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2">
      <c r="A291" s="990"/>
      <c r="B291" s="254"/>
      <c r="C291" s="253"/>
      <c r="D291" s="254"/>
      <c r="E291" s="253"/>
      <c r="F291" s="315"/>
      <c r="G291" s="235"/>
      <c r="H291" s="236"/>
      <c r="I291" s="236"/>
      <c r="J291" s="236"/>
      <c r="K291" s="236"/>
      <c r="L291" s="236"/>
      <c r="M291" s="236"/>
      <c r="N291" s="236"/>
      <c r="O291" s="236"/>
      <c r="P291" s="237"/>
      <c r="Q291" s="980"/>
      <c r="R291" s="981"/>
      <c r="S291" s="981"/>
      <c r="T291" s="981"/>
      <c r="U291" s="981"/>
      <c r="V291" s="981"/>
      <c r="W291" s="981"/>
      <c r="X291" s="981"/>
      <c r="Y291" s="981"/>
      <c r="Z291" s="981"/>
      <c r="AA291" s="98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2">
      <c r="A292" s="990"/>
      <c r="B292" s="254"/>
      <c r="C292" s="253"/>
      <c r="D292" s="254"/>
      <c r="E292" s="253"/>
      <c r="F292" s="315"/>
      <c r="G292" s="238"/>
      <c r="H292" s="195"/>
      <c r="I292" s="195"/>
      <c r="J292" s="195"/>
      <c r="K292" s="195"/>
      <c r="L292" s="195"/>
      <c r="M292" s="195"/>
      <c r="N292" s="195"/>
      <c r="O292" s="195"/>
      <c r="P292" s="239"/>
      <c r="Q292" s="983"/>
      <c r="R292" s="984"/>
      <c r="S292" s="984"/>
      <c r="T292" s="984"/>
      <c r="U292" s="984"/>
      <c r="V292" s="984"/>
      <c r="W292" s="984"/>
      <c r="X292" s="984"/>
      <c r="Y292" s="984"/>
      <c r="Z292" s="984"/>
      <c r="AA292" s="98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2">
      <c r="A293" s="990"/>
      <c r="B293" s="254"/>
      <c r="C293" s="253"/>
      <c r="D293" s="254"/>
      <c r="E293" s="253"/>
      <c r="F293" s="315"/>
      <c r="G293" s="273" t="s">
        <v>248</v>
      </c>
      <c r="H293" s="200"/>
      <c r="I293" s="200"/>
      <c r="J293" s="200"/>
      <c r="K293" s="200"/>
      <c r="L293" s="200"/>
      <c r="M293" s="200"/>
      <c r="N293" s="200"/>
      <c r="O293" s="200"/>
      <c r="P293" s="201"/>
      <c r="Q293" s="216" t="s">
        <v>327</v>
      </c>
      <c r="R293" s="200"/>
      <c r="S293" s="200"/>
      <c r="T293" s="200"/>
      <c r="U293" s="200"/>
      <c r="V293" s="200"/>
      <c r="W293" s="200"/>
      <c r="X293" s="200"/>
      <c r="Y293" s="200"/>
      <c r="Z293" s="200"/>
      <c r="AA293" s="200"/>
      <c r="AB293" s="288" t="s">
        <v>328</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2">
      <c r="A294" s="99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2">
      <c r="A295" s="990"/>
      <c r="B295" s="254"/>
      <c r="C295" s="253"/>
      <c r="D295" s="254"/>
      <c r="E295" s="253"/>
      <c r="F295" s="315"/>
      <c r="G295" s="233"/>
      <c r="H295" s="192"/>
      <c r="I295" s="192"/>
      <c r="J295" s="192"/>
      <c r="K295" s="192"/>
      <c r="L295" s="192"/>
      <c r="M295" s="192"/>
      <c r="N295" s="192"/>
      <c r="O295" s="192"/>
      <c r="P295" s="234"/>
      <c r="Q295" s="977"/>
      <c r="R295" s="978"/>
      <c r="S295" s="978"/>
      <c r="T295" s="978"/>
      <c r="U295" s="978"/>
      <c r="V295" s="978"/>
      <c r="W295" s="978"/>
      <c r="X295" s="978"/>
      <c r="Y295" s="978"/>
      <c r="Z295" s="978"/>
      <c r="AA295" s="97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2">
      <c r="A296" s="990"/>
      <c r="B296" s="254"/>
      <c r="C296" s="253"/>
      <c r="D296" s="254"/>
      <c r="E296" s="253"/>
      <c r="F296" s="315"/>
      <c r="G296" s="235"/>
      <c r="H296" s="236"/>
      <c r="I296" s="236"/>
      <c r="J296" s="236"/>
      <c r="K296" s="236"/>
      <c r="L296" s="236"/>
      <c r="M296" s="236"/>
      <c r="N296" s="236"/>
      <c r="O296" s="236"/>
      <c r="P296" s="237"/>
      <c r="Q296" s="980"/>
      <c r="R296" s="981"/>
      <c r="S296" s="981"/>
      <c r="T296" s="981"/>
      <c r="U296" s="981"/>
      <c r="V296" s="981"/>
      <c r="W296" s="981"/>
      <c r="X296" s="981"/>
      <c r="Y296" s="981"/>
      <c r="Z296" s="981"/>
      <c r="AA296" s="98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2">
      <c r="A297" s="990"/>
      <c r="B297" s="254"/>
      <c r="C297" s="253"/>
      <c r="D297" s="254"/>
      <c r="E297" s="253"/>
      <c r="F297" s="315"/>
      <c r="G297" s="235"/>
      <c r="H297" s="236"/>
      <c r="I297" s="236"/>
      <c r="J297" s="236"/>
      <c r="K297" s="236"/>
      <c r="L297" s="236"/>
      <c r="M297" s="236"/>
      <c r="N297" s="236"/>
      <c r="O297" s="236"/>
      <c r="P297" s="237"/>
      <c r="Q297" s="980"/>
      <c r="R297" s="981"/>
      <c r="S297" s="981"/>
      <c r="T297" s="981"/>
      <c r="U297" s="981"/>
      <c r="V297" s="981"/>
      <c r="W297" s="981"/>
      <c r="X297" s="981"/>
      <c r="Y297" s="981"/>
      <c r="Z297" s="981"/>
      <c r="AA297" s="982"/>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2">
      <c r="A298" s="990"/>
      <c r="B298" s="254"/>
      <c r="C298" s="253"/>
      <c r="D298" s="254"/>
      <c r="E298" s="253"/>
      <c r="F298" s="315"/>
      <c r="G298" s="235"/>
      <c r="H298" s="236"/>
      <c r="I298" s="236"/>
      <c r="J298" s="236"/>
      <c r="K298" s="236"/>
      <c r="L298" s="236"/>
      <c r="M298" s="236"/>
      <c r="N298" s="236"/>
      <c r="O298" s="236"/>
      <c r="P298" s="237"/>
      <c r="Q298" s="980"/>
      <c r="R298" s="981"/>
      <c r="S298" s="981"/>
      <c r="T298" s="981"/>
      <c r="U298" s="981"/>
      <c r="V298" s="981"/>
      <c r="W298" s="981"/>
      <c r="X298" s="981"/>
      <c r="Y298" s="981"/>
      <c r="Z298" s="981"/>
      <c r="AA298" s="98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2">
      <c r="A299" s="990"/>
      <c r="B299" s="254"/>
      <c r="C299" s="253"/>
      <c r="D299" s="254"/>
      <c r="E299" s="253"/>
      <c r="F299" s="315"/>
      <c r="G299" s="238"/>
      <c r="H299" s="195"/>
      <c r="I299" s="195"/>
      <c r="J299" s="195"/>
      <c r="K299" s="195"/>
      <c r="L299" s="195"/>
      <c r="M299" s="195"/>
      <c r="N299" s="195"/>
      <c r="O299" s="195"/>
      <c r="P299" s="239"/>
      <c r="Q299" s="983"/>
      <c r="R299" s="984"/>
      <c r="S299" s="984"/>
      <c r="T299" s="984"/>
      <c r="U299" s="984"/>
      <c r="V299" s="984"/>
      <c r="W299" s="984"/>
      <c r="X299" s="984"/>
      <c r="Y299" s="984"/>
      <c r="Z299" s="984"/>
      <c r="AA299" s="98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2">
      <c r="A300" s="990"/>
      <c r="B300" s="254"/>
      <c r="C300" s="253"/>
      <c r="D300" s="254"/>
      <c r="E300" s="253"/>
      <c r="F300" s="315"/>
      <c r="G300" s="273" t="s">
        <v>248</v>
      </c>
      <c r="H300" s="200"/>
      <c r="I300" s="200"/>
      <c r="J300" s="200"/>
      <c r="K300" s="200"/>
      <c r="L300" s="200"/>
      <c r="M300" s="200"/>
      <c r="N300" s="200"/>
      <c r="O300" s="200"/>
      <c r="P300" s="201"/>
      <c r="Q300" s="216" t="s">
        <v>327</v>
      </c>
      <c r="R300" s="200"/>
      <c r="S300" s="200"/>
      <c r="T300" s="200"/>
      <c r="U300" s="200"/>
      <c r="V300" s="200"/>
      <c r="W300" s="200"/>
      <c r="X300" s="200"/>
      <c r="Y300" s="200"/>
      <c r="Z300" s="200"/>
      <c r="AA300" s="200"/>
      <c r="AB300" s="288" t="s">
        <v>328</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2">
      <c r="A301" s="99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2">
      <c r="A302" s="990"/>
      <c r="B302" s="254"/>
      <c r="C302" s="253"/>
      <c r="D302" s="254"/>
      <c r="E302" s="253"/>
      <c r="F302" s="315"/>
      <c r="G302" s="233"/>
      <c r="H302" s="192"/>
      <c r="I302" s="192"/>
      <c r="J302" s="192"/>
      <c r="K302" s="192"/>
      <c r="L302" s="192"/>
      <c r="M302" s="192"/>
      <c r="N302" s="192"/>
      <c r="O302" s="192"/>
      <c r="P302" s="234"/>
      <c r="Q302" s="977"/>
      <c r="R302" s="978"/>
      <c r="S302" s="978"/>
      <c r="T302" s="978"/>
      <c r="U302" s="978"/>
      <c r="V302" s="978"/>
      <c r="W302" s="978"/>
      <c r="X302" s="978"/>
      <c r="Y302" s="978"/>
      <c r="Z302" s="978"/>
      <c r="AA302" s="97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2">
      <c r="A303" s="990"/>
      <c r="B303" s="254"/>
      <c r="C303" s="253"/>
      <c r="D303" s="254"/>
      <c r="E303" s="253"/>
      <c r="F303" s="315"/>
      <c r="G303" s="235"/>
      <c r="H303" s="236"/>
      <c r="I303" s="236"/>
      <c r="J303" s="236"/>
      <c r="K303" s="236"/>
      <c r="L303" s="236"/>
      <c r="M303" s="236"/>
      <c r="N303" s="236"/>
      <c r="O303" s="236"/>
      <c r="P303" s="237"/>
      <c r="Q303" s="980"/>
      <c r="R303" s="981"/>
      <c r="S303" s="981"/>
      <c r="T303" s="981"/>
      <c r="U303" s="981"/>
      <c r="V303" s="981"/>
      <c r="W303" s="981"/>
      <c r="X303" s="981"/>
      <c r="Y303" s="981"/>
      <c r="Z303" s="981"/>
      <c r="AA303" s="98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2">
      <c r="A304" s="990"/>
      <c r="B304" s="254"/>
      <c r="C304" s="253"/>
      <c r="D304" s="254"/>
      <c r="E304" s="253"/>
      <c r="F304" s="315"/>
      <c r="G304" s="235"/>
      <c r="H304" s="236"/>
      <c r="I304" s="236"/>
      <c r="J304" s="236"/>
      <c r="K304" s="236"/>
      <c r="L304" s="236"/>
      <c r="M304" s="236"/>
      <c r="N304" s="236"/>
      <c r="O304" s="236"/>
      <c r="P304" s="237"/>
      <c r="Q304" s="980"/>
      <c r="R304" s="981"/>
      <c r="S304" s="981"/>
      <c r="T304" s="981"/>
      <c r="U304" s="981"/>
      <c r="V304" s="981"/>
      <c r="W304" s="981"/>
      <c r="X304" s="981"/>
      <c r="Y304" s="981"/>
      <c r="Z304" s="981"/>
      <c r="AA304" s="982"/>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2">
      <c r="A305" s="990"/>
      <c r="B305" s="254"/>
      <c r="C305" s="253"/>
      <c r="D305" s="254"/>
      <c r="E305" s="253"/>
      <c r="F305" s="315"/>
      <c r="G305" s="235"/>
      <c r="H305" s="236"/>
      <c r="I305" s="236"/>
      <c r="J305" s="236"/>
      <c r="K305" s="236"/>
      <c r="L305" s="236"/>
      <c r="M305" s="236"/>
      <c r="N305" s="236"/>
      <c r="O305" s="236"/>
      <c r="P305" s="237"/>
      <c r="Q305" s="980"/>
      <c r="R305" s="981"/>
      <c r="S305" s="981"/>
      <c r="T305" s="981"/>
      <c r="U305" s="981"/>
      <c r="V305" s="981"/>
      <c r="W305" s="981"/>
      <c r="X305" s="981"/>
      <c r="Y305" s="981"/>
      <c r="Z305" s="981"/>
      <c r="AA305" s="98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2">
      <c r="A306" s="990"/>
      <c r="B306" s="254"/>
      <c r="C306" s="253"/>
      <c r="D306" s="254"/>
      <c r="E306" s="316"/>
      <c r="F306" s="317"/>
      <c r="G306" s="238"/>
      <c r="H306" s="195"/>
      <c r="I306" s="195"/>
      <c r="J306" s="195"/>
      <c r="K306" s="195"/>
      <c r="L306" s="195"/>
      <c r="M306" s="195"/>
      <c r="N306" s="195"/>
      <c r="O306" s="195"/>
      <c r="P306" s="239"/>
      <c r="Q306" s="983"/>
      <c r="R306" s="984"/>
      <c r="S306" s="984"/>
      <c r="T306" s="984"/>
      <c r="U306" s="984"/>
      <c r="V306" s="984"/>
      <c r="W306" s="984"/>
      <c r="X306" s="984"/>
      <c r="Y306" s="984"/>
      <c r="Z306" s="984"/>
      <c r="AA306" s="98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2">
      <c r="A307" s="990"/>
      <c r="B307" s="254"/>
      <c r="C307" s="253"/>
      <c r="D307" s="254"/>
      <c r="E307" s="188" t="s">
        <v>292</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2">
      <c r="A308" s="99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5">
      <c r="A309" s="99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2">
      <c r="A310" s="990"/>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2">
      <c r="A311" s="990"/>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2">
      <c r="A312" s="990"/>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380</v>
      </c>
      <c r="AF312" s="200"/>
      <c r="AG312" s="200"/>
      <c r="AH312" s="201"/>
      <c r="AI312" s="216" t="s">
        <v>402</v>
      </c>
      <c r="AJ312" s="200"/>
      <c r="AK312" s="200"/>
      <c r="AL312" s="201"/>
      <c r="AM312" s="216" t="s">
        <v>689</v>
      </c>
      <c r="AN312" s="200"/>
      <c r="AO312" s="200"/>
      <c r="AP312" s="201"/>
      <c r="AQ312" s="268" t="s">
        <v>231</v>
      </c>
      <c r="AR312" s="269"/>
      <c r="AS312" s="269"/>
      <c r="AT312" s="270"/>
      <c r="AU312" s="280" t="s">
        <v>247</v>
      </c>
      <c r="AV312" s="280"/>
      <c r="AW312" s="280"/>
      <c r="AX312" s="281"/>
      <c r="AY312">
        <f>COUNTA($G$314)</f>
        <v>0</v>
      </c>
    </row>
    <row r="313" spans="1:51" ht="18.75" hidden="1" customHeight="1" x14ac:dyDescent="0.2">
      <c r="A313" s="99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2">
      <c r="A314" s="99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2">
      <c r="A315" s="99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2">
      <c r="A316" s="990"/>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380</v>
      </c>
      <c r="AF316" s="200"/>
      <c r="AG316" s="200"/>
      <c r="AH316" s="201"/>
      <c r="AI316" s="216" t="s">
        <v>402</v>
      </c>
      <c r="AJ316" s="200"/>
      <c r="AK316" s="200"/>
      <c r="AL316" s="201"/>
      <c r="AM316" s="216" t="s">
        <v>689</v>
      </c>
      <c r="AN316" s="200"/>
      <c r="AO316" s="200"/>
      <c r="AP316" s="201"/>
      <c r="AQ316" s="268" t="s">
        <v>231</v>
      </c>
      <c r="AR316" s="269"/>
      <c r="AS316" s="269"/>
      <c r="AT316" s="270"/>
      <c r="AU316" s="280" t="s">
        <v>247</v>
      </c>
      <c r="AV316" s="280"/>
      <c r="AW316" s="280"/>
      <c r="AX316" s="281"/>
      <c r="AY316">
        <f>COUNTA($G$318)</f>
        <v>0</v>
      </c>
    </row>
    <row r="317" spans="1:51" ht="18.75" hidden="1" customHeight="1" x14ac:dyDescent="0.2">
      <c r="A317" s="99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2">
      <c r="A318" s="99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2">
      <c r="A319" s="99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2">
      <c r="A320" s="990"/>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380</v>
      </c>
      <c r="AF320" s="200"/>
      <c r="AG320" s="200"/>
      <c r="AH320" s="201"/>
      <c r="AI320" s="216" t="s">
        <v>402</v>
      </c>
      <c r="AJ320" s="200"/>
      <c r="AK320" s="200"/>
      <c r="AL320" s="201"/>
      <c r="AM320" s="216" t="s">
        <v>689</v>
      </c>
      <c r="AN320" s="200"/>
      <c r="AO320" s="200"/>
      <c r="AP320" s="201"/>
      <c r="AQ320" s="268" t="s">
        <v>231</v>
      </c>
      <c r="AR320" s="269"/>
      <c r="AS320" s="269"/>
      <c r="AT320" s="270"/>
      <c r="AU320" s="280" t="s">
        <v>247</v>
      </c>
      <c r="AV320" s="280"/>
      <c r="AW320" s="280"/>
      <c r="AX320" s="281"/>
      <c r="AY320">
        <f>COUNTA($G$322)</f>
        <v>0</v>
      </c>
    </row>
    <row r="321" spans="1:51" ht="18.75" hidden="1" customHeight="1" x14ac:dyDescent="0.2">
      <c r="A321" s="99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2">
      <c r="A322" s="99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2">
      <c r="A323" s="99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2">
      <c r="A324" s="990"/>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380</v>
      </c>
      <c r="AF324" s="200"/>
      <c r="AG324" s="200"/>
      <c r="AH324" s="201"/>
      <c r="AI324" s="216" t="s">
        <v>402</v>
      </c>
      <c r="AJ324" s="200"/>
      <c r="AK324" s="200"/>
      <c r="AL324" s="201"/>
      <c r="AM324" s="216" t="s">
        <v>689</v>
      </c>
      <c r="AN324" s="200"/>
      <c r="AO324" s="200"/>
      <c r="AP324" s="201"/>
      <c r="AQ324" s="268" t="s">
        <v>231</v>
      </c>
      <c r="AR324" s="269"/>
      <c r="AS324" s="269"/>
      <c r="AT324" s="270"/>
      <c r="AU324" s="280" t="s">
        <v>247</v>
      </c>
      <c r="AV324" s="280"/>
      <c r="AW324" s="280"/>
      <c r="AX324" s="281"/>
      <c r="AY324">
        <f>COUNTA($G$326)</f>
        <v>0</v>
      </c>
    </row>
    <row r="325" spans="1:51" ht="18.75" hidden="1" customHeight="1" x14ac:dyDescent="0.2">
      <c r="A325" s="99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2">
      <c r="A326" s="99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2">
      <c r="A327" s="99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2">
      <c r="A328" s="990"/>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380</v>
      </c>
      <c r="AF328" s="200"/>
      <c r="AG328" s="200"/>
      <c r="AH328" s="201"/>
      <c r="AI328" s="216" t="s">
        <v>402</v>
      </c>
      <c r="AJ328" s="200"/>
      <c r="AK328" s="200"/>
      <c r="AL328" s="201"/>
      <c r="AM328" s="216" t="s">
        <v>689</v>
      </c>
      <c r="AN328" s="200"/>
      <c r="AO328" s="200"/>
      <c r="AP328" s="201"/>
      <c r="AQ328" s="268" t="s">
        <v>231</v>
      </c>
      <c r="AR328" s="269"/>
      <c r="AS328" s="269"/>
      <c r="AT328" s="270"/>
      <c r="AU328" s="280" t="s">
        <v>247</v>
      </c>
      <c r="AV328" s="280"/>
      <c r="AW328" s="280"/>
      <c r="AX328" s="281"/>
      <c r="AY328">
        <f>COUNTA($G$330)</f>
        <v>0</v>
      </c>
    </row>
    <row r="329" spans="1:51" ht="18.75" hidden="1" customHeight="1" x14ac:dyDescent="0.2">
      <c r="A329" s="99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2">
      <c r="A330" s="99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2">
      <c r="A331" s="99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5" hidden="1" customHeight="1" x14ac:dyDescent="0.2">
      <c r="A332" s="990"/>
      <c r="B332" s="254"/>
      <c r="C332" s="253"/>
      <c r="D332" s="254"/>
      <c r="E332" s="253"/>
      <c r="F332" s="315"/>
      <c r="G332" s="273" t="s">
        <v>248</v>
      </c>
      <c r="H332" s="200"/>
      <c r="I332" s="200"/>
      <c r="J332" s="200"/>
      <c r="K332" s="200"/>
      <c r="L332" s="200"/>
      <c r="M332" s="200"/>
      <c r="N332" s="200"/>
      <c r="O332" s="200"/>
      <c r="P332" s="201"/>
      <c r="Q332" s="216" t="s">
        <v>327</v>
      </c>
      <c r="R332" s="200"/>
      <c r="S332" s="200"/>
      <c r="T332" s="200"/>
      <c r="U332" s="200"/>
      <c r="V332" s="200"/>
      <c r="W332" s="200"/>
      <c r="X332" s="200"/>
      <c r="Y332" s="200"/>
      <c r="Z332" s="200"/>
      <c r="AA332" s="200"/>
      <c r="AB332" s="288" t="s">
        <v>328</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86"/>
      <c r="AY332">
        <f>COUNTA($G$334)</f>
        <v>0</v>
      </c>
    </row>
    <row r="333" spans="1:51" ht="22.5" hidden="1" customHeight="1" x14ac:dyDescent="0.2">
      <c r="A333" s="99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2">
      <c r="A334" s="990"/>
      <c r="B334" s="254"/>
      <c r="C334" s="253"/>
      <c r="D334" s="254"/>
      <c r="E334" s="253"/>
      <c r="F334" s="315"/>
      <c r="G334" s="233"/>
      <c r="H334" s="192"/>
      <c r="I334" s="192"/>
      <c r="J334" s="192"/>
      <c r="K334" s="192"/>
      <c r="L334" s="192"/>
      <c r="M334" s="192"/>
      <c r="N334" s="192"/>
      <c r="O334" s="192"/>
      <c r="P334" s="234"/>
      <c r="Q334" s="977"/>
      <c r="R334" s="978"/>
      <c r="S334" s="978"/>
      <c r="T334" s="978"/>
      <c r="U334" s="978"/>
      <c r="V334" s="978"/>
      <c r="W334" s="978"/>
      <c r="X334" s="978"/>
      <c r="Y334" s="978"/>
      <c r="Z334" s="978"/>
      <c r="AA334" s="97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2">
      <c r="A335" s="990"/>
      <c r="B335" s="254"/>
      <c r="C335" s="253"/>
      <c r="D335" s="254"/>
      <c r="E335" s="253"/>
      <c r="F335" s="315"/>
      <c r="G335" s="235"/>
      <c r="H335" s="236"/>
      <c r="I335" s="236"/>
      <c r="J335" s="236"/>
      <c r="K335" s="236"/>
      <c r="L335" s="236"/>
      <c r="M335" s="236"/>
      <c r="N335" s="236"/>
      <c r="O335" s="236"/>
      <c r="P335" s="237"/>
      <c r="Q335" s="980"/>
      <c r="R335" s="981"/>
      <c r="S335" s="981"/>
      <c r="T335" s="981"/>
      <c r="U335" s="981"/>
      <c r="V335" s="981"/>
      <c r="W335" s="981"/>
      <c r="X335" s="981"/>
      <c r="Y335" s="981"/>
      <c r="Z335" s="981"/>
      <c r="AA335" s="98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2">
      <c r="A336" s="990"/>
      <c r="B336" s="254"/>
      <c r="C336" s="253"/>
      <c r="D336" s="254"/>
      <c r="E336" s="253"/>
      <c r="F336" s="315"/>
      <c r="G336" s="235"/>
      <c r="H336" s="236"/>
      <c r="I336" s="236"/>
      <c r="J336" s="236"/>
      <c r="K336" s="236"/>
      <c r="L336" s="236"/>
      <c r="M336" s="236"/>
      <c r="N336" s="236"/>
      <c r="O336" s="236"/>
      <c r="P336" s="237"/>
      <c r="Q336" s="980"/>
      <c r="R336" s="981"/>
      <c r="S336" s="981"/>
      <c r="T336" s="981"/>
      <c r="U336" s="981"/>
      <c r="V336" s="981"/>
      <c r="W336" s="981"/>
      <c r="X336" s="981"/>
      <c r="Y336" s="981"/>
      <c r="Z336" s="981"/>
      <c r="AA336" s="982"/>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2">
      <c r="A337" s="990"/>
      <c r="B337" s="254"/>
      <c r="C337" s="253"/>
      <c r="D337" s="254"/>
      <c r="E337" s="253"/>
      <c r="F337" s="315"/>
      <c r="G337" s="235"/>
      <c r="H337" s="236"/>
      <c r="I337" s="236"/>
      <c r="J337" s="236"/>
      <c r="K337" s="236"/>
      <c r="L337" s="236"/>
      <c r="M337" s="236"/>
      <c r="N337" s="236"/>
      <c r="O337" s="236"/>
      <c r="P337" s="237"/>
      <c r="Q337" s="980"/>
      <c r="R337" s="981"/>
      <c r="S337" s="981"/>
      <c r="T337" s="981"/>
      <c r="U337" s="981"/>
      <c r="V337" s="981"/>
      <c r="W337" s="981"/>
      <c r="X337" s="981"/>
      <c r="Y337" s="981"/>
      <c r="Z337" s="981"/>
      <c r="AA337" s="98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2">
      <c r="A338" s="990"/>
      <c r="B338" s="254"/>
      <c r="C338" s="253"/>
      <c r="D338" s="254"/>
      <c r="E338" s="253"/>
      <c r="F338" s="315"/>
      <c r="G338" s="238"/>
      <c r="H338" s="195"/>
      <c r="I338" s="195"/>
      <c r="J338" s="195"/>
      <c r="K338" s="195"/>
      <c r="L338" s="195"/>
      <c r="M338" s="195"/>
      <c r="N338" s="195"/>
      <c r="O338" s="195"/>
      <c r="P338" s="239"/>
      <c r="Q338" s="983"/>
      <c r="R338" s="984"/>
      <c r="S338" s="984"/>
      <c r="T338" s="984"/>
      <c r="U338" s="984"/>
      <c r="V338" s="984"/>
      <c r="W338" s="984"/>
      <c r="X338" s="984"/>
      <c r="Y338" s="984"/>
      <c r="Z338" s="984"/>
      <c r="AA338" s="98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2">
      <c r="A339" s="990"/>
      <c r="B339" s="254"/>
      <c r="C339" s="253"/>
      <c r="D339" s="254"/>
      <c r="E339" s="253"/>
      <c r="F339" s="315"/>
      <c r="G339" s="273" t="s">
        <v>248</v>
      </c>
      <c r="H339" s="200"/>
      <c r="I339" s="200"/>
      <c r="J339" s="200"/>
      <c r="K339" s="200"/>
      <c r="L339" s="200"/>
      <c r="M339" s="200"/>
      <c r="N339" s="200"/>
      <c r="O339" s="200"/>
      <c r="P339" s="201"/>
      <c r="Q339" s="216" t="s">
        <v>327</v>
      </c>
      <c r="R339" s="200"/>
      <c r="S339" s="200"/>
      <c r="T339" s="200"/>
      <c r="U339" s="200"/>
      <c r="V339" s="200"/>
      <c r="W339" s="200"/>
      <c r="X339" s="200"/>
      <c r="Y339" s="200"/>
      <c r="Z339" s="200"/>
      <c r="AA339" s="200"/>
      <c r="AB339" s="288" t="s">
        <v>328</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2">
      <c r="A340" s="99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2">
      <c r="A341" s="990"/>
      <c r="B341" s="254"/>
      <c r="C341" s="253"/>
      <c r="D341" s="254"/>
      <c r="E341" s="253"/>
      <c r="F341" s="315"/>
      <c r="G341" s="233"/>
      <c r="H341" s="192"/>
      <c r="I341" s="192"/>
      <c r="J341" s="192"/>
      <c r="K341" s="192"/>
      <c r="L341" s="192"/>
      <c r="M341" s="192"/>
      <c r="N341" s="192"/>
      <c r="O341" s="192"/>
      <c r="P341" s="234"/>
      <c r="Q341" s="977"/>
      <c r="R341" s="978"/>
      <c r="S341" s="978"/>
      <c r="T341" s="978"/>
      <c r="U341" s="978"/>
      <c r="V341" s="978"/>
      <c r="W341" s="978"/>
      <c r="X341" s="978"/>
      <c r="Y341" s="978"/>
      <c r="Z341" s="978"/>
      <c r="AA341" s="97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2">
      <c r="A342" s="990"/>
      <c r="B342" s="254"/>
      <c r="C342" s="253"/>
      <c r="D342" s="254"/>
      <c r="E342" s="253"/>
      <c r="F342" s="315"/>
      <c r="G342" s="235"/>
      <c r="H342" s="236"/>
      <c r="I342" s="236"/>
      <c r="J342" s="236"/>
      <c r="K342" s="236"/>
      <c r="L342" s="236"/>
      <c r="M342" s="236"/>
      <c r="N342" s="236"/>
      <c r="O342" s="236"/>
      <c r="P342" s="237"/>
      <c r="Q342" s="980"/>
      <c r="R342" s="981"/>
      <c r="S342" s="981"/>
      <c r="T342" s="981"/>
      <c r="U342" s="981"/>
      <c r="V342" s="981"/>
      <c r="W342" s="981"/>
      <c r="X342" s="981"/>
      <c r="Y342" s="981"/>
      <c r="Z342" s="981"/>
      <c r="AA342" s="98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2">
      <c r="A343" s="990"/>
      <c r="B343" s="254"/>
      <c r="C343" s="253"/>
      <c r="D343" s="254"/>
      <c r="E343" s="253"/>
      <c r="F343" s="315"/>
      <c r="G343" s="235"/>
      <c r="H343" s="236"/>
      <c r="I343" s="236"/>
      <c r="J343" s="236"/>
      <c r="K343" s="236"/>
      <c r="L343" s="236"/>
      <c r="M343" s="236"/>
      <c r="N343" s="236"/>
      <c r="O343" s="236"/>
      <c r="P343" s="237"/>
      <c r="Q343" s="980"/>
      <c r="R343" s="981"/>
      <c r="S343" s="981"/>
      <c r="T343" s="981"/>
      <c r="U343" s="981"/>
      <c r="V343" s="981"/>
      <c r="W343" s="981"/>
      <c r="X343" s="981"/>
      <c r="Y343" s="981"/>
      <c r="Z343" s="981"/>
      <c r="AA343" s="982"/>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2">
      <c r="A344" s="990"/>
      <c r="B344" s="254"/>
      <c r="C344" s="253"/>
      <c r="D344" s="254"/>
      <c r="E344" s="253"/>
      <c r="F344" s="315"/>
      <c r="G344" s="235"/>
      <c r="H344" s="236"/>
      <c r="I344" s="236"/>
      <c r="J344" s="236"/>
      <c r="K344" s="236"/>
      <c r="L344" s="236"/>
      <c r="M344" s="236"/>
      <c r="N344" s="236"/>
      <c r="O344" s="236"/>
      <c r="P344" s="237"/>
      <c r="Q344" s="980"/>
      <c r="R344" s="981"/>
      <c r="S344" s="981"/>
      <c r="T344" s="981"/>
      <c r="U344" s="981"/>
      <c r="V344" s="981"/>
      <c r="W344" s="981"/>
      <c r="X344" s="981"/>
      <c r="Y344" s="981"/>
      <c r="Z344" s="981"/>
      <c r="AA344" s="98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2">
      <c r="A345" s="990"/>
      <c r="B345" s="254"/>
      <c r="C345" s="253"/>
      <c r="D345" s="254"/>
      <c r="E345" s="253"/>
      <c r="F345" s="315"/>
      <c r="G345" s="238"/>
      <c r="H345" s="195"/>
      <c r="I345" s="195"/>
      <c r="J345" s="195"/>
      <c r="K345" s="195"/>
      <c r="L345" s="195"/>
      <c r="M345" s="195"/>
      <c r="N345" s="195"/>
      <c r="O345" s="195"/>
      <c r="P345" s="239"/>
      <c r="Q345" s="983"/>
      <c r="R345" s="984"/>
      <c r="S345" s="984"/>
      <c r="T345" s="984"/>
      <c r="U345" s="984"/>
      <c r="V345" s="984"/>
      <c r="W345" s="984"/>
      <c r="X345" s="984"/>
      <c r="Y345" s="984"/>
      <c r="Z345" s="984"/>
      <c r="AA345" s="98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2">
      <c r="A346" s="990"/>
      <c r="B346" s="254"/>
      <c r="C346" s="253"/>
      <c r="D346" s="254"/>
      <c r="E346" s="253"/>
      <c r="F346" s="315"/>
      <c r="G346" s="273" t="s">
        <v>248</v>
      </c>
      <c r="H346" s="200"/>
      <c r="I346" s="200"/>
      <c r="J346" s="200"/>
      <c r="K346" s="200"/>
      <c r="L346" s="200"/>
      <c r="M346" s="200"/>
      <c r="N346" s="200"/>
      <c r="O346" s="200"/>
      <c r="P346" s="201"/>
      <c r="Q346" s="216" t="s">
        <v>327</v>
      </c>
      <c r="R346" s="200"/>
      <c r="S346" s="200"/>
      <c r="T346" s="200"/>
      <c r="U346" s="200"/>
      <c r="V346" s="200"/>
      <c r="W346" s="200"/>
      <c r="X346" s="200"/>
      <c r="Y346" s="200"/>
      <c r="Z346" s="200"/>
      <c r="AA346" s="200"/>
      <c r="AB346" s="288" t="s">
        <v>328</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2">
      <c r="A347" s="99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2">
      <c r="A348" s="990"/>
      <c r="B348" s="254"/>
      <c r="C348" s="253"/>
      <c r="D348" s="254"/>
      <c r="E348" s="253"/>
      <c r="F348" s="315"/>
      <c r="G348" s="233"/>
      <c r="H348" s="192"/>
      <c r="I348" s="192"/>
      <c r="J348" s="192"/>
      <c r="K348" s="192"/>
      <c r="L348" s="192"/>
      <c r="M348" s="192"/>
      <c r="N348" s="192"/>
      <c r="O348" s="192"/>
      <c r="P348" s="234"/>
      <c r="Q348" s="977"/>
      <c r="R348" s="978"/>
      <c r="S348" s="978"/>
      <c r="T348" s="978"/>
      <c r="U348" s="978"/>
      <c r="V348" s="978"/>
      <c r="W348" s="978"/>
      <c r="X348" s="978"/>
      <c r="Y348" s="978"/>
      <c r="Z348" s="978"/>
      <c r="AA348" s="97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2">
      <c r="A349" s="990"/>
      <c r="B349" s="254"/>
      <c r="C349" s="253"/>
      <c r="D349" s="254"/>
      <c r="E349" s="253"/>
      <c r="F349" s="315"/>
      <c r="G349" s="235"/>
      <c r="H349" s="236"/>
      <c r="I349" s="236"/>
      <c r="J349" s="236"/>
      <c r="K349" s="236"/>
      <c r="L349" s="236"/>
      <c r="M349" s="236"/>
      <c r="N349" s="236"/>
      <c r="O349" s="236"/>
      <c r="P349" s="237"/>
      <c r="Q349" s="980"/>
      <c r="R349" s="981"/>
      <c r="S349" s="981"/>
      <c r="T349" s="981"/>
      <c r="U349" s="981"/>
      <c r="V349" s="981"/>
      <c r="W349" s="981"/>
      <c r="X349" s="981"/>
      <c r="Y349" s="981"/>
      <c r="Z349" s="981"/>
      <c r="AA349" s="98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2">
      <c r="A350" s="990"/>
      <c r="B350" s="254"/>
      <c r="C350" s="253"/>
      <c r="D350" s="254"/>
      <c r="E350" s="253"/>
      <c r="F350" s="315"/>
      <c r="G350" s="235"/>
      <c r="H350" s="236"/>
      <c r="I350" s="236"/>
      <c r="J350" s="236"/>
      <c r="K350" s="236"/>
      <c r="L350" s="236"/>
      <c r="M350" s="236"/>
      <c r="N350" s="236"/>
      <c r="O350" s="236"/>
      <c r="P350" s="237"/>
      <c r="Q350" s="980"/>
      <c r="R350" s="981"/>
      <c r="S350" s="981"/>
      <c r="T350" s="981"/>
      <c r="U350" s="981"/>
      <c r="V350" s="981"/>
      <c r="W350" s="981"/>
      <c r="X350" s="981"/>
      <c r="Y350" s="981"/>
      <c r="Z350" s="981"/>
      <c r="AA350" s="982"/>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2">
      <c r="A351" s="990"/>
      <c r="B351" s="254"/>
      <c r="C351" s="253"/>
      <c r="D351" s="254"/>
      <c r="E351" s="253"/>
      <c r="F351" s="315"/>
      <c r="G351" s="235"/>
      <c r="H351" s="236"/>
      <c r="I351" s="236"/>
      <c r="J351" s="236"/>
      <c r="K351" s="236"/>
      <c r="L351" s="236"/>
      <c r="M351" s="236"/>
      <c r="N351" s="236"/>
      <c r="O351" s="236"/>
      <c r="P351" s="237"/>
      <c r="Q351" s="980"/>
      <c r="R351" s="981"/>
      <c r="S351" s="981"/>
      <c r="T351" s="981"/>
      <c r="U351" s="981"/>
      <c r="V351" s="981"/>
      <c r="W351" s="981"/>
      <c r="X351" s="981"/>
      <c r="Y351" s="981"/>
      <c r="Z351" s="981"/>
      <c r="AA351" s="98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2">
      <c r="A352" s="990"/>
      <c r="B352" s="254"/>
      <c r="C352" s="253"/>
      <c r="D352" s="254"/>
      <c r="E352" s="253"/>
      <c r="F352" s="315"/>
      <c r="G352" s="238"/>
      <c r="H352" s="195"/>
      <c r="I352" s="195"/>
      <c r="J352" s="195"/>
      <c r="K352" s="195"/>
      <c r="L352" s="195"/>
      <c r="M352" s="195"/>
      <c r="N352" s="195"/>
      <c r="O352" s="195"/>
      <c r="P352" s="239"/>
      <c r="Q352" s="983"/>
      <c r="R352" s="984"/>
      <c r="S352" s="984"/>
      <c r="T352" s="984"/>
      <c r="U352" s="984"/>
      <c r="V352" s="984"/>
      <c r="W352" s="984"/>
      <c r="X352" s="984"/>
      <c r="Y352" s="984"/>
      <c r="Z352" s="984"/>
      <c r="AA352" s="98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2">
      <c r="A353" s="990"/>
      <c r="B353" s="254"/>
      <c r="C353" s="253"/>
      <c r="D353" s="254"/>
      <c r="E353" s="253"/>
      <c r="F353" s="315"/>
      <c r="G353" s="273" t="s">
        <v>248</v>
      </c>
      <c r="H353" s="200"/>
      <c r="I353" s="200"/>
      <c r="J353" s="200"/>
      <c r="K353" s="200"/>
      <c r="L353" s="200"/>
      <c r="M353" s="200"/>
      <c r="N353" s="200"/>
      <c r="O353" s="200"/>
      <c r="P353" s="201"/>
      <c r="Q353" s="216" t="s">
        <v>327</v>
      </c>
      <c r="R353" s="200"/>
      <c r="S353" s="200"/>
      <c r="T353" s="200"/>
      <c r="U353" s="200"/>
      <c r="V353" s="200"/>
      <c r="W353" s="200"/>
      <c r="X353" s="200"/>
      <c r="Y353" s="200"/>
      <c r="Z353" s="200"/>
      <c r="AA353" s="200"/>
      <c r="AB353" s="288" t="s">
        <v>328</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2">
      <c r="A354" s="99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2">
      <c r="A355" s="990"/>
      <c r="B355" s="254"/>
      <c r="C355" s="253"/>
      <c r="D355" s="254"/>
      <c r="E355" s="253"/>
      <c r="F355" s="315"/>
      <c r="G355" s="233"/>
      <c r="H355" s="192"/>
      <c r="I355" s="192"/>
      <c r="J355" s="192"/>
      <c r="K355" s="192"/>
      <c r="L355" s="192"/>
      <c r="M355" s="192"/>
      <c r="N355" s="192"/>
      <c r="O355" s="192"/>
      <c r="P355" s="234"/>
      <c r="Q355" s="977"/>
      <c r="R355" s="978"/>
      <c r="S355" s="978"/>
      <c r="T355" s="978"/>
      <c r="U355" s="978"/>
      <c r="V355" s="978"/>
      <c r="W355" s="978"/>
      <c r="X355" s="978"/>
      <c r="Y355" s="978"/>
      <c r="Z355" s="978"/>
      <c r="AA355" s="97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2">
      <c r="A356" s="990"/>
      <c r="B356" s="254"/>
      <c r="C356" s="253"/>
      <c r="D356" s="254"/>
      <c r="E356" s="253"/>
      <c r="F356" s="315"/>
      <c r="G356" s="235"/>
      <c r="H356" s="236"/>
      <c r="I356" s="236"/>
      <c r="J356" s="236"/>
      <c r="K356" s="236"/>
      <c r="L356" s="236"/>
      <c r="M356" s="236"/>
      <c r="N356" s="236"/>
      <c r="O356" s="236"/>
      <c r="P356" s="237"/>
      <c r="Q356" s="980"/>
      <c r="R356" s="981"/>
      <c r="S356" s="981"/>
      <c r="T356" s="981"/>
      <c r="U356" s="981"/>
      <c r="V356" s="981"/>
      <c r="W356" s="981"/>
      <c r="X356" s="981"/>
      <c r="Y356" s="981"/>
      <c r="Z356" s="981"/>
      <c r="AA356" s="98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2">
      <c r="A357" s="990"/>
      <c r="B357" s="254"/>
      <c r="C357" s="253"/>
      <c r="D357" s="254"/>
      <c r="E357" s="253"/>
      <c r="F357" s="315"/>
      <c r="G357" s="235"/>
      <c r="H357" s="236"/>
      <c r="I357" s="236"/>
      <c r="J357" s="236"/>
      <c r="K357" s="236"/>
      <c r="L357" s="236"/>
      <c r="M357" s="236"/>
      <c r="N357" s="236"/>
      <c r="O357" s="236"/>
      <c r="P357" s="237"/>
      <c r="Q357" s="980"/>
      <c r="R357" s="981"/>
      <c r="S357" s="981"/>
      <c r="T357" s="981"/>
      <c r="U357" s="981"/>
      <c r="V357" s="981"/>
      <c r="W357" s="981"/>
      <c r="X357" s="981"/>
      <c r="Y357" s="981"/>
      <c r="Z357" s="981"/>
      <c r="AA357" s="982"/>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2">
      <c r="A358" s="990"/>
      <c r="B358" s="254"/>
      <c r="C358" s="253"/>
      <c r="D358" s="254"/>
      <c r="E358" s="253"/>
      <c r="F358" s="315"/>
      <c r="G358" s="235"/>
      <c r="H358" s="236"/>
      <c r="I358" s="236"/>
      <c r="J358" s="236"/>
      <c r="K358" s="236"/>
      <c r="L358" s="236"/>
      <c r="M358" s="236"/>
      <c r="N358" s="236"/>
      <c r="O358" s="236"/>
      <c r="P358" s="237"/>
      <c r="Q358" s="980"/>
      <c r="R358" s="981"/>
      <c r="S358" s="981"/>
      <c r="T358" s="981"/>
      <c r="U358" s="981"/>
      <c r="V358" s="981"/>
      <c r="W358" s="981"/>
      <c r="X358" s="981"/>
      <c r="Y358" s="981"/>
      <c r="Z358" s="981"/>
      <c r="AA358" s="98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2">
      <c r="A359" s="990"/>
      <c r="B359" s="254"/>
      <c r="C359" s="253"/>
      <c r="D359" s="254"/>
      <c r="E359" s="253"/>
      <c r="F359" s="315"/>
      <c r="G359" s="238"/>
      <c r="H359" s="195"/>
      <c r="I359" s="195"/>
      <c r="J359" s="195"/>
      <c r="K359" s="195"/>
      <c r="L359" s="195"/>
      <c r="M359" s="195"/>
      <c r="N359" s="195"/>
      <c r="O359" s="195"/>
      <c r="P359" s="239"/>
      <c r="Q359" s="983"/>
      <c r="R359" s="984"/>
      <c r="S359" s="984"/>
      <c r="T359" s="984"/>
      <c r="U359" s="984"/>
      <c r="V359" s="984"/>
      <c r="W359" s="984"/>
      <c r="X359" s="984"/>
      <c r="Y359" s="984"/>
      <c r="Z359" s="984"/>
      <c r="AA359" s="98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2">
      <c r="A360" s="990"/>
      <c r="B360" s="254"/>
      <c r="C360" s="253"/>
      <c r="D360" s="254"/>
      <c r="E360" s="253"/>
      <c r="F360" s="315"/>
      <c r="G360" s="273" t="s">
        <v>248</v>
      </c>
      <c r="H360" s="200"/>
      <c r="I360" s="200"/>
      <c r="J360" s="200"/>
      <c r="K360" s="200"/>
      <c r="L360" s="200"/>
      <c r="M360" s="200"/>
      <c r="N360" s="200"/>
      <c r="O360" s="200"/>
      <c r="P360" s="201"/>
      <c r="Q360" s="216" t="s">
        <v>327</v>
      </c>
      <c r="R360" s="200"/>
      <c r="S360" s="200"/>
      <c r="T360" s="200"/>
      <c r="U360" s="200"/>
      <c r="V360" s="200"/>
      <c r="W360" s="200"/>
      <c r="X360" s="200"/>
      <c r="Y360" s="200"/>
      <c r="Z360" s="200"/>
      <c r="AA360" s="200"/>
      <c r="AB360" s="288" t="s">
        <v>328</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2">
      <c r="A361" s="99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2">
      <c r="A362" s="990"/>
      <c r="B362" s="254"/>
      <c r="C362" s="253"/>
      <c r="D362" s="254"/>
      <c r="E362" s="253"/>
      <c r="F362" s="315"/>
      <c r="G362" s="233"/>
      <c r="H362" s="192"/>
      <c r="I362" s="192"/>
      <c r="J362" s="192"/>
      <c r="K362" s="192"/>
      <c r="L362" s="192"/>
      <c r="M362" s="192"/>
      <c r="N362" s="192"/>
      <c r="O362" s="192"/>
      <c r="P362" s="234"/>
      <c r="Q362" s="977"/>
      <c r="R362" s="978"/>
      <c r="S362" s="978"/>
      <c r="T362" s="978"/>
      <c r="U362" s="978"/>
      <c r="V362" s="978"/>
      <c r="W362" s="978"/>
      <c r="X362" s="978"/>
      <c r="Y362" s="978"/>
      <c r="Z362" s="978"/>
      <c r="AA362" s="97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2">
      <c r="A363" s="990"/>
      <c r="B363" s="254"/>
      <c r="C363" s="253"/>
      <c r="D363" s="254"/>
      <c r="E363" s="253"/>
      <c r="F363" s="315"/>
      <c r="G363" s="235"/>
      <c r="H363" s="236"/>
      <c r="I363" s="236"/>
      <c r="J363" s="236"/>
      <c r="K363" s="236"/>
      <c r="L363" s="236"/>
      <c r="M363" s="236"/>
      <c r="N363" s="236"/>
      <c r="O363" s="236"/>
      <c r="P363" s="237"/>
      <c r="Q363" s="980"/>
      <c r="R363" s="981"/>
      <c r="S363" s="981"/>
      <c r="T363" s="981"/>
      <c r="U363" s="981"/>
      <c r="V363" s="981"/>
      <c r="W363" s="981"/>
      <c r="X363" s="981"/>
      <c r="Y363" s="981"/>
      <c r="Z363" s="981"/>
      <c r="AA363" s="98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2">
      <c r="A364" s="990"/>
      <c r="B364" s="254"/>
      <c r="C364" s="253"/>
      <c r="D364" s="254"/>
      <c r="E364" s="253"/>
      <c r="F364" s="315"/>
      <c r="G364" s="235"/>
      <c r="H364" s="236"/>
      <c r="I364" s="236"/>
      <c r="J364" s="236"/>
      <c r="K364" s="236"/>
      <c r="L364" s="236"/>
      <c r="M364" s="236"/>
      <c r="N364" s="236"/>
      <c r="O364" s="236"/>
      <c r="P364" s="237"/>
      <c r="Q364" s="980"/>
      <c r="R364" s="981"/>
      <c r="S364" s="981"/>
      <c r="T364" s="981"/>
      <c r="U364" s="981"/>
      <c r="V364" s="981"/>
      <c r="W364" s="981"/>
      <c r="X364" s="981"/>
      <c r="Y364" s="981"/>
      <c r="Z364" s="981"/>
      <c r="AA364" s="982"/>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2">
      <c r="A365" s="990"/>
      <c r="B365" s="254"/>
      <c r="C365" s="253"/>
      <c r="D365" s="254"/>
      <c r="E365" s="253"/>
      <c r="F365" s="315"/>
      <c r="G365" s="235"/>
      <c r="H365" s="236"/>
      <c r="I365" s="236"/>
      <c r="J365" s="236"/>
      <c r="K365" s="236"/>
      <c r="L365" s="236"/>
      <c r="M365" s="236"/>
      <c r="N365" s="236"/>
      <c r="O365" s="236"/>
      <c r="P365" s="237"/>
      <c r="Q365" s="980"/>
      <c r="R365" s="981"/>
      <c r="S365" s="981"/>
      <c r="T365" s="981"/>
      <c r="U365" s="981"/>
      <c r="V365" s="981"/>
      <c r="W365" s="981"/>
      <c r="X365" s="981"/>
      <c r="Y365" s="981"/>
      <c r="Z365" s="981"/>
      <c r="AA365" s="98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2">
      <c r="A366" s="990"/>
      <c r="B366" s="254"/>
      <c r="C366" s="253"/>
      <c r="D366" s="254"/>
      <c r="E366" s="316"/>
      <c r="F366" s="317"/>
      <c r="G366" s="238"/>
      <c r="H366" s="195"/>
      <c r="I366" s="195"/>
      <c r="J366" s="195"/>
      <c r="K366" s="195"/>
      <c r="L366" s="195"/>
      <c r="M366" s="195"/>
      <c r="N366" s="195"/>
      <c r="O366" s="195"/>
      <c r="P366" s="239"/>
      <c r="Q366" s="983"/>
      <c r="R366" s="984"/>
      <c r="S366" s="984"/>
      <c r="T366" s="984"/>
      <c r="U366" s="984"/>
      <c r="V366" s="984"/>
      <c r="W366" s="984"/>
      <c r="X366" s="984"/>
      <c r="Y366" s="984"/>
      <c r="Z366" s="984"/>
      <c r="AA366" s="98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2">
      <c r="A367" s="990"/>
      <c r="B367" s="254"/>
      <c r="C367" s="253"/>
      <c r="D367" s="254"/>
      <c r="E367" s="188" t="s">
        <v>292</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2">
      <c r="A368" s="99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5">
      <c r="A369" s="990"/>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2">
      <c r="A370" s="990"/>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2">
      <c r="A371" s="990"/>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2">
      <c r="A372" s="990"/>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380</v>
      </c>
      <c r="AF372" s="200"/>
      <c r="AG372" s="200"/>
      <c r="AH372" s="201"/>
      <c r="AI372" s="216" t="s">
        <v>402</v>
      </c>
      <c r="AJ372" s="200"/>
      <c r="AK372" s="200"/>
      <c r="AL372" s="201"/>
      <c r="AM372" s="216" t="s">
        <v>689</v>
      </c>
      <c r="AN372" s="200"/>
      <c r="AO372" s="200"/>
      <c r="AP372" s="201"/>
      <c r="AQ372" s="268" t="s">
        <v>231</v>
      </c>
      <c r="AR372" s="269"/>
      <c r="AS372" s="269"/>
      <c r="AT372" s="270"/>
      <c r="AU372" s="280" t="s">
        <v>247</v>
      </c>
      <c r="AV372" s="280"/>
      <c r="AW372" s="280"/>
      <c r="AX372" s="281"/>
      <c r="AY372">
        <f>COUNTA($G$374)</f>
        <v>0</v>
      </c>
    </row>
    <row r="373" spans="1:51" ht="18.75" hidden="1" customHeight="1" x14ac:dyDescent="0.2">
      <c r="A373" s="99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2">
      <c r="A374" s="99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2">
      <c r="A375" s="99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2">
      <c r="A376" s="990"/>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380</v>
      </c>
      <c r="AF376" s="200"/>
      <c r="AG376" s="200"/>
      <c r="AH376" s="201"/>
      <c r="AI376" s="216" t="s">
        <v>402</v>
      </c>
      <c r="AJ376" s="200"/>
      <c r="AK376" s="200"/>
      <c r="AL376" s="201"/>
      <c r="AM376" s="216" t="s">
        <v>689</v>
      </c>
      <c r="AN376" s="200"/>
      <c r="AO376" s="200"/>
      <c r="AP376" s="201"/>
      <c r="AQ376" s="268" t="s">
        <v>231</v>
      </c>
      <c r="AR376" s="269"/>
      <c r="AS376" s="269"/>
      <c r="AT376" s="270"/>
      <c r="AU376" s="280" t="s">
        <v>247</v>
      </c>
      <c r="AV376" s="280"/>
      <c r="AW376" s="280"/>
      <c r="AX376" s="281"/>
      <c r="AY376">
        <f>COUNTA($G$378)</f>
        <v>0</v>
      </c>
    </row>
    <row r="377" spans="1:51" ht="18.75" hidden="1" customHeight="1" x14ac:dyDescent="0.2">
      <c r="A377" s="99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2">
      <c r="A378" s="99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2">
      <c r="A379" s="99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2">
      <c r="A380" s="990"/>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380</v>
      </c>
      <c r="AF380" s="200"/>
      <c r="AG380" s="200"/>
      <c r="AH380" s="201"/>
      <c r="AI380" s="216" t="s">
        <v>402</v>
      </c>
      <c r="AJ380" s="200"/>
      <c r="AK380" s="200"/>
      <c r="AL380" s="201"/>
      <c r="AM380" s="216" t="s">
        <v>689</v>
      </c>
      <c r="AN380" s="200"/>
      <c r="AO380" s="200"/>
      <c r="AP380" s="201"/>
      <c r="AQ380" s="268" t="s">
        <v>231</v>
      </c>
      <c r="AR380" s="269"/>
      <c r="AS380" s="269"/>
      <c r="AT380" s="270"/>
      <c r="AU380" s="280" t="s">
        <v>247</v>
      </c>
      <c r="AV380" s="280"/>
      <c r="AW380" s="280"/>
      <c r="AX380" s="281"/>
      <c r="AY380">
        <f>COUNTA($G$382)</f>
        <v>0</v>
      </c>
    </row>
    <row r="381" spans="1:51" ht="18.75" hidden="1" customHeight="1" x14ac:dyDescent="0.2">
      <c r="A381" s="99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2">
      <c r="A382" s="99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2">
      <c r="A383" s="99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2">
      <c r="A384" s="990"/>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380</v>
      </c>
      <c r="AF384" s="200"/>
      <c r="AG384" s="200"/>
      <c r="AH384" s="201"/>
      <c r="AI384" s="216" t="s">
        <v>402</v>
      </c>
      <c r="AJ384" s="200"/>
      <c r="AK384" s="200"/>
      <c r="AL384" s="201"/>
      <c r="AM384" s="216" t="s">
        <v>689</v>
      </c>
      <c r="AN384" s="200"/>
      <c r="AO384" s="200"/>
      <c r="AP384" s="201"/>
      <c r="AQ384" s="268" t="s">
        <v>231</v>
      </c>
      <c r="AR384" s="269"/>
      <c r="AS384" s="269"/>
      <c r="AT384" s="270"/>
      <c r="AU384" s="280" t="s">
        <v>247</v>
      </c>
      <c r="AV384" s="280"/>
      <c r="AW384" s="280"/>
      <c r="AX384" s="281"/>
      <c r="AY384">
        <f>COUNTA($G$386)</f>
        <v>0</v>
      </c>
    </row>
    <row r="385" spans="1:51" ht="18.75" hidden="1" customHeight="1" x14ac:dyDescent="0.2">
      <c r="A385" s="99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2">
      <c r="A386" s="99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2">
      <c r="A387" s="99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2">
      <c r="A388" s="990"/>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380</v>
      </c>
      <c r="AF388" s="200"/>
      <c r="AG388" s="200"/>
      <c r="AH388" s="201"/>
      <c r="AI388" s="216" t="s">
        <v>402</v>
      </c>
      <c r="AJ388" s="200"/>
      <c r="AK388" s="200"/>
      <c r="AL388" s="201"/>
      <c r="AM388" s="216" t="s">
        <v>689</v>
      </c>
      <c r="AN388" s="200"/>
      <c r="AO388" s="200"/>
      <c r="AP388" s="201"/>
      <c r="AQ388" s="268" t="s">
        <v>231</v>
      </c>
      <c r="AR388" s="269"/>
      <c r="AS388" s="269"/>
      <c r="AT388" s="270"/>
      <c r="AU388" s="280" t="s">
        <v>247</v>
      </c>
      <c r="AV388" s="280"/>
      <c r="AW388" s="280"/>
      <c r="AX388" s="281"/>
      <c r="AY388">
        <f>COUNTA($G$390)</f>
        <v>0</v>
      </c>
    </row>
    <row r="389" spans="1:51" ht="18.75" hidden="1" customHeight="1" x14ac:dyDescent="0.2">
      <c r="A389" s="99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2">
      <c r="A390" s="99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2">
      <c r="A391" s="99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5" hidden="1" customHeight="1" x14ac:dyDescent="0.2">
      <c r="A392" s="990"/>
      <c r="B392" s="254"/>
      <c r="C392" s="253"/>
      <c r="D392" s="254"/>
      <c r="E392" s="253"/>
      <c r="F392" s="315"/>
      <c r="G392" s="273" t="s">
        <v>248</v>
      </c>
      <c r="H392" s="200"/>
      <c r="I392" s="200"/>
      <c r="J392" s="200"/>
      <c r="K392" s="200"/>
      <c r="L392" s="200"/>
      <c r="M392" s="200"/>
      <c r="N392" s="200"/>
      <c r="O392" s="200"/>
      <c r="P392" s="201"/>
      <c r="Q392" s="216" t="s">
        <v>327</v>
      </c>
      <c r="R392" s="200"/>
      <c r="S392" s="200"/>
      <c r="T392" s="200"/>
      <c r="U392" s="200"/>
      <c r="V392" s="200"/>
      <c r="W392" s="200"/>
      <c r="X392" s="200"/>
      <c r="Y392" s="200"/>
      <c r="Z392" s="200"/>
      <c r="AA392" s="200"/>
      <c r="AB392" s="288" t="s">
        <v>328</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86"/>
      <c r="AY392">
        <f>COUNTA($G$394)</f>
        <v>0</v>
      </c>
    </row>
    <row r="393" spans="1:51" ht="22.5" hidden="1" customHeight="1" x14ac:dyDescent="0.2">
      <c r="A393" s="99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2">
      <c r="A394" s="990"/>
      <c r="B394" s="254"/>
      <c r="C394" s="253"/>
      <c r="D394" s="254"/>
      <c r="E394" s="253"/>
      <c r="F394" s="315"/>
      <c r="G394" s="233"/>
      <c r="H394" s="192"/>
      <c r="I394" s="192"/>
      <c r="J394" s="192"/>
      <c r="K394" s="192"/>
      <c r="L394" s="192"/>
      <c r="M394" s="192"/>
      <c r="N394" s="192"/>
      <c r="O394" s="192"/>
      <c r="P394" s="234"/>
      <c r="Q394" s="977"/>
      <c r="R394" s="978"/>
      <c r="S394" s="978"/>
      <c r="T394" s="978"/>
      <c r="U394" s="978"/>
      <c r="V394" s="978"/>
      <c r="W394" s="978"/>
      <c r="X394" s="978"/>
      <c r="Y394" s="978"/>
      <c r="Z394" s="978"/>
      <c r="AA394" s="97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2">
      <c r="A395" s="990"/>
      <c r="B395" s="254"/>
      <c r="C395" s="253"/>
      <c r="D395" s="254"/>
      <c r="E395" s="253"/>
      <c r="F395" s="315"/>
      <c r="G395" s="235"/>
      <c r="H395" s="236"/>
      <c r="I395" s="236"/>
      <c r="J395" s="236"/>
      <c r="K395" s="236"/>
      <c r="L395" s="236"/>
      <c r="M395" s="236"/>
      <c r="N395" s="236"/>
      <c r="O395" s="236"/>
      <c r="P395" s="237"/>
      <c r="Q395" s="980"/>
      <c r="R395" s="981"/>
      <c r="S395" s="981"/>
      <c r="T395" s="981"/>
      <c r="U395" s="981"/>
      <c r="V395" s="981"/>
      <c r="W395" s="981"/>
      <c r="X395" s="981"/>
      <c r="Y395" s="981"/>
      <c r="Z395" s="981"/>
      <c r="AA395" s="98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2">
      <c r="A396" s="990"/>
      <c r="B396" s="254"/>
      <c r="C396" s="253"/>
      <c r="D396" s="254"/>
      <c r="E396" s="253"/>
      <c r="F396" s="315"/>
      <c r="G396" s="235"/>
      <c r="H396" s="236"/>
      <c r="I396" s="236"/>
      <c r="J396" s="236"/>
      <c r="K396" s="236"/>
      <c r="L396" s="236"/>
      <c r="M396" s="236"/>
      <c r="N396" s="236"/>
      <c r="O396" s="236"/>
      <c r="P396" s="237"/>
      <c r="Q396" s="980"/>
      <c r="R396" s="981"/>
      <c r="S396" s="981"/>
      <c r="T396" s="981"/>
      <c r="U396" s="981"/>
      <c r="V396" s="981"/>
      <c r="W396" s="981"/>
      <c r="X396" s="981"/>
      <c r="Y396" s="981"/>
      <c r="Z396" s="981"/>
      <c r="AA396" s="982"/>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2">
      <c r="A397" s="990"/>
      <c r="B397" s="254"/>
      <c r="C397" s="253"/>
      <c r="D397" s="254"/>
      <c r="E397" s="253"/>
      <c r="F397" s="315"/>
      <c r="G397" s="235"/>
      <c r="H397" s="236"/>
      <c r="I397" s="236"/>
      <c r="J397" s="236"/>
      <c r="K397" s="236"/>
      <c r="L397" s="236"/>
      <c r="M397" s="236"/>
      <c r="N397" s="236"/>
      <c r="O397" s="236"/>
      <c r="P397" s="237"/>
      <c r="Q397" s="980"/>
      <c r="R397" s="981"/>
      <c r="S397" s="981"/>
      <c r="T397" s="981"/>
      <c r="U397" s="981"/>
      <c r="V397" s="981"/>
      <c r="W397" s="981"/>
      <c r="X397" s="981"/>
      <c r="Y397" s="981"/>
      <c r="Z397" s="981"/>
      <c r="AA397" s="98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2">
      <c r="A398" s="990"/>
      <c r="B398" s="254"/>
      <c r="C398" s="253"/>
      <c r="D398" s="254"/>
      <c r="E398" s="253"/>
      <c r="F398" s="315"/>
      <c r="G398" s="238"/>
      <c r="H398" s="195"/>
      <c r="I398" s="195"/>
      <c r="J398" s="195"/>
      <c r="K398" s="195"/>
      <c r="L398" s="195"/>
      <c r="M398" s="195"/>
      <c r="N398" s="195"/>
      <c r="O398" s="195"/>
      <c r="P398" s="239"/>
      <c r="Q398" s="983"/>
      <c r="R398" s="984"/>
      <c r="S398" s="984"/>
      <c r="T398" s="984"/>
      <c r="U398" s="984"/>
      <c r="V398" s="984"/>
      <c r="W398" s="984"/>
      <c r="X398" s="984"/>
      <c r="Y398" s="984"/>
      <c r="Z398" s="984"/>
      <c r="AA398" s="98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2">
      <c r="A399" s="990"/>
      <c r="B399" s="254"/>
      <c r="C399" s="253"/>
      <c r="D399" s="254"/>
      <c r="E399" s="253"/>
      <c r="F399" s="315"/>
      <c r="G399" s="273" t="s">
        <v>248</v>
      </c>
      <c r="H399" s="200"/>
      <c r="I399" s="200"/>
      <c r="J399" s="200"/>
      <c r="K399" s="200"/>
      <c r="L399" s="200"/>
      <c r="M399" s="200"/>
      <c r="N399" s="200"/>
      <c r="O399" s="200"/>
      <c r="P399" s="201"/>
      <c r="Q399" s="216" t="s">
        <v>327</v>
      </c>
      <c r="R399" s="200"/>
      <c r="S399" s="200"/>
      <c r="T399" s="200"/>
      <c r="U399" s="200"/>
      <c r="V399" s="200"/>
      <c r="W399" s="200"/>
      <c r="X399" s="200"/>
      <c r="Y399" s="200"/>
      <c r="Z399" s="200"/>
      <c r="AA399" s="200"/>
      <c r="AB399" s="288" t="s">
        <v>328</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2">
      <c r="A400" s="99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2">
      <c r="A401" s="990"/>
      <c r="B401" s="254"/>
      <c r="C401" s="253"/>
      <c r="D401" s="254"/>
      <c r="E401" s="253"/>
      <c r="F401" s="315"/>
      <c r="G401" s="233"/>
      <c r="H401" s="192"/>
      <c r="I401" s="192"/>
      <c r="J401" s="192"/>
      <c r="K401" s="192"/>
      <c r="L401" s="192"/>
      <c r="M401" s="192"/>
      <c r="N401" s="192"/>
      <c r="O401" s="192"/>
      <c r="P401" s="234"/>
      <c r="Q401" s="977"/>
      <c r="R401" s="978"/>
      <c r="S401" s="978"/>
      <c r="T401" s="978"/>
      <c r="U401" s="978"/>
      <c r="V401" s="978"/>
      <c r="W401" s="978"/>
      <c r="X401" s="978"/>
      <c r="Y401" s="978"/>
      <c r="Z401" s="978"/>
      <c r="AA401" s="97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2">
      <c r="A402" s="990"/>
      <c r="B402" s="254"/>
      <c r="C402" s="253"/>
      <c r="D402" s="254"/>
      <c r="E402" s="253"/>
      <c r="F402" s="315"/>
      <c r="G402" s="235"/>
      <c r="H402" s="236"/>
      <c r="I402" s="236"/>
      <c r="J402" s="236"/>
      <c r="K402" s="236"/>
      <c r="L402" s="236"/>
      <c r="M402" s="236"/>
      <c r="N402" s="236"/>
      <c r="O402" s="236"/>
      <c r="P402" s="237"/>
      <c r="Q402" s="980"/>
      <c r="R402" s="981"/>
      <c r="S402" s="981"/>
      <c r="T402" s="981"/>
      <c r="U402" s="981"/>
      <c r="V402" s="981"/>
      <c r="W402" s="981"/>
      <c r="X402" s="981"/>
      <c r="Y402" s="981"/>
      <c r="Z402" s="981"/>
      <c r="AA402" s="98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2">
      <c r="A403" s="990"/>
      <c r="B403" s="254"/>
      <c r="C403" s="253"/>
      <c r="D403" s="254"/>
      <c r="E403" s="253"/>
      <c r="F403" s="315"/>
      <c r="G403" s="235"/>
      <c r="H403" s="236"/>
      <c r="I403" s="236"/>
      <c r="J403" s="236"/>
      <c r="K403" s="236"/>
      <c r="L403" s="236"/>
      <c r="M403" s="236"/>
      <c r="N403" s="236"/>
      <c r="O403" s="236"/>
      <c r="P403" s="237"/>
      <c r="Q403" s="980"/>
      <c r="R403" s="981"/>
      <c r="S403" s="981"/>
      <c r="T403" s="981"/>
      <c r="U403" s="981"/>
      <c r="V403" s="981"/>
      <c r="W403" s="981"/>
      <c r="X403" s="981"/>
      <c r="Y403" s="981"/>
      <c r="Z403" s="981"/>
      <c r="AA403" s="982"/>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2">
      <c r="A404" s="990"/>
      <c r="B404" s="254"/>
      <c r="C404" s="253"/>
      <c r="D404" s="254"/>
      <c r="E404" s="253"/>
      <c r="F404" s="315"/>
      <c r="G404" s="235"/>
      <c r="H404" s="236"/>
      <c r="I404" s="236"/>
      <c r="J404" s="236"/>
      <c r="K404" s="236"/>
      <c r="L404" s="236"/>
      <c r="M404" s="236"/>
      <c r="N404" s="236"/>
      <c r="O404" s="236"/>
      <c r="P404" s="237"/>
      <c r="Q404" s="980"/>
      <c r="R404" s="981"/>
      <c r="S404" s="981"/>
      <c r="T404" s="981"/>
      <c r="U404" s="981"/>
      <c r="V404" s="981"/>
      <c r="W404" s="981"/>
      <c r="X404" s="981"/>
      <c r="Y404" s="981"/>
      <c r="Z404" s="981"/>
      <c r="AA404" s="98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2">
      <c r="A405" s="990"/>
      <c r="B405" s="254"/>
      <c r="C405" s="253"/>
      <c r="D405" s="254"/>
      <c r="E405" s="253"/>
      <c r="F405" s="315"/>
      <c r="G405" s="238"/>
      <c r="H405" s="195"/>
      <c r="I405" s="195"/>
      <c r="J405" s="195"/>
      <c r="K405" s="195"/>
      <c r="L405" s="195"/>
      <c r="M405" s="195"/>
      <c r="N405" s="195"/>
      <c r="O405" s="195"/>
      <c r="P405" s="239"/>
      <c r="Q405" s="983"/>
      <c r="R405" s="984"/>
      <c r="S405" s="984"/>
      <c r="T405" s="984"/>
      <c r="U405" s="984"/>
      <c r="V405" s="984"/>
      <c r="W405" s="984"/>
      <c r="X405" s="984"/>
      <c r="Y405" s="984"/>
      <c r="Z405" s="984"/>
      <c r="AA405" s="98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2">
      <c r="A406" s="990"/>
      <c r="B406" s="254"/>
      <c r="C406" s="253"/>
      <c r="D406" s="254"/>
      <c r="E406" s="253"/>
      <c r="F406" s="315"/>
      <c r="G406" s="273" t="s">
        <v>248</v>
      </c>
      <c r="H406" s="200"/>
      <c r="I406" s="200"/>
      <c r="J406" s="200"/>
      <c r="K406" s="200"/>
      <c r="L406" s="200"/>
      <c r="M406" s="200"/>
      <c r="N406" s="200"/>
      <c r="O406" s="200"/>
      <c r="P406" s="201"/>
      <c r="Q406" s="216" t="s">
        <v>327</v>
      </c>
      <c r="R406" s="200"/>
      <c r="S406" s="200"/>
      <c r="T406" s="200"/>
      <c r="U406" s="200"/>
      <c r="V406" s="200"/>
      <c r="W406" s="200"/>
      <c r="X406" s="200"/>
      <c r="Y406" s="200"/>
      <c r="Z406" s="200"/>
      <c r="AA406" s="200"/>
      <c r="AB406" s="288" t="s">
        <v>328</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2">
      <c r="A407" s="99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2">
      <c r="A408" s="990"/>
      <c r="B408" s="254"/>
      <c r="C408" s="253"/>
      <c r="D408" s="254"/>
      <c r="E408" s="253"/>
      <c r="F408" s="315"/>
      <c r="G408" s="233"/>
      <c r="H408" s="192"/>
      <c r="I408" s="192"/>
      <c r="J408" s="192"/>
      <c r="K408" s="192"/>
      <c r="L408" s="192"/>
      <c r="M408" s="192"/>
      <c r="N408" s="192"/>
      <c r="O408" s="192"/>
      <c r="P408" s="234"/>
      <c r="Q408" s="977"/>
      <c r="R408" s="978"/>
      <c r="S408" s="978"/>
      <c r="T408" s="978"/>
      <c r="U408" s="978"/>
      <c r="V408" s="978"/>
      <c r="W408" s="978"/>
      <c r="X408" s="978"/>
      <c r="Y408" s="978"/>
      <c r="Z408" s="978"/>
      <c r="AA408" s="97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2">
      <c r="A409" s="990"/>
      <c r="B409" s="254"/>
      <c r="C409" s="253"/>
      <c r="D409" s="254"/>
      <c r="E409" s="253"/>
      <c r="F409" s="315"/>
      <c r="G409" s="235"/>
      <c r="H409" s="236"/>
      <c r="I409" s="236"/>
      <c r="J409" s="236"/>
      <c r="K409" s="236"/>
      <c r="L409" s="236"/>
      <c r="M409" s="236"/>
      <c r="N409" s="236"/>
      <c r="O409" s="236"/>
      <c r="P409" s="237"/>
      <c r="Q409" s="980"/>
      <c r="R409" s="981"/>
      <c r="S409" s="981"/>
      <c r="T409" s="981"/>
      <c r="U409" s="981"/>
      <c r="V409" s="981"/>
      <c r="W409" s="981"/>
      <c r="X409" s="981"/>
      <c r="Y409" s="981"/>
      <c r="Z409" s="981"/>
      <c r="AA409" s="98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2">
      <c r="A410" s="990"/>
      <c r="B410" s="254"/>
      <c r="C410" s="253"/>
      <c r="D410" s="254"/>
      <c r="E410" s="253"/>
      <c r="F410" s="315"/>
      <c r="G410" s="235"/>
      <c r="H410" s="236"/>
      <c r="I410" s="236"/>
      <c r="J410" s="236"/>
      <c r="K410" s="236"/>
      <c r="L410" s="236"/>
      <c r="M410" s="236"/>
      <c r="N410" s="236"/>
      <c r="O410" s="236"/>
      <c r="P410" s="237"/>
      <c r="Q410" s="980"/>
      <c r="R410" s="981"/>
      <c r="S410" s="981"/>
      <c r="T410" s="981"/>
      <c r="U410" s="981"/>
      <c r="V410" s="981"/>
      <c r="W410" s="981"/>
      <c r="X410" s="981"/>
      <c r="Y410" s="981"/>
      <c r="Z410" s="981"/>
      <c r="AA410" s="982"/>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2">
      <c r="A411" s="990"/>
      <c r="B411" s="254"/>
      <c r="C411" s="253"/>
      <c r="D411" s="254"/>
      <c r="E411" s="253"/>
      <c r="F411" s="315"/>
      <c r="G411" s="235"/>
      <c r="H411" s="236"/>
      <c r="I411" s="236"/>
      <c r="J411" s="236"/>
      <c r="K411" s="236"/>
      <c r="L411" s="236"/>
      <c r="M411" s="236"/>
      <c r="N411" s="236"/>
      <c r="O411" s="236"/>
      <c r="P411" s="237"/>
      <c r="Q411" s="980"/>
      <c r="R411" s="981"/>
      <c r="S411" s="981"/>
      <c r="T411" s="981"/>
      <c r="U411" s="981"/>
      <c r="V411" s="981"/>
      <c r="W411" s="981"/>
      <c r="X411" s="981"/>
      <c r="Y411" s="981"/>
      <c r="Z411" s="981"/>
      <c r="AA411" s="98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2">
      <c r="A412" s="990"/>
      <c r="B412" s="254"/>
      <c r="C412" s="253"/>
      <c r="D412" s="254"/>
      <c r="E412" s="253"/>
      <c r="F412" s="315"/>
      <c r="G412" s="238"/>
      <c r="H412" s="195"/>
      <c r="I412" s="195"/>
      <c r="J412" s="195"/>
      <c r="K412" s="195"/>
      <c r="L412" s="195"/>
      <c r="M412" s="195"/>
      <c r="N412" s="195"/>
      <c r="O412" s="195"/>
      <c r="P412" s="239"/>
      <c r="Q412" s="983"/>
      <c r="R412" s="984"/>
      <c r="S412" s="984"/>
      <c r="T412" s="984"/>
      <c r="U412" s="984"/>
      <c r="V412" s="984"/>
      <c r="W412" s="984"/>
      <c r="X412" s="984"/>
      <c r="Y412" s="984"/>
      <c r="Z412" s="984"/>
      <c r="AA412" s="98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2">
      <c r="A413" s="990"/>
      <c r="B413" s="254"/>
      <c r="C413" s="253"/>
      <c r="D413" s="254"/>
      <c r="E413" s="253"/>
      <c r="F413" s="315"/>
      <c r="G413" s="273" t="s">
        <v>248</v>
      </c>
      <c r="H413" s="200"/>
      <c r="I413" s="200"/>
      <c r="J413" s="200"/>
      <c r="K413" s="200"/>
      <c r="L413" s="200"/>
      <c r="M413" s="200"/>
      <c r="N413" s="200"/>
      <c r="O413" s="200"/>
      <c r="P413" s="201"/>
      <c r="Q413" s="216" t="s">
        <v>327</v>
      </c>
      <c r="R413" s="200"/>
      <c r="S413" s="200"/>
      <c r="T413" s="200"/>
      <c r="U413" s="200"/>
      <c r="V413" s="200"/>
      <c r="W413" s="200"/>
      <c r="X413" s="200"/>
      <c r="Y413" s="200"/>
      <c r="Z413" s="200"/>
      <c r="AA413" s="200"/>
      <c r="AB413" s="288" t="s">
        <v>328</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2">
      <c r="A414" s="99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2">
      <c r="A415" s="990"/>
      <c r="B415" s="254"/>
      <c r="C415" s="253"/>
      <c r="D415" s="254"/>
      <c r="E415" s="253"/>
      <c r="F415" s="315"/>
      <c r="G415" s="233"/>
      <c r="H415" s="192"/>
      <c r="I415" s="192"/>
      <c r="J415" s="192"/>
      <c r="K415" s="192"/>
      <c r="L415" s="192"/>
      <c r="M415" s="192"/>
      <c r="N415" s="192"/>
      <c r="O415" s="192"/>
      <c r="P415" s="234"/>
      <c r="Q415" s="977"/>
      <c r="R415" s="978"/>
      <c r="S415" s="978"/>
      <c r="T415" s="978"/>
      <c r="U415" s="978"/>
      <c r="V415" s="978"/>
      <c r="W415" s="978"/>
      <c r="X415" s="978"/>
      <c r="Y415" s="978"/>
      <c r="Z415" s="978"/>
      <c r="AA415" s="97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2">
      <c r="A416" s="990"/>
      <c r="B416" s="254"/>
      <c r="C416" s="253"/>
      <c r="D416" s="254"/>
      <c r="E416" s="253"/>
      <c r="F416" s="315"/>
      <c r="G416" s="235"/>
      <c r="H416" s="236"/>
      <c r="I416" s="236"/>
      <c r="J416" s="236"/>
      <c r="K416" s="236"/>
      <c r="L416" s="236"/>
      <c r="M416" s="236"/>
      <c r="N416" s="236"/>
      <c r="O416" s="236"/>
      <c r="P416" s="237"/>
      <c r="Q416" s="980"/>
      <c r="R416" s="981"/>
      <c r="S416" s="981"/>
      <c r="T416" s="981"/>
      <c r="U416" s="981"/>
      <c r="V416" s="981"/>
      <c r="W416" s="981"/>
      <c r="X416" s="981"/>
      <c r="Y416" s="981"/>
      <c r="Z416" s="981"/>
      <c r="AA416" s="98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2">
      <c r="A417" s="990"/>
      <c r="B417" s="254"/>
      <c r="C417" s="253"/>
      <c r="D417" s="254"/>
      <c r="E417" s="253"/>
      <c r="F417" s="315"/>
      <c r="G417" s="235"/>
      <c r="H417" s="236"/>
      <c r="I417" s="236"/>
      <c r="J417" s="236"/>
      <c r="K417" s="236"/>
      <c r="L417" s="236"/>
      <c r="M417" s="236"/>
      <c r="N417" s="236"/>
      <c r="O417" s="236"/>
      <c r="P417" s="237"/>
      <c r="Q417" s="980"/>
      <c r="R417" s="981"/>
      <c r="S417" s="981"/>
      <c r="T417" s="981"/>
      <c r="U417" s="981"/>
      <c r="V417" s="981"/>
      <c r="W417" s="981"/>
      <c r="X417" s="981"/>
      <c r="Y417" s="981"/>
      <c r="Z417" s="981"/>
      <c r="AA417" s="982"/>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2">
      <c r="A418" s="990"/>
      <c r="B418" s="254"/>
      <c r="C418" s="253"/>
      <c r="D418" s="254"/>
      <c r="E418" s="253"/>
      <c r="F418" s="315"/>
      <c r="G418" s="235"/>
      <c r="H418" s="236"/>
      <c r="I418" s="236"/>
      <c r="J418" s="236"/>
      <c r="K418" s="236"/>
      <c r="L418" s="236"/>
      <c r="M418" s="236"/>
      <c r="N418" s="236"/>
      <c r="O418" s="236"/>
      <c r="P418" s="237"/>
      <c r="Q418" s="980"/>
      <c r="R418" s="981"/>
      <c r="S418" s="981"/>
      <c r="T418" s="981"/>
      <c r="U418" s="981"/>
      <c r="V418" s="981"/>
      <c r="W418" s="981"/>
      <c r="X418" s="981"/>
      <c r="Y418" s="981"/>
      <c r="Z418" s="981"/>
      <c r="AA418" s="98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2">
      <c r="A419" s="990"/>
      <c r="B419" s="254"/>
      <c r="C419" s="253"/>
      <c r="D419" s="254"/>
      <c r="E419" s="253"/>
      <c r="F419" s="315"/>
      <c r="G419" s="238"/>
      <c r="H419" s="195"/>
      <c r="I419" s="195"/>
      <c r="J419" s="195"/>
      <c r="K419" s="195"/>
      <c r="L419" s="195"/>
      <c r="M419" s="195"/>
      <c r="N419" s="195"/>
      <c r="O419" s="195"/>
      <c r="P419" s="239"/>
      <c r="Q419" s="983"/>
      <c r="R419" s="984"/>
      <c r="S419" s="984"/>
      <c r="T419" s="984"/>
      <c r="U419" s="984"/>
      <c r="V419" s="984"/>
      <c r="W419" s="984"/>
      <c r="X419" s="984"/>
      <c r="Y419" s="984"/>
      <c r="Z419" s="984"/>
      <c r="AA419" s="98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2">
      <c r="A420" s="990"/>
      <c r="B420" s="254"/>
      <c r="C420" s="253"/>
      <c r="D420" s="254"/>
      <c r="E420" s="253"/>
      <c r="F420" s="315"/>
      <c r="G420" s="273" t="s">
        <v>248</v>
      </c>
      <c r="H420" s="200"/>
      <c r="I420" s="200"/>
      <c r="J420" s="200"/>
      <c r="K420" s="200"/>
      <c r="L420" s="200"/>
      <c r="M420" s="200"/>
      <c r="N420" s="200"/>
      <c r="O420" s="200"/>
      <c r="P420" s="201"/>
      <c r="Q420" s="216" t="s">
        <v>327</v>
      </c>
      <c r="R420" s="200"/>
      <c r="S420" s="200"/>
      <c r="T420" s="200"/>
      <c r="U420" s="200"/>
      <c r="V420" s="200"/>
      <c r="W420" s="200"/>
      <c r="X420" s="200"/>
      <c r="Y420" s="200"/>
      <c r="Z420" s="200"/>
      <c r="AA420" s="200"/>
      <c r="AB420" s="288" t="s">
        <v>328</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2">
      <c r="A421" s="99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2">
      <c r="A422" s="990"/>
      <c r="B422" s="254"/>
      <c r="C422" s="253"/>
      <c r="D422" s="254"/>
      <c r="E422" s="253"/>
      <c r="F422" s="315"/>
      <c r="G422" s="233"/>
      <c r="H422" s="192"/>
      <c r="I422" s="192"/>
      <c r="J422" s="192"/>
      <c r="K422" s="192"/>
      <c r="L422" s="192"/>
      <c r="M422" s="192"/>
      <c r="N422" s="192"/>
      <c r="O422" s="192"/>
      <c r="P422" s="234"/>
      <c r="Q422" s="977"/>
      <c r="R422" s="978"/>
      <c r="S422" s="978"/>
      <c r="T422" s="978"/>
      <c r="U422" s="978"/>
      <c r="V422" s="978"/>
      <c r="W422" s="978"/>
      <c r="X422" s="978"/>
      <c r="Y422" s="978"/>
      <c r="Z422" s="978"/>
      <c r="AA422" s="97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2">
      <c r="A423" s="990"/>
      <c r="B423" s="254"/>
      <c r="C423" s="253"/>
      <c r="D423" s="254"/>
      <c r="E423" s="253"/>
      <c r="F423" s="315"/>
      <c r="G423" s="235"/>
      <c r="H423" s="236"/>
      <c r="I423" s="236"/>
      <c r="J423" s="236"/>
      <c r="K423" s="236"/>
      <c r="L423" s="236"/>
      <c r="M423" s="236"/>
      <c r="N423" s="236"/>
      <c r="O423" s="236"/>
      <c r="P423" s="237"/>
      <c r="Q423" s="980"/>
      <c r="R423" s="981"/>
      <c r="S423" s="981"/>
      <c r="T423" s="981"/>
      <c r="U423" s="981"/>
      <c r="V423" s="981"/>
      <c r="W423" s="981"/>
      <c r="X423" s="981"/>
      <c r="Y423" s="981"/>
      <c r="Z423" s="981"/>
      <c r="AA423" s="98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2">
      <c r="A424" s="990"/>
      <c r="B424" s="254"/>
      <c r="C424" s="253"/>
      <c r="D424" s="254"/>
      <c r="E424" s="253"/>
      <c r="F424" s="315"/>
      <c r="G424" s="235"/>
      <c r="H424" s="236"/>
      <c r="I424" s="236"/>
      <c r="J424" s="236"/>
      <c r="K424" s="236"/>
      <c r="L424" s="236"/>
      <c r="M424" s="236"/>
      <c r="N424" s="236"/>
      <c r="O424" s="236"/>
      <c r="P424" s="237"/>
      <c r="Q424" s="980"/>
      <c r="R424" s="981"/>
      <c r="S424" s="981"/>
      <c r="T424" s="981"/>
      <c r="U424" s="981"/>
      <c r="V424" s="981"/>
      <c r="W424" s="981"/>
      <c r="X424" s="981"/>
      <c r="Y424" s="981"/>
      <c r="Z424" s="981"/>
      <c r="AA424" s="982"/>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2">
      <c r="A425" s="990"/>
      <c r="B425" s="254"/>
      <c r="C425" s="253"/>
      <c r="D425" s="254"/>
      <c r="E425" s="253"/>
      <c r="F425" s="315"/>
      <c r="G425" s="235"/>
      <c r="H425" s="236"/>
      <c r="I425" s="236"/>
      <c r="J425" s="236"/>
      <c r="K425" s="236"/>
      <c r="L425" s="236"/>
      <c r="M425" s="236"/>
      <c r="N425" s="236"/>
      <c r="O425" s="236"/>
      <c r="P425" s="237"/>
      <c r="Q425" s="980"/>
      <c r="R425" s="981"/>
      <c r="S425" s="981"/>
      <c r="T425" s="981"/>
      <c r="U425" s="981"/>
      <c r="V425" s="981"/>
      <c r="W425" s="981"/>
      <c r="X425" s="981"/>
      <c r="Y425" s="981"/>
      <c r="Z425" s="981"/>
      <c r="AA425" s="98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2">
      <c r="A426" s="990"/>
      <c r="B426" s="254"/>
      <c r="C426" s="253"/>
      <c r="D426" s="254"/>
      <c r="E426" s="316"/>
      <c r="F426" s="317"/>
      <c r="G426" s="238"/>
      <c r="H426" s="195"/>
      <c r="I426" s="195"/>
      <c r="J426" s="195"/>
      <c r="K426" s="195"/>
      <c r="L426" s="195"/>
      <c r="M426" s="195"/>
      <c r="N426" s="195"/>
      <c r="O426" s="195"/>
      <c r="P426" s="239"/>
      <c r="Q426" s="983"/>
      <c r="R426" s="984"/>
      <c r="S426" s="984"/>
      <c r="T426" s="984"/>
      <c r="U426" s="984"/>
      <c r="V426" s="984"/>
      <c r="W426" s="984"/>
      <c r="X426" s="984"/>
      <c r="Y426" s="984"/>
      <c r="Z426" s="984"/>
      <c r="AA426" s="98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2">
      <c r="A427" s="990"/>
      <c r="B427" s="254"/>
      <c r="C427" s="253"/>
      <c r="D427" s="254"/>
      <c r="E427" s="188" t="s">
        <v>292</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2">
      <c r="A428" s="99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2">
      <c r="A429" s="990"/>
      <c r="B429" s="254"/>
      <c r="C429" s="316"/>
      <c r="D429" s="98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2">
      <c r="A430" s="990"/>
      <c r="B430" s="254"/>
      <c r="C430" s="251" t="s">
        <v>661</v>
      </c>
      <c r="D430" s="252"/>
      <c r="E430" s="240" t="s">
        <v>389</v>
      </c>
      <c r="F430" s="445"/>
      <c r="G430" s="242" t="s">
        <v>251</v>
      </c>
      <c r="H430" s="189"/>
      <c r="I430" s="189"/>
      <c r="J430" s="243" t="s">
        <v>709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2">
      <c r="A431" s="990"/>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533</v>
      </c>
      <c r="AJ431" s="215"/>
      <c r="AK431" s="215"/>
      <c r="AL431" s="216"/>
      <c r="AM431" s="215" t="s">
        <v>534</v>
      </c>
      <c r="AN431" s="215"/>
      <c r="AO431" s="215"/>
      <c r="AP431" s="216"/>
      <c r="AQ431" s="216" t="s">
        <v>231</v>
      </c>
      <c r="AR431" s="200"/>
      <c r="AS431" s="200"/>
      <c r="AT431" s="201"/>
      <c r="AU431" s="177" t="s">
        <v>134</v>
      </c>
      <c r="AV431" s="177"/>
      <c r="AW431" s="177"/>
      <c r="AX431" s="178"/>
      <c r="AY431">
        <f>COUNTA($G$433)</f>
        <v>1</v>
      </c>
    </row>
    <row r="432" spans="1:51" ht="18.75" customHeight="1" x14ac:dyDescent="0.2">
      <c r="A432" s="99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709</v>
      </c>
      <c r="AF432" s="179"/>
      <c r="AG432" s="180" t="s">
        <v>232</v>
      </c>
      <c r="AH432" s="203"/>
      <c r="AI432" s="217"/>
      <c r="AJ432" s="217"/>
      <c r="AK432" s="217"/>
      <c r="AL432" s="218"/>
      <c r="AM432" s="217"/>
      <c r="AN432" s="217"/>
      <c r="AO432" s="217"/>
      <c r="AP432" s="218"/>
      <c r="AQ432" s="232" t="s">
        <v>709</v>
      </c>
      <c r="AR432" s="179"/>
      <c r="AS432" s="180" t="s">
        <v>232</v>
      </c>
      <c r="AT432" s="203"/>
      <c r="AU432" s="179" t="s">
        <v>709</v>
      </c>
      <c r="AV432" s="179"/>
      <c r="AW432" s="180" t="s">
        <v>179</v>
      </c>
      <c r="AX432" s="181"/>
      <c r="AY432">
        <f>$AY$431</f>
        <v>1</v>
      </c>
    </row>
    <row r="433" spans="1:51" ht="23.25" customHeight="1" x14ac:dyDescent="0.2">
      <c r="A433" s="990"/>
      <c r="B433" s="254"/>
      <c r="C433" s="253"/>
      <c r="D433" s="254"/>
      <c r="E433" s="197"/>
      <c r="F433" s="198"/>
      <c r="G433" s="233" t="s">
        <v>709</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709</v>
      </c>
      <c r="AC433" s="176"/>
      <c r="AD433" s="176"/>
      <c r="AE433" s="167" t="s">
        <v>709</v>
      </c>
      <c r="AF433" s="168"/>
      <c r="AG433" s="168"/>
      <c r="AH433" s="168"/>
      <c r="AI433" s="167" t="s">
        <v>709</v>
      </c>
      <c r="AJ433" s="168"/>
      <c r="AK433" s="168"/>
      <c r="AL433" s="168"/>
      <c r="AM433" s="167" t="s">
        <v>709</v>
      </c>
      <c r="AN433" s="168"/>
      <c r="AO433" s="168"/>
      <c r="AP433" s="168"/>
      <c r="AQ433" s="167" t="s">
        <v>709</v>
      </c>
      <c r="AR433" s="168"/>
      <c r="AS433" s="168"/>
      <c r="AT433" s="169"/>
      <c r="AU433" s="168" t="s">
        <v>709</v>
      </c>
      <c r="AV433" s="168"/>
      <c r="AW433" s="168"/>
      <c r="AX433" s="212"/>
      <c r="AY433">
        <f t="shared" ref="AY433:AY435" si="63">$AY$431</f>
        <v>1</v>
      </c>
    </row>
    <row r="434" spans="1:51" ht="23.25" customHeight="1" x14ac:dyDescent="0.2">
      <c r="A434" s="99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709</v>
      </c>
      <c r="AC434" s="225"/>
      <c r="AD434" s="225"/>
      <c r="AE434" s="167" t="s">
        <v>709</v>
      </c>
      <c r="AF434" s="168"/>
      <c r="AG434" s="168"/>
      <c r="AH434" s="169"/>
      <c r="AI434" s="167" t="s">
        <v>709</v>
      </c>
      <c r="AJ434" s="168"/>
      <c r="AK434" s="168"/>
      <c r="AL434" s="168"/>
      <c r="AM434" s="167" t="s">
        <v>709</v>
      </c>
      <c r="AN434" s="168"/>
      <c r="AO434" s="168"/>
      <c r="AP434" s="168"/>
      <c r="AQ434" s="167" t="s">
        <v>709</v>
      </c>
      <c r="AR434" s="168"/>
      <c r="AS434" s="168"/>
      <c r="AT434" s="169"/>
      <c r="AU434" s="168" t="s">
        <v>709</v>
      </c>
      <c r="AV434" s="168"/>
      <c r="AW434" s="168"/>
      <c r="AX434" s="212"/>
      <c r="AY434">
        <f t="shared" si="63"/>
        <v>1</v>
      </c>
    </row>
    <row r="435" spans="1:51" ht="23.25" customHeight="1" x14ac:dyDescent="0.2">
      <c r="A435" s="99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709</v>
      </c>
      <c r="AF435" s="168"/>
      <c r="AG435" s="168"/>
      <c r="AH435" s="169"/>
      <c r="AI435" s="167" t="s">
        <v>709</v>
      </c>
      <c r="AJ435" s="168"/>
      <c r="AK435" s="168"/>
      <c r="AL435" s="168"/>
      <c r="AM435" s="167" t="s">
        <v>709</v>
      </c>
      <c r="AN435" s="168"/>
      <c r="AO435" s="168"/>
      <c r="AP435" s="168"/>
      <c r="AQ435" s="167" t="s">
        <v>709</v>
      </c>
      <c r="AR435" s="168"/>
      <c r="AS435" s="168"/>
      <c r="AT435" s="169"/>
      <c r="AU435" s="168" t="s">
        <v>709</v>
      </c>
      <c r="AV435" s="168"/>
      <c r="AW435" s="168"/>
      <c r="AX435" s="212"/>
      <c r="AY435">
        <f t="shared" si="63"/>
        <v>1</v>
      </c>
    </row>
    <row r="436" spans="1:51" ht="18.75" hidden="1" customHeight="1" x14ac:dyDescent="0.2">
      <c r="A436" s="990"/>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533</v>
      </c>
      <c r="AJ436" s="215"/>
      <c r="AK436" s="215"/>
      <c r="AL436" s="216"/>
      <c r="AM436" s="215" t="s">
        <v>534</v>
      </c>
      <c r="AN436" s="215"/>
      <c r="AO436" s="215"/>
      <c r="AP436" s="216"/>
      <c r="AQ436" s="216" t="s">
        <v>231</v>
      </c>
      <c r="AR436" s="200"/>
      <c r="AS436" s="200"/>
      <c r="AT436" s="201"/>
      <c r="AU436" s="177" t="s">
        <v>134</v>
      </c>
      <c r="AV436" s="177"/>
      <c r="AW436" s="177"/>
      <c r="AX436" s="178"/>
      <c r="AY436">
        <f>COUNTA($G$438)</f>
        <v>0</v>
      </c>
    </row>
    <row r="437" spans="1:51" ht="18.75" hidden="1" customHeight="1" x14ac:dyDescent="0.2">
      <c r="A437" s="99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2">
      <c r="A438" s="99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2">
      <c r="A439" s="99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2">
      <c r="A440" s="99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2">
      <c r="A441" s="990"/>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533</v>
      </c>
      <c r="AJ441" s="215"/>
      <c r="AK441" s="215"/>
      <c r="AL441" s="216"/>
      <c r="AM441" s="215" t="s">
        <v>534</v>
      </c>
      <c r="AN441" s="215"/>
      <c r="AO441" s="215"/>
      <c r="AP441" s="216"/>
      <c r="AQ441" s="216" t="s">
        <v>231</v>
      </c>
      <c r="AR441" s="200"/>
      <c r="AS441" s="200"/>
      <c r="AT441" s="201"/>
      <c r="AU441" s="177" t="s">
        <v>134</v>
      </c>
      <c r="AV441" s="177"/>
      <c r="AW441" s="177"/>
      <c r="AX441" s="178"/>
      <c r="AY441">
        <f>COUNTA($G$443)</f>
        <v>0</v>
      </c>
    </row>
    <row r="442" spans="1:51" ht="18.75" hidden="1" customHeight="1" x14ac:dyDescent="0.2">
      <c r="A442" s="99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2">
      <c r="A443" s="99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2">
      <c r="A444" s="99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2">
      <c r="A445" s="99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2">
      <c r="A446" s="990"/>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533</v>
      </c>
      <c r="AJ446" s="215"/>
      <c r="AK446" s="215"/>
      <c r="AL446" s="216"/>
      <c r="AM446" s="215" t="s">
        <v>534</v>
      </c>
      <c r="AN446" s="215"/>
      <c r="AO446" s="215"/>
      <c r="AP446" s="216"/>
      <c r="AQ446" s="216" t="s">
        <v>231</v>
      </c>
      <c r="AR446" s="200"/>
      <c r="AS446" s="200"/>
      <c r="AT446" s="201"/>
      <c r="AU446" s="177" t="s">
        <v>134</v>
      </c>
      <c r="AV446" s="177"/>
      <c r="AW446" s="177"/>
      <c r="AX446" s="178"/>
      <c r="AY446">
        <f>COUNTA($G$448)</f>
        <v>0</v>
      </c>
    </row>
    <row r="447" spans="1:51" ht="18.75" hidden="1" customHeight="1" x14ac:dyDescent="0.2">
      <c r="A447" s="99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2">
      <c r="A448" s="99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2">
      <c r="A449" s="99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2">
      <c r="A450" s="99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2">
      <c r="A451" s="990"/>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533</v>
      </c>
      <c r="AJ451" s="215"/>
      <c r="AK451" s="215"/>
      <c r="AL451" s="216"/>
      <c r="AM451" s="215" t="s">
        <v>534</v>
      </c>
      <c r="AN451" s="215"/>
      <c r="AO451" s="215"/>
      <c r="AP451" s="216"/>
      <c r="AQ451" s="216" t="s">
        <v>231</v>
      </c>
      <c r="AR451" s="200"/>
      <c r="AS451" s="200"/>
      <c r="AT451" s="201"/>
      <c r="AU451" s="177" t="s">
        <v>134</v>
      </c>
      <c r="AV451" s="177"/>
      <c r="AW451" s="177"/>
      <c r="AX451" s="178"/>
      <c r="AY451">
        <f>COUNTA($G$453)</f>
        <v>0</v>
      </c>
    </row>
    <row r="452" spans="1:51" ht="18.75" hidden="1" customHeight="1" x14ac:dyDescent="0.2">
      <c r="A452" s="99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2">
      <c r="A453" s="99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2">
      <c r="A454" s="99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2">
      <c r="A455" s="99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2">
      <c r="A456" s="990"/>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533</v>
      </c>
      <c r="AJ456" s="215"/>
      <c r="AK456" s="215"/>
      <c r="AL456" s="216"/>
      <c r="AM456" s="215" t="s">
        <v>534</v>
      </c>
      <c r="AN456" s="215"/>
      <c r="AO456" s="215"/>
      <c r="AP456" s="216"/>
      <c r="AQ456" s="216" t="s">
        <v>231</v>
      </c>
      <c r="AR456" s="200"/>
      <c r="AS456" s="200"/>
      <c r="AT456" s="201"/>
      <c r="AU456" s="177" t="s">
        <v>134</v>
      </c>
      <c r="AV456" s="177"/>
      <c r="AW456" s="177"/>
      <c r="AX456" s="178"/>
      <c r="AY456">
        <f>COUNTA($G$458)</f>
        <v>1</v>
      </c>
    </row>
    <row r="457" spans="1:51" ht="18.75" customHeight="1" x14ac:dyDescent="0.2">
      <c r="A457" s="99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709</v>
      </c>
      <c r="AF457" s="179"/>
      <c r="AG457" s="180" t="s">
        <v>232</v>
      </c>
      <c r="AH457" s="203"/>
      <c r="AI457" s="217"/>
      <c r="AJ457" s="217"/>
      <c r="AK457" s="217"/>
      <c r="AL457" s="218"/>
      <c r="AM457" s="217"/>
      <c r="AN457" s="217"/>
      <c r="AO457" s="217"/>
      <c r="AP457" s="218"/>
      <c r="AQ457" s="232" t="s">
        <v>709</v>
      </c>
      <c r="AR457" s="179"/>
      <c r="AS457" s="180" t="s">
        <v>232</v>
      </c>
      <c r="AT457" s="203"/>
      <c r="AU457" s="179" t="s">
        <v>709</v>
      </c>
      <c r="AV457" s="179"/>
      <c r="AW457" s="180" t="s">
        <v>179</v>
      </c>
      <c r="AX457" s="181"/>
      <c r="AY457">
        <f>$AY$456</f>
        <v>1</v>
      </c>
    </row>
    <row r="458" spans="1:51" ht="23.25" customHeight="1" x14ac:dyDescent="0.2">
      <c r="A458" s="990"/>
      <c r="B458" s="254"/>
      <c r="C458" s="253"/>
      <c r="D458" s="254"/>
      <c r="E458" s="197"/>
      <c r="F458" s="198"/>
      <c r="G458" s="233" t="s">
        <v>709</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709</v>
      </c>
      <c r="AC458" s="176"/>
      <c r="AD458" s="176"/>
      <c r="AE458" s="167" t="s">
        <v>709</v>
      </c>
      <c r="AF458" s="168"/>
      <c r="AG458" s="168"/>
      <c r="AH458" s="168"/>
      <c r="AI458" s="167" t="s">
        <v>709</v>
      </c>
      <c r="AJ458" s="168"/>
      <c r="AK458" s="168"/>
      <c r="AL458" s="168"/>
      <c r="AM458" s="167" t="s">
        <v>709</v>
      </c>
      <c r="AN458" s="168"/>
      <c r="AO458" s="168"/>
      <c r="AP458" s="168"/>
      <c r="AQ458" s="167" t="s">
        <v>709</v>
      </c>
      <c r="AR458" s="168"/>
      <c r="AS458" s="168"/>
      <c r="AT458" s="169"/>
      <c r="AU458" s="168" t="s">
        <v>709</v>
      </c>
      <c r="AV458" s="168"/>
      <c r="AW458" s="168"/>
      <c r="AX458" s="212"/>
      <c r="AY458">
        <f t="shared" ref="AY458:AY460" si="68">$AY$456</f>
        <v>1</v>
      </c>
    </row>
    <row r="459" spans="1:51" ht="23.25" customHeight="1" x14ac:dyDescent="0.2">
      <c r="A459" s="99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709</v>
      </c>
      <c r="AC459" s="225"/>
      <c r="AD459" s="225"/>
      <c r="AE459" s="167" t="s">
        <v>709</v>
      </c>
      <c r="AF459" s="168"/>
      <c r="AG459" s="168"/>
      <c r="AH459" s="169"/>
      <c r="AI459" s="167" t="s">
        <v>709</v>
      </c>
      <c r="AJ459" s="168"/>
      <c r="AK459" s="168"/>
      <c r="AL459" s="168"/>
      <c r="AM459" s="167" t="s">
        <v>709</v>
      </c>
      <c r="AN459" s="168"/>
      <c r="AO459" s="168"/>
      <c r="AP459" s="168"/>
      <c r="AQ459" s="167" t="s">
        <v>709</v>
      </c>
      <c r="AR459" s="168"/>
      <c r="AS459" s="168"/>
      <c r="AT459" s="169"/>
      <c r="AU459" s="168" t="s">
        <v>709</v>
      </c>
      <c r="AV459" s="168"/>
      <c r="AW459" s="168"/>
      <c r="AX459" s="212"/>
      <c r="AY459">
        <f t="shared" si="68"/>
        <v>1</v>
      </c>
    </row>
    <row r="460" spans="1:51" ht="23.25" customHeight="1" x14ac:dyDescent="0.2">
      <c r="A460" s="99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709</v>
      </c>
      <c r="AF460" s="168"/>
      <c r="AG460" s="168"/>
      <c r="AH460" s="169"/>
      <c r="AI460" s="167" t="s">
        <v>709</v>
      </c>
      <c r="AJ460" s="168"/>
      <c r="AK460" s="168"/>
      <c r="AL460" s="168"/>
      <c r="AM460" s="167" t="s">
        <v>709</v>
      </c>
      <c r="AN460" s="168"/>
      <c r="AO460" s="168"/>
      <c r="AP460" s="168"/>
      <c r="AQ460" s="167" t="s">
        <v>709</v>
      </c>
      <c r="AR460" s="168"/>
      <c r="AS460" s="168"/>
      <c r="AT460" s="169"/>
      <c r="AU460" s="168" t="s">
        <v>709</v>
      </c>
      <c r="AV460" s="168"/>
      <c r="AW460" s="168"/>
      <c r="AX460" s="212"/>
      <c r="AY460">
        <f t="shared" si="68"/>
        <v>1</v>
      </c>
    </row>
    <row r="461" spans="1:51" ht="18.75" hidden="1" customHeight="1" x14ac:dyDescent="0.2">
      <c r="A461" s="990"/>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533</v>
      </c>
      <c r="AJ461" s="215"/>
      <c r="AK461" s="215"/>
      <c r="AL461" s="216"/>
      <c r="AM461" s="215" t="s">
        <v>534</v>
      </c>
      <c r="AN461" s="215"/>
      <c r="AO461" s="215"/>
      <c r="AP461" s="216"/>
      <c r="AQ461" s="216" t="s">
        <v>231</v>
      </c>
      <c r="AR461" s="200"/>
      <c r="AS461" s="200"/>
      <c r="AT461" s="201"/>
      <c r="AU461" s="177" t="s">
        <v>134</v>
      </c>
      <c r="AV461" s="177"/>
      <c r="AW461" s="177"/>
      <c r="AX461" s="178"/>
      <c r="AY461">
        <f>COUNTA($G$463)</f>
        <v>0</v>
      </c>
    </row>
    <row r="462" spans="1:51" ht="18.75" hidden="1" customHeight="1" x14ac:dyDescent="0.2">
      <c r="A462" s="99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2">
      <c r="A463" s="99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2">
      <c r="A464" s="99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2">
      <c r="A465" s="99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2">
      <c r="A466" s="990"/>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533</v>
      </c>
      <c r="AJ466" s="215"/>
      <c r="AK466" s="215"/>
      <c r="AL466" s="216"/>
      <c r="AM466" s="215" t="s">
        <v>534</v>
      </c>
      <c r="AN466" s="215"/>
      <c r="AO466" s="215"/>
      <c r="AP466" s="216"/>
      <c r="AQ466" s="216" t="s">
        <v>231</v>
      </c>
      <c r="AR466" s="200"/>
      <c r="AS466" s="200"/>
      <c r="AT466" s="201"/>
      <c r="AU466" s="177" t="s">
        <v>134</v>
      </c>
      <c r="AV466" s="177"/>
      <c r="AW466" s="177"/>
      <c r="AX466" s="178"/>
      <c r="AY466">
        <f>COUNTA($G$468)</f>
        <v>0</v>
      </c>
    </row>
    <row r="467" spans="1:51" ht="18.75" hidden="1" customHeight="1" x14ac:dyDescent="0.2">
      <c r="A467" s="99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2">
      <c r="A468" s="99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2">
      <c r="A469" s="99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2">
      <c r="A470" s="99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2">
      <c r="A471" s="990"/>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533</v>
      </c>
      <c r="AJ471" s="215"/>
      <c r="AK471" s="215"/>
      <c r="AL471" s="216"/>
      <c r="AM471" s="215" t="s">
        <v>534</v>
      </c>
      <c r="AN471" s="215"/>
      <c r="AO471" s="215"/>
      <c r="AP471" s="216"/>
      <c r="AQ471" s="216" t="s">
        <v>231</v>
      </c>
      <c r="AR471" s="200"/>
      <c r="AS471" s="200"/>
      <c r="AT471" s="201"/>
      <c r="AU471" s="177" t="s">
        <v>134</v>
      </c>
      <c r="AV471" s="177"/>
      <c r="AW471" s="177"/>
      <c r="AX471" s="178"/>
      <c r="AY471">
        <f>COUNTA($G$473)</f>
        <v>0</v>
      </c>
    </row>
    <row r="472" spans="1:51" ht="18.75" hidden="1" customHeight="1" x14ac:dyDescent="0.2">
      <c r="A472" s="99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2">
      <c r="A473" s="99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2">
      <c r="A474" s="99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2">
      <c r="A475" s="99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2">
      <c r="A476" s="990"/>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533</v>
      </c>
      <c r="AJ476" s="215"/>
      <c r="AK476" s="215"/>
      <c r="AL476" s="216"/>
      <c r="AM476" s="215" t="s">
        <v>534</v>
      </c>
      <c r="AN476" s="215"/>
      <c r="AO476" s="215"/>
      <c r="AP476" s="216"/>
      <c r="AQ476" s="216" t="s">
        <v>231</v>
      </c>
      <c r="AR476" s="200"/>
      <c r="AS476" s="200"/>
      <c r="AT476" s="201"/>
      <c r="AU476" s="177" t="s">
        <v>134</v>
      </c>
      <c r="AV476" s="177"/>
      <c r="AW476" s="177"/>
      <c r="AX476" s="178"/>
      <c r="AY476">
        <f>COUNTA($G$478)</f>
        <v>0</v>
      </c>
    </row>
    <row r="477" spans="1:51" ht="18.75" hidden="1" customHeight="1" x14ac:dyDescent="0.2">
      <c r="A477" s="99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2">
      <c r="A478" s="99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2">
      <c r="A479" s="99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2">
      <c r="A480" s="99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customHeight="1" x14ac:dyDescent="0.2">
      <c r="A481" s="990"/>
      <c r="B481" s="254"/>
      <c r="C481" s="253"/>
      <c r="D481" s="254"/>
      <c r="E481" s="188" t="s">
        <v>397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6" customHeight="1" x14ac:dyDescent="0.2">
      <c r="A482" s="990"/>
      <c r="B482" s="254"/>
      <c r="C482" s="253"/>
      <c r="D482" s="254"/>
      <c r="E482" s="191" t="s">
        <v>699</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5">
      <c r="A483" s="99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2">
      <c r="A484" s="990"/>
      <c r="B484" s="254"/>
      <c r="C484" s="253"/>
      <c r="D484" s="254"/>
      <c r="E484" s="240" t="s">
        <v>392</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2">
      <c r="A485" s="990"/>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533</v>
      </c>
      <c r="AJ485" s="215"/>
      <c r="AK485" s="215"/>
      <c r="AL485" s="216"/>
      <c r="AM485" s="215" t="s">
        <v>534</v>
      </c>
      <c r="AN485" s="215"/>
      <c r="AO485" s="215"/>
      <c r="AP485" s="216"/>
      <c r="AQ485" s="216" t="s">
        <v>231</v>
      </c>
      <c r="AR485" s="200"/>
      <c r="AS485" s="200"/>
      <c r="AT485" s="201"/>
      <c r="AU485" s="177" t="s">
        <v>134</v>
      </c>
      <c r="AV485" s="177"/>
      <c r="AW485" s="177"/>
      <c r="AX485" s="178"/>
      <c r="AY485">
        <f>COUNTA($G$487)</f>
        <v>0</v>
      </c>
    </row>
    <row r="486" spans="1:51" ht="18.75" hidden="1" customHeight="1" x14ac:dyDescent="0.2">
      <c r="A486" s="99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2">
      <c r="A487" s="99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2">
      <c r="A488" s="99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2">
      <c r="A489" s="99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2">
      <c r="A490" s="990"/>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533</v>
      </c>
      <c r="AJ490" s="215"/>
      <c r="AK490" s="215"/>
      <c r="AL490" s="216"/>
      <c r="AM490" s="215" t="s">
        <v>534</v>
      </c>
      <c r="AN490" s="215"/>
      <c r="AO490" s="215"/>
      <c r="AP490" s="216"/>
      <c r="AQ490" s="216" t="s">
        <v>231</v>
      </c>
      <c r="AR490" s="200"/>
      <c r="AS490" s="200"/>
      <c r="AT490" s="201"/>
      <c r="AU490" s="177" t="s">
        <v>134</v>
      </c>
      <c r="AV490" s="177"/>
      <c r="AW490" s="177"/>
      <c r="AX490" s="178"/>
      <c r="AY490">
        <f>COUNTA($G$492)</f>
        <v>0</v>
      </c>
    </row>
    <row r="491" spans="1:51" ht="18.75" hidden="1" customHeight="1" x14ac:dyDescent="0.2">
      <c r="A491" s="99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2">
      <c r="A492" s="99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2">
      <c r="A493" s="99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2">
      <c r="A494" s="99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2">
      <c r="A495" s="990"/>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533</v>
      </c>
      <c r="AJ495" s="215"/>
      <c r="AK495" s="215"/>
      <c r="AL495" s="216"/>
      <c r="AM495" s="215" t="s">
        <v>534</v>
      </c>
      <c r="AN495" s="215"/>
      <c r="AO495" s="215"/>
      <c r="AP495" s="216"/>
      <c r="AQ495" s="216" t="s">
        <v>231</v>
      </c>
      <c r="AR495" s="200"/>
      <c r="AS495" s="200"/>
      <c r="AT495" s="201"/>
      <c r="AU495" s="177" t="s">
        <v>134</v>
      </c>
      <c r="AV495" s="177"/>
      <c r="AW495" s="177"/>
      <c r="AX495" s="178"/>
      <c r="AY495">
        <f>COUNTA($G$497)</f>
        <v>0</v>
      </c>
    </row>
    <row r="496" spans="1:51" ht="18.75" hidden="1" customHeight="1" x14ac:dyDescent="0.2">
      <c r="A496" s="99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2">
      <c r="A497" s="99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2">
      <c r="A498" s="99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2">
      <c r="A499" s="99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2">
      <c r="A500" s="990"/>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533</v>
      </c>
      <c r="AJ500" s="215"/>
      <c r="AK500" s="215"/>
      <c r="AL500" s="216"/>
      <c r="AM500" s="215" t="s">
        <v>534</v>
      </c>
      <c r="AN500" s="215"/>
      <c r="AO500" s="215"/>
      <c r="AP500" s="216"/>
      <c r="AQ500" s="216" t="s">
        <v>231</v>
      </c>
      <c r="AR500" s="200"/>
      <c r="AS500" s="200"/>
      <c r="AT500" s="201"/>
      <c r="AU500" s="177" t="s">
        <v>134</v>
      </c>
      <c r="AV500" s="177"/>
      <c r="AW500" s="177"/>
      <c r="AX500" s="178"/>
      <c r="AY500">
        <f>COUNTA($G$502)</f>
        <v>0</v>
      </c>
    </row>
    <row r="501" spans="1:51" ht="18.75" hidden="1" customHeight="1" x14ac:dyDescent="0.2">
      <c r="A501" s="99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2">
      <c r="A502" s="99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2">
      <c r="A503" s="99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2">
      <c r="A504" s="99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2">
      <c r="A505" s="990"/>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533</v>
      </c>
      <c r="AJ505" s="215"/>
      <c r="AK505" s="215"/>
      <c r="AL505" s="216"/>
      <c r="AM505" s="215" t="s">
        <v>534</v>
      </c>
      <c r="AN505" s="215"/>
      <c r="AO505" s="215"/>
      <c r="AP505" s="216"/>
      <c r="AQ505" s="216" t="s">
        <v>231</v>
      </c>
      <c r="AR505" s="200"/>
      <c r="AS505" s="200"/>
      <c r="AT505" s="201"/>
      <c r="AU505" s="177" t="s">
        <v>134</v>
      </c>
      <c r="AV505" s="177"/>
      <c r="AW505" s="177"/>
      <c r="AX505" s="178"/>
      <c r="AY505">
        <f>COUNTA($G$507)</f>
        <v>0</v>
      </c>
    </row>
    <row r="506" spans="1:51" ht="18.75" hidden="1" customHeight="1" x14ac:dyDescent="0.2">
      <c r="A506" s="99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2">
      <c r="A507" s="99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2">
      <c r="A508" s="99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2">
      <c r="A509" s="99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2">
      <c r="A510" s="990"/>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533</v>
      </c>
      <c r="AJ510" s="215"/>
      <c r="AK510" s="215"/>
      <c r="AL510" s="216"/>
      <c r="AM510" s="215" t="s">
        <v>534</v>
      </c>
      <c r="AN510" s="215"/>
      <c r="AO510" s="215"/>
      <c r="AP510" s="216"/>
      <c r="AQ510" s="216" t="s">
        <v>231</v>
      </c>
      <c r="AR510" s="200"/>
      <c r="AS510" s="200"/>
      <c r="AT510" s="201"/>
      <c r="AU510" s="177" t="s">
        <v>134</v>
      </c>
      <c r="AV510" s="177"/>
      <c r="AW510" s="177"/>
      <c r="AX510" s="178"/>
      <c r="AY510">
        <f>COUNTA($G$512)</f>
        <v>0</v>
      </c>
    </row>
    <row r="511" spans="1:51" ht="18.75" hidden="1" customHeight="1" x14ac:dyDescent="0.2">
      <c r="A511" s="99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2">
      <c r="A512" s="99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2">
      <c r="A513" s="99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2">
      <c r="A514" s="99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2">
      <c r="A515" s="990"/>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533</v>
      </c>
      <c r="AJ515" s="215"/>
      <c r="AK515" s="215"/>
      <c r="AL515" s="216"/>
      <c r="AM515" s="215" t="s">
        <v>534</v>
      </c>
      <c r="AN515" s="215"/>
      <c r="AO515" s="215"/>
      <c r="AP515" s="216"/>
      <c r="AQ515" s="216" t="s">
        <v>231</v>
      </c>
      <c r="AR515" s="200"/>
      <c r="AS515" s="200"/>
      <c r="AT515" s="201"/>
      <c r="AU515" s="177" t="s">
        <v>134</v>
      </c>
      <c r="AV515" s="177"/>
      <c r="AW515" s="177"/>
      <c r="AX515" s="178"/>
      <c r="AY515">
        <f>COUNTA($G$517)</f>
        <v>0</v>
      </c>
    </row>
    <row r="516" spans="1:51" ht="18.75" hidden="1" customHeight="1" x14ac:dyDescent="0.2">
      <c r="A516" s="99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2">
      <c r="A517" s="99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2">
      <c r="A518" s="99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2">
      <c r="A519" s="99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2">
      <c r="A520" s="990"/>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533</v>
      </c>
      <c r="AJ520" s="215"/>
      <c r="AK520" s="215"/>
      <c r="AL520" s="216"/>
      <c r="AM520" s="215" t="s">
        <v>534</v>
      </c>
      <c r="AN520" s="215"/>
      <c r="AO520" s="215"/>
      <c r="AP520" s="216"/>
      <c r="AQ520" s="216" t="s">
        <v>231</v>
      </c>
      <c r="AR520" s="200"/>
      <c r="AS520" s="200"/>
      <c r="AT520" s="201"/>
      <c r="AU520" s="177" t="s">
        <v>134</v>
      </c>
      <c r="AV520" s="177"/>
      <c r="AW520" s="177"/>
      <c r="AX520" s="178"/>
      <c r="AY520">
        <f>COUNTA($G$522)</f>
        <v>0</v>
      </c>
    </row>
    <row r="521" spans="1:51" ht="18.75" hidden="1" customHeight="1" x14ac:dyDescent="0.2">
      <c r="A521" s="99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2">
      <c r="A522" s="99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2">
      <c r="A523" s="99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2">
      <c r="A524" s="99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2">
      <c r="A525" s="990"/>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533</v>
      </c>
      <c r="AJ525" s="215"/>
      <c r="AK525" s="215"/>
      <c r="AL525" s="216"/>
      <c r="AM525" s="215" t="s">
        <v>534</v>
      </c>
      <c r="AN525" s="215"/>
      <c r="AO525" s="215"/>
      <c r="AP525" s="216"/>
      <c r="AQ525" s="216" t="s">
        <v>231</v>
      </c>
      <c r="AR525" s="200"/>
      <c r="AS525" s="200"/>
      <c r="AT525" s="201"/>
      <c r="AU525" s="177" t="s">
        <v>134</v>
      </c>
      <c r="AV525" s="177"/>
      <c r="AW525" s="177"/>
      <c r="AX525" s="178"/>
      <c r="AY525">
        <f>COUNTA($G$527)</f>
        <v>0</v>
      </c>
    </row>
    <row r="526" spans="1:51" ht="18.75" hidden="1" customHeight="1" x14ac:dyDescent="0.2">
      <c r="A526" s="99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2">
      <c r="A527" s="99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2">
      <c r="A528" s="99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2">
      <c r="A529" s="99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2">
      <c r="A530" s="990"/>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533</v>
      </c>
      <c r="AJ530" s="215"/>
      <c r="AK530" s="215"/>
      <c r="AL530" s="216"/>
      <c r="AM530" s="215" t="s">
        <v>534</v>
      </c>
      <c r="AN530" s="215"/>
      <c r="AO530" s="215"/>
      <c r="AP530" s="216"/>
      <c r="AQ530" s="216" t="s">
        <v>231</v>
      </c>
      <c r="AR530" s="200"/>
      <c r="AS530" s="200"/>
      <c r="AT530" s="201"/>
      <c r="AU530" s="177" t="s">
        <v>134</v>
      </c>
      <c r="AV530" s="177"/>
      <c r="AW530" s="177"/>
      <c r="AX530" s="178"/>
      <c r="AY530">
        <f>COUNTA($G$532)</f>
        <v>0</v>
      </c>
    </row>
    <row r="531" spans="1:51" ht="18.75" hidden="1" customHeight="1" x14ac:dyDescent="0.2">
      <c r="A531" s="99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2">
      <c r="A532" s="99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2">
      <c r="A533" s="99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2">
      <c r="A534" s="99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2">
      <c r="A535" s="990"/>
      <c r="B535" s="254"/>
      <c r="C535" s="253"/>
      <c r="D535" s="254"/>
      <c r="E535" s="188" t="s">
        <v>398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2">
      <c r="A536" s="99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2">
      <c r="A537" s="99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2">
      <c r="A538" s="990"/>
      <c r="B538" s="254"/>
      <c r="C538" s="253"/>
      <c r="D538" s="254"/>
      <c r="E538" s="240" t="s">
        <v>393</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2">
      <c r="A539" s="990"/>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533</v>
      </c>
      <c r="AJ539" s="215"/>
      <c r="AK539" s="215"/>
      <c r="AL539" s="216"/>
      <c r="AM539" s="215" t="s">
        <v>534</v>
      </c>
      <c r="AN539" s="215"/>
      <c r="AO539" s="215"/>
      <c r="AP539" s="216"/>
      <c r="AQ539" s="216" t="s">
        <v>231</v>
      </c>
      <c r="AR539" s="200"/>
      <c r="AS539" s="200"/>
      <c r="AT539" s="201"/>
      <c r="AU539" s="177" t="s">
        <v>134</v>
      </c>
      <c r="AV539" s="177"/>
      <c r="AW539" s="177"/>
      <c r="AX539" s="178"/>
      <c r="AY539">
        <f>COUNTA($G$541)</f>
        <v>0</v>
      </c>
    </row>
    <row r="540" spans="1:51" ht="18.75" hidden="1" customHeight="1" x14ac:dyDescent="0.2">
      <c r="A540" s="99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2">
      <c r="A541" s="99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2">
      <c r="A542" s="99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2">
      <c r="A543" s="99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2">
      <c r="A544" s="990"/>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533</v>
      </c>
      <c r="AJ544" s="215"/>
      <c r="AK544" s="215"/>
      <c r="AL544" s="216"/>
      <c r="AM544" s="215" t="s">
        <v>534</v>
      </c>
      <c r="AN544" s="215"/>
      <c r="AO544" s="215"/>
      <c r="AP544" s="216"/>
      <c r="AQ544" s="216" t="s">
        <v>231</v>
      </c>
      <c r="AR544" s="200"/>
      <c r="AS544" s="200"/>
      <c r="AT544" s="201"/>
      <c r="AU544" s="177" t="s">
        <v>134</v>
      </c>
      <c r="AV544" s="177"/>
      <c r="AW544" s="177"/>
      <c r="AX544" s="178"/>
      <c r="AY544">
        <f>COUNTA($G$546)</f>
        <v>0</v>
      </c>
    </row>
    <row r="545" spans="1:51" ht="18.75" hidden="1" customHeight="1" x14ac:dyDescent="0.2">
      <c r="A545" s="99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2">
      <c r="A546" s="99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2">
      <c r="A547" s="99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2">
      <c r="A548" s="99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2">
      <c r="A549" s="990"/>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533</v>
      </c>
      <c r="AJ549" s="215"/>
      <c r="AK549" s="215"/>
      <c r="AL549" s="216"/>
      <c r="AM549" s="215" t="s">
        <v>534</v>
      </c>
      <c r="AN549" s="215"/>
      <c r="AO549" s="215"/>
      <c r="AP549" s="216"/>
      <c r="AQ549" s="216" t="s">
        <v>231</v>
      </c>
      <c r="AR549" s="200"/>
      <c r="AS549" s="200"/>
      <c r="AT549" s="201"/>
      <c r="AU549" s="177" t="s">
        <v>134</v>
      </c>
      <c r="AV549" s="177"/>
      <c r="AW549" s="177"/>
      <c r="AX549" s="178"/>
      <c r="AY549">
        <f>COUNTA($G$551)</f>
        <v>0</v>
      </c>
    </row>
    <row r="550" spans="1:51" ht="18.75" hidden="1" customHeight="1" x14ac:dyDescent="0.2">
      <c r="A550" s="99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2">
      <c r="A551" s="99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2">
      <c r="A552" s="99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2">
      <c r="A553" s="99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2">
      <c r="A554" s="990"/>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533</v>
      </c>
      <c r="AJ554" s="215"/>
      <c r="AK554" s="215"/>
      <c r="AL554" s="216"/>
      <c r="AM554" s="215" t="s">
        <v>534</v>
      </c>
      <c r="AN554" s="215"/>
      <c r="AO554" s="215"/>
      <c r="AP554" s="216"/>
      <c r="AQ554" s="216" t="s">
        <v>231</v>
      </c>
      <c r="AR554" s="200"/>
      <c r="AS554" s="200"/>
      <c r="AT554" s="201"/>
      <c r="AU554" s="177" t="s">
        <v>134</v>
      </c>
      <c r="AV554" s="177"/>
      <c r="AW554" s="177"/>
      <c r="AX554" s="178"/>
      <c r="AY554">
        <f>COUNTA($G$556)</f>
        <v>0</v>
      </c>
    </row>
    <row r="555" spans="1:51" ht="18.75" hidden="1" customHeight="1" x14ac:dyDescent="0.2">
      <c r="A555" s="99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2">
      <c r="A556" s="99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2">
      <c r="A557" s="99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2">
      <c r="A558" s="99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2">
      <c r="A559" s="990"/>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533</v>
      </c>
      <c r="AJ559" s="215"/>
      <c r="AK559" s="215"/>
      <c r="AL559" s="216"/>
      <c r="AM559" s="215" t="s">
        <v>534</v>
      </c>
      <c r="AN559" s="215"/>
      <c r="AO559" s="215"/>
      <c r="AP559" s="216"/>
      <c r="AQ559" s="216" t="s">
        <v>231</v>
      </c>
      <c r="AR559" s="200"/>
      <c r="AS559" s="200"/>
      <c r="AT559" s="201"/>
      <c r="AU559" s="177" t="s">
        <v>134</v>
      </c>
      <c r="AV559" s="177"/>
      <c r="AW559" s="177"/>
      <c r="AX559" s="178"/>
      <c r="AY559">
        <f>COUNTA($G$561)</f>
        <v>0</v>
      </c>
    </row>
    <row r="560" spans="1:51" ht="18.75" hidden="1" customHeight="1" x14ac:dyDescent="0.2">
      <c r="A560" s="99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2">
      <c r="A561" s="99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2">
      <c r="A562" s="99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2">
      <c r="A563" s="99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2">
      <c r="A564" s="990"/>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533</v>
      </c>
      <c r="AJ564" s="215"/>
      <c r="AK564" s="215"/>
      <c r="AL564" s="216"/>
      <c r="AM564" s="215" t="s">
        <v>534</v>
      </c>
      <c r="AN564" s="215"/>
      <c r="AO564" s="215"/>
      <c r="AP564" s="216"/>
      <c r="AQ564" s="216" t="s">
        <v>231</v>
      </c>
      <c r="AR564" s="200"/>
      <c r="AS564" s="200"/>
      <c r="AT564" s="201"/>
      <c r="AU564" s="177" t="s">
        <v>134</v>
      </c>
      <c r="AV564" s="177"/>
      <c r="AW564" s="177"/>
      <c r="AX564" s="178"/>
      <c r="AY564">
        <f>COUNTA($G$566)</f>
        <v>0</v>
      </c>
    </row>
    <row r="565" spans="1:51" ht="18.75" hidden="1" customHeight="1" x14ac:dyDescent="0.2">
      <c r="A565" s="99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2">
      <c r="A566" s="99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2">
      <c r="A567" s="99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2">
      <c r="A568" s="99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2">
      <c r="A569" s="990"/>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533</v>
      </c>
      <c r="AJ569" s="215"/>
      <c r="AK569" s="215"/>
      <c r="AL569" s="216"/>
      <c r="AM569" s="215" t="s">
        <v>534</v>
      </c>
      <c r="AN569" s="215"/>
      <c r="AO569" s="215"/>
      <c r="AP569" s="216"/>
      <c r="AQ569" s="216" t="s">
        <v>231</v>
      </c>
      <c r="AR569" s="200"/>
      <c r="AS569" s="200"/>
      <c r="AT569" s="201"/>
      <c r="AU569" s="177" t="s">
        <v>134</v>
      </c>
      <c r="AV569" s="177"/>
      <c r="AW569" s="177"/>
      <c r="AX569" s="178"/>
      <c r="AY569">
        <f>COUNTA($G$571)</f>
        <v>0</v>
      </c>
    </row>
    <row r="570" spans="1:51" ht="18.75" hidden="1" customHeight="1" x14ac:dyDescent="0.2">
      <c r="A570" s="99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2">
      <c r="A571" s="99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2">
      <c r="A572" s="99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2">
      <c r="A573" s="99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2">
      <c r="A574" s="990"/>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533</v>
      </c>
      <c r="AJ574" s="215"/>
      <c r="AK574" s="215"/>
      <c r="AL574" s="216"/>
      <c r="AM574" s="215" t="s">
        <v>534</v>
      </c>
      <c r="AN574" s="215"/>
      <c r="AO574" s="215"/>
      <c r="AP574" s="216"/>
      <c r="AQ574" s="216" t="s">
        <v>231</v>
      </c>
      <c r="AR574" s="200"/>
      <c r="AS574" s="200"/>
      <c r="AT574" s="201"/>
      <c r="AU574" s="177" t="s">
        <v>134</v>
      </c>
      <c r="AV574" s="177"/>
      <c r="AW574" s="177"/>
      <c r="AX574" s="178"/>
      <c r="AY574">
        <f>COUNTA($G$576)</f>
        <v>0</v>
      </c>
    </row>
    <row r="575" spans="1:51" ht="18.75" hidden="1" customHeight="1" x14ac:dyDescent="0.2">
      <c r="A575" s="99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2">
      <c r="A576" s="99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2">
      <c r="A577" s="99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2">
      <c r="A578" s="99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2">
      <c r="A579" s="990"/>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533</v>
      </c>
      <c r="AJ579" s="215"/>
      <c r="AK579" s="215"/>
      <c r="AL579" s="216"/>
      <c r="AM579" s="215" t="s">
        <v>534</v>
      </c>
      <c r="AN579" s="215"/>
      <c r="AO579" s="215"/>
      <c r="AP579" s="216"/>
      <c r="AQ579" s="216" t="s">
        <v>231</v>
      </c>
      <c r="AR579" s="200"/>
      <c r="AS579" s="200"/>
      <c r="AT579" s="201"/>
      <c r="AU579" s="177" t="s">
        <v>134</v>
      </c>
      <c r="AV579" s="177"/>
      <c r="AW579" s="177"/>
      <c r="AX579" s="178"/>
      <c r="AY579">
        <f>COUNTA($G$581)</f>
        <v>0</v>
      </c>
    </row>
    <row r="580" spans="1:51" ht="18.75" hidden="1" customHeight="1" x14ac:dyDescent="0.2">
      <c r="A580" s="99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2">
      <c r="A581" s="99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2">
      <c r="A582" s="99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2">
      <c r="A583" s="99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2">
      <c r="A584" s="990"/>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533</v>
      </c>
      <c r="AJ584" s="215"/>
      <c r="AK584" s="215"/>
      <c r="AL584" s="216"/>
      <c r="AM584" s="215" t="s">
        <v>534</v>
      </c>
      <c r="AN584" s="215"/>
      <c r="AO584" s="215"/>
      <c r="AP584" s="216"/>
      <c r="AQ584" s="216" t="s">
        <v>231</v>
      </c>
      <c r="AR584" s="200"/>
      <c r="AS584" s="200"/>
      <c r="AT584" s="201"/>
      <c r="AU584" s="177" t="s">
        <v>134</v>
      </c>
      <c r="AV584" s="177"/>
      <c r="AW584" s="177"/>
      <c r="AX584" s="178"/>
      <c r="AY584">
        <f>COUNTA($G$586)</f>
        <v>0</v>
      </c>
    </row>
    <row r="585" spans="1:51" ht="18.75" hidden="1" customHeight="1" x14ac:dyDescent="0.2">
      <c r="A585" s="99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2">
      <c r="A586" s="99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2">
      <c r="A587" s="99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2">
      <c r="A588" s="99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2">
      <c r="A589" s="990"/>
      <c r="B589" s="254"/>
      <c r="C589" s="253"/>
      <c r="D589" s="254"/>
      <c r="E589" s="188" t="s">
        <v>398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2">
      <c r="A590" s="99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2">
      <c r="A591" s="99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2">
      <c r="A592" s="990"/>
      <c r="B592" s="254"/>
      <c r="C592" s="253"/>
      <c r="D592" s="254"/>
      <c r="E592" s="240" t="s">
        <v>392</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2">
      <c r="A593" s="990"/>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533</v>
      </c>
      <c r="AJ593" s="215"/>
      <c r="AK593" s="215"/>
      <c r="AL593" s="216"/>
      <c r="AM593" s="215" t="s">
        <v>534</v>
      </c>
      <c r="AN593" s="215"/>
      <c r="AO593" s="215"/>
      <c r="AP593" s="216"/>
      <c r="AQ593" s="216" t="s">
        <v>231</v>
      </c>
      <c r="AR593" s="200"/>
      <c r="AS593" s="200"/>
      <c r="AT593" s="201"/>
      <c r="AU593" s="177" t="s">
        <v>134</v>
      </c>
      <c r="AV593" s="177"/>
      <c r="AW593" s="177"/>
      <c r="AX593" s="178"/>
      <c r="AY593">
        <f>COUNTA($G$595)</f>
        <v>0</v>
      </c>
    </row>
    <row r="594" spans="1:51" ht="18.75" hidden="1" customHeight="1" x14ac:dyDescent="0.2">
      <c r="A594" s="99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2">
      <c r="A595" s="99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2">
      <c r="A596" s="99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2">
      <c r="A597" s="99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2">
      <c r="A598" s="990"/>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533</v>
      </c>
      <c r="AJ598" s="215"/>
      <c r="AK598" s="215"/>
      <c r="AL598" s="216"/>
      <c r="AM598" s="215" t="s">
        <v>534</v>
      </c>
      <c r="AN598" s="215"/>
      <c r="AO598" s="215"/>
      <c r="AP598" s="216"/>
      <c r="AQ598" s="216" t="s">
        <v>231</v>
      </c>
      <c r="AR598" s="200"/>
      <c r="AS598" s="200"/>
      <c r="AT598" s="201"/>
      <c r="AU598" s="177" t="s">
        <v>134</v>
      </c>
      <c r="AV598" s="177"/>
      <c r="AW598" s="177"/>
      <c r="AX598" s="178"/>
      <c r="AY598">
        <f>COUNTA($G$600)</f>
        <v>0</v>
      </c>
    </row>
    <row r="599" spans="1:51" ht="18.75" hidden="1" customHeight="1" x14ac:dyDescent="0.2">
      <c r="A599" s="99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2">
      <c r="A600" s="99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2">
      <c r="A601" s="99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2">
      <c r="A602" s="99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2">
      <c r="A603" s="990"/>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533</v>
      </c>
      <c r="AJ603" s="215"/>
      <c r="AK603" s="215"/>
      <c r="AL603" s="216"/>
      <c r="AM603" s="215" t="s">
        <v>534</v>
      </c>
      <c r="AN603" s="215"/>
      <c r="AO603" s="215"/>
      <c r="AP603" s="216"/>
      <c r="AQ603" s="216" t="s">
        <v>231</v>
      </c>
      <c r="AR603" s="200"/>
      <c r="AS603" s="200"/>
      <c r="AT603" s="201"/>
      <c r="AU603" s="177" t="s">
        <v>134</v>
      </c>
      <c r="AV603" s="177"/>
      <c r="AW603" s="177"/>
      <c r="AX603" s="178"/>
      <c r="AY603">
        <f>COUNTA($G$605)</f>
        <v>0</v>
      </c>
    </row>
    <row r="604" spans="1:51" ht="18.75" hidden="1" customHeight="1" x14ac:dyDescent="0.2">
      <c r="A604" s="99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2">
      <c r="A605" s="99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2">
      <c r="A606" s="99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2">
      <c r="A607" s="99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2">
      <c r="A608" s="990"/>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533</v>
      </c>
      <c r="AJ608" s="215"/>
      <c r="AK608" s="215"/>
      <c r="AL608" s="216"/>
      <c r="AM608" s="215" t="s">
        <v>534</v>
      </c>
      <c r="AN608" s="215"/>
      <c r="AO608" s="215"/>
      <c r="AP608" s="216"/>
      <c r="AQ608" s="216" t="s">
        <v>231</v>
      </c>
      <c r="AR608" s="200"/>
      <c r="AS608" s="200"/>
      <c r="AT608" s="201"/>
      <c r="AU608" s="177" t="s">
        <v>134</v>
      </c>
      <c r="AV608" s="177"/>
      <c r="AW608" s="177"/>
      <c r="AX608" s="178"/>
      <c r="AY608">
        <f>COUNTA($G$610)</f>
        <v>0</v>
      </c>
    </row>
    <row r="609" spans="1:51" ht="18.75" hidden="1" customHeight="1" x14ac:dyDescent="0.2">
      <c r="A609" s="99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2">
      <c r="A610" s="99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2">
      <c r="A611" s="99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2">
      <c r="A612" s="99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2">
      <c r="A613" s="990"/>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533</v>
      </c>
      <c r="AJ613" s="215"/>
      <c r="AK613" s="215"/>
      <c r="AL613" s="216"/>
      <c r="AM613" s="215" t="s">
        <v>534</v>
      </c>
      <c r="AN613" s="215"/>
      <c r="AO613" s="215"/>
      <c r="AP613" s="216"/>
      <c r="AQ613" s="216" t="s">
        <v>231</v>
      </c>
      <c r="AR613" s="200"/>
      <c r="AS613" s="200"/>
      <c r="AT613" s="201"/>
      <c r="AU613" s="177" t="s">
        <v>134</v>
      </c>
      <c r="AV613" s="177"/>
      <c r="AW613" s="177"/>
      <c r="AX613" s="178"/>
      <c r="AY613">
        <f>COUNTA($G$615)</f>
        <v>0</v>
      </c>
    </row>
    <row r="614" spans="1:51" ht="18.75" hidden="1" customHeight="1" x14ac:dyDescent="0.2">
      <c r="A614" s="99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2">
      <c r="A615" s="99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2">
      <c r="A616" s="99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2">
      <c r="A617" s="99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2">
      <c r="A618" s="990"/>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533</v>
      </c>
      <c r="AJ618" s="215"/>
      <c r="AK618" s="215"/>
      <c r="AL618" s="216"/>
      <c r="AM618" s="215" t="s">
        <v>534</v>
      </c>
      <c r="AN618" s="215"/>
      <c r="AO618" s="215"/>
      <c r="AP618" s="216"/>
      <c r="AQ618" s="216" t="s">
        <v>231</v>
      </c>
      <c r="AR618" s="200"/>
      <c r="AS618" s="200"/>
      <c r="AT618" s="201"/>
      <c r="AU618" s="177" t="s">
        <v>134</v>
      </c>
      <c r="AV618" s="177"/>
      <c r="AW618" s="177"/>
      <c r="AX618" s="178"/>
      <c r="AY618">
        <f>COUNTA($G$620)</f>
        <v>0</v>
      </c>
    </row>
    <row r="619" spans="1:51" ht="18.75" hidden="1" customHeight="1" x14ac:dyDescent="0.2">
      <c r="A619" s="99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2">
      <c r="A620" s="99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2">
      <c r="A621" s="99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2">
      <c r="A622" s="99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2">
      <c r="A623" s="990"/>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533</v>
      </c>
      <c r="AJ623" s="215"/>
      <c r="AK623" s="215"/>
      <c r="AL623" s="216"/>
      <c r="AM623" s="215" t="s">
        <v>534</v>
      </c>
      <c r="AN623" s="215"/>
      <c r="AO623" s="215"/>
      <c r="AP623" s="216"/>
      <c r="AQ623" s="216" t="s">
        <v>231</v>
      </c>
      <c r="AR623" s="200"/>
      <c r="AS623" s="200"/>
      <c r="AT623" s="201"/>
      <c r="AU623" s="177" t="s">
        <v>134</v>
      </c>
      <c r="AV623" s="177"/>
      <c r="AW623" s="177"/>
      <c r="AX623" s="178"/>
      <c r="AY623">
        <f>COUNTA($G$625)</f>
        <v>0</v>
      </c>
    </row>
    <row r="624" spans="1:51" ht="18.75" hidden="1" customHeight="1" x14ac:dyDescent="0.2">
      <c r="A624" s="99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2">
      <c r="A625" s="99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2">
      <c r="A626" s="99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2">
      <c r="A627" s="99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2">
      <c r="A628" s="990"/>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533</v>
      </c>
      <c r="AJ628" s="215"/>
      <c r="AK628" s="215"/>
      <c r="AL628" s="216"/>
      <c r="AM628" s="215" t="s">
        <v>534</v>
      </c>
      <c r="AN628" s="215"/>
      <c r="AO628" s="215"/>
      <c r="AP628" s="216"/>
      <c r="AQ628" s="216" t="s">
        <v>231</v>
      </c>
      <c r="AR628" s="200"/>
      <c r="AS628" s="200"/>
      <c r="AT628" s="201"/>
      <c r="AU628" s="177" t="s">
        <v>134</v>
      </c>
      <c r="AV628" s="177"/>
      <c r="AW628" s="177"/>
      <c r="AX628" s="178"/>
      <c r="AY628">
        <f>COUNTA($G$630)</f>
        <v>0</v>
      </c>
    </row>
    <row r="629" spans="1:51" ht="18.75" hidden="1" customHeight="1" x14ac:dyDescent="0.2">
      <c r="A629" s="99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2">
      <c r="A630" s="99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2">
      <c r="A631" s="99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2">
      <c r="A632" s="99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2">
      <c r="A633" s="990"/>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533</v>
      </c>
      <c r="AJ633" s="215"/>
      <c r="AK633" s="215"/>
      <c r="AL633" s="216"/>
      <c r="AM633" s="215" t="s">
        <v>534</v>
      </c>
      <c r="AN633" s="215"/>
      <c r="AO633" s="215"/>
      <c r="AP633" s="216"/>
      <c r="AQ633" s="216" t="s">
        <v>231</v>
      </c>
      <c r="AR633" s="200"/>
      <c r="AS633" s="200"/>
      <c r="AT633" s="201"/>
      <c r="AU633" s="177" t="s">
        <v>134</v>
      </c>
      <c r="AV633" s="177"/>
      <c r="AW633" s="177"/>
      <c r="AX633" s="178"/>
      <c r="AY633">
        <f>COUNTA($G$635)</f>
        <v>0</v>
      </c>
    </row>
    <row r="634" spans="1:51" ht="18.75" hidden="1" customHeight="1" x14ac:dyDescent="0.2">
      <c r="A634" s="99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2">
      <c r="A635" s="99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2">
      <c r="A636" s="99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2">
      <c r="A637" s="99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2">
      <c r="A638" s="990"/>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533</v>
      </c>
      <c r="AJ638" s="215"/>
      <c r="AK638" s="215"/>
      <c r="AL638" s="216"/>
      <c r="AM638" s="215" t="s">
        <v>534</v>
      </c>
      <c r="AN638" s="215"/>
      <c r="AO638" s="215"/>
      <c r="AP638" s="216"/>
      <c r="AQ638" s="216" t="s">
        <v>231</v>
      </c>
      <c r="AR638" s="200"/>
      <c r="AS638" s="200"/>
      <c r="AT638" s="201"/>
      <c r="AU638" s="177" t="s">
        <v>134</v>
      </c>
      <c r="AV638" s="177"/>
      <c r="AW638" s="177"/>
      <c r="AX638" s="178"/>
      <c r="AY638">
        <f>COUNTA($G$640)</f>
        <v>0</v>
      </c>
    </row>
    <row r="639" spans="1:51" ht="18.75" hidden="1" customHeight="1" x14ac:dyDescent="0.2">
      <c r="A639" s="99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2">
      <c r="A640" s="99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2">
      <c r="A641" s="99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2">
      <c r="A642" s="99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2">
      <c r="A643" s="990"/>
      <c r="B643" s="254"/>
      <c r="C643" s="253"/>
      <c r="D643" s="254"/>
      <c r="E643" s="188" t="s">
        <v>398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2">
      <c r="A644" s="99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2">
      <c r="A645" s="99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2">
      <c r="A646" s="990"/>
      <c r="B646" s="254"/>
      <c r="C646" s="253"/>
      <c r="D646" s="254"/>
      <c r="E646" s="240" t="s">
        <v>393</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2">
      <c r="A647" s="990"/>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533</v>
      </c>
      <c r="AJ647" s="215"/>
      <c r="AK647" s="215"/>
      <c r="AL647" s="216"/>
      <c r="AM647" s="215" t="s">
        <v>534</v>
      </c>
      <c r="AN647" s="215"/>
      <c r="AO647" s="215"/>
      <c r="AP647" s="216"/>
      <c r="AQ647" s="216" t="s">
        <v>231</v>
      </c>
      <c r="AR647" s="200"/>
      <c r="AS647" s="200"/>
      <c r="AT647" s="201"/>
      <c r="AU647" s="177" t="s">
        <v>134</v>
      </c>
      <c r="AV647" s="177"/>
      <c r="AW647" s="177"/>
      <c r="AX647" s="178"/>
      <c r="AY647">
        <f>COUNTA($G$649)</f>
        <v>0</v>
      </c>
    </row>
    <row r="648" spans="1:51" ht="18.75" hidden="1" customHeight="1" x14ac:dyDescent="0.2">
      <c r="A648" s="99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2">
      <c r="A649" s="99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2">
      <c r="A650" s="99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2">
      <c r="A651" s="99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2">
      <c r="A652" s="990"/>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533</v>
      </c>
      <c r="AJ652" s="215"/>
      <c r="AK652" s="215"/>
      <c r="AL652" s="216"/>
      <c r="AM652" s="215" t="s">
        <v>534</v>
      </c>
      <c r="AN652" s="215"/>
      <c r="AO652" s="215"/>
      <c r="AP652" s="216"/>
      <c r="AQ652" s="216" t="s">
        <v>231</v>
      </c>
      <c r="AR652" s="200"/>
      <c r="AS652" s="200"/>
      <c r="AT652" s="201"/>
      <c r="AU652" s="177" t="s">
        <v>134</v>
      </c>
      <c r="AV652" s="177"/>
      <c r="AW652" s="177"/>
      <c r="AX652" s="178"/>
      <c r="AY652">
        <f>COUNTA($G$654)</f>
        <v>0</v>
      </c>
    </row>
    <row r="653" spans="1:51" ht="18.75" hidden="1" customHeight="1" x14ac:dyDescent="0.2">
      <c r="A653" s="99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2">
      <c r="A654" s="99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2">
      <c r="A655" s="99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2">
      <c r="A656" s="99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2">
      <c r="A657" s="990"/>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533</v>
      </c>
      <c r="AJ657" s="215"/>
      <c r="AK657" s="215"/>
      <c r="AL657" s="216"/>
      <c r="AM657" s="215" t="s">
        <v>534</v>
      </c>
      <c r="AN657" s="215"/>
      <c r="AO657" s="215"/>
      <c r="AP657" s="216"/>
      <c r="AQ657" s="216" t="s">
        <v>231</v>
      </c>
      <c r="AR657" s="200"/>
      <c r="AS657" s="200"/>
      <c r="AT657" s="201"/>
      <c r="AU657" s="177" t="s">
        <v>134</v>
      </c>
      <c r="AV657" s="177"/>
      <c r="AW657" s="177"/>
      <c r="AX657" s="178"/>
      <c r="AY657">
        <f>COUNTA($G$659)</f>
        <v>0</v>
      </c>
    </row>
    <row r="658" spans="1:51" ht="18.75" hidden="1" customHeight="1" x14ac:dyDescent="0.2">
      <c r="A658" s="99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2">
      <c r="A659" s="99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2">
      <c r="A660" s="99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2">
      <c r="A661" s="99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2">
      <c r="A662" s="990"/>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533</v>
      </c>
      <c r="AJ662" s="215"/>
      <c r="AK662" s="215"/>
      <c r="AL662" s="216"/>
      <c r="AM662" s="215" t="s">
        <v>534</v>
      </c>
      <c r="AN662" s="215"/>
      <c r="AO662" s="215"/>
      <c r="AP662" s="216"/>
      <c r="AQ662" s="216" t="s">
        <v>231</v>
      </c>
      <c r="AR662" s="200"/>
      <c r="AS662" s="200"/>
      <c r="AT662" s="201"/>
      <c r="AU662" s="177" t="s">
        <v>134</v>
      </c>
      <c r="AV662" s="177"/>
      <c r="AW662" s="177"/>
      <c r="AX662" s="178"/>
      <c r="AY662">
        <f>COUNTA($G$664)</f>
        <v>0</v>
      </c>
    </row>
    <row r="663" spans="1:51" ht="18.75" hidden="1" customHeight="1" x14ac:dyDescent="0.2">
      <c r="A663" s="99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2">
      <c r="A664" s="99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2">
      <c r="A665" s="99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2">
      <c r="A666" s="99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2">
      <c r="A667" s="990"/>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533</v>
      </c>
      <c r="AJ667" s="215"/>
      <c r="AK667" s="215"/>
      <c r="AL667" s="216"/>
      <c r="AM667" s="215" t="s">
        <v>534</v>
      </c>
      <c r="AN667" s="215"/>
      <c r="AO667" s="215"/>
      <c r="AP667" s="216"/>
      <c r="AQ667" s="216" t="s">
        <v>231</v>
      </c>
      <c r="AR667" s="200"/>
      <c r="AS667" s="200"/>
      <c r="AT667" s="201"/>
      <c r="AU667" s="177" t="s">
        <v>134</v>
      </c>
      <c r="AV667" s="177"/>
      <c r="AW667" s="177"/>
      <c r="AX667" s="178"/>
      <c r="AY667">
        <f>COUNTA($G$669)</f>
        <v>0</v>
      </c>
    </row>
    <row r="668" spans="1:51" ht="18.75" hidden="1" customHeight="1" x14ac:dyDescent="0.2">
      <c r="A668" s="99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2">
      <c r="A669" s="99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2">
      <c r="A670" s="99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2">
      <c r="A671" s="99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2">
      <c r="A672" s="990"/>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533</v>
      </c>
      <c r="AJ672" s="215"/>
      <c r="AK672" s="215"/>
      <c r="AL672" s="216"/>
      <c r="AM672" s="215" t="s">
        <v>534</v>
      </c>
      <c r="AN672" s="215"/>
      <c r="AO672" s="215"/>
      <c r="AP672" s="216"/>
      <c r="AQ672" s="216" t="s">
        <v>231</v>
      </c>
      <c r="AR672" s="200"/>
      <c r="AS672" s="200"/>
      <c r="AT672" s="201"/>
      <c r="AU672" s="177" t="s">
        <v>134</v>
      </c>
      <c r="AV672" s="177"/>
      <c r="AW672" s="177"/>
      <c r="AX672" s="178"/>
      <c r="AY672">
        <f>COUNTA($G$674)</f>
        <v>0</v>
      </c>
    </row>
    <row r="673" spans="1:51" ht="18.75" hidden="1" customHeight="1" x14ac:dyDescent="0.2">
      <c r="A673" s="99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2">
      <c r="A674" s="99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2">
      <c r="A675" s="99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2">
      <c r="A676" s="99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2">
      <c r="A677" s="990"/>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533</v>
      </c>
      <c r="AJ677" s="215"/>
      <c r="AK677" s="215"/>
      <c r="AL677" s="216"/>
      <c r="AM677" s="215" t="s">
        <v>534</v>
      </c>
      <c r="AN677" s="215"/>
      <c r="AO677" s="215"/>
      <c r="AP677" s="216"/>
      <c r="AQ677" s="216" t="s">
        <v>231</v>
      </c>
      <c r="AR677" s="200"/>
      <c r="AS677" s="200"/>
      <c r="AT677" s="201"/>
      <c r="AU677" s="177" t="s">
        <v>134</v>
      </c>
      <c r="AV677" s="177"/>
      <c r="AW677" s="177"/>
      <c r="AX677" s="178"/>
      <c r="AY677">
        <f>COUNTA($G$679)</f>
        <v>0</v>
      </c>
    </row>
    <row r="678" spans="1:51" ht="18.75" hidden="1" customHeight="1" x14ac:dyDescent="0.2">
      <c r="A678" s="99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2">
      <c r="A679" s="99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2">
      <c r="A680" s="99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2">
      <c r="A681" s="99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2">
      <c r="A682" s="990"/>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533</v>
      </c>
      <c r="AJ682" s="215"/>
      <c r="AK682" s="215"/>
      <c r="AL682" s="216"/>
      <c r="AM682" s="215" t="s">
        <v>534</v>
      </c>
      <c r="AN682" s="215"/>
      <c r="AO682" s="215"/>
      <c r="AP682" s="216"/>
      <c r="AQ682" s="216" t="s">
        <v>231</v>
      </c>
      <c r="AR682" s="200"/>
      <c r="AS682" s="200"/>
      <c r="AT682" s="201"/>
      <c r="AU682" s="177" t="s">
        <v>134</v>
      </c>
      <c r="AV682" s="177"/>
      <c r="AW682" s="177"/>
      <c r="AX682" s="178"/>
      <c r="AY682">
        <f>COUNTA($G$684)</f>
        <v>0</v>
      </c>
    </row>
    <row r="683" spans="1:51" ht="18.75" hidden="1" customHeight="1" x14ac:dyDescent="0.2">
      <c r="A683" s="99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2">
      <c r="A684" s="99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2">
      <c r="A685" s="99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2">
      <c r="A686" s="99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2">
      <c r="A687" s="990"/>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533</v>
      </c>
      <c r="AJ687" s="215"/>
      <c r="AK687" s="215"/>
      <c r="AL687" s="216"/>
      <c r="AM687" s="215" t="s">
        <v>534</v>
      </c>
      <c r="AN687" s="215"/>
      <c r="AO687" s="215"/>
      <c r="AP687" s="216"/>
      <c r="AQ687" s="216" t="s">
        <v>231</v>
      </c>
      <c r="AR687" s="200"/>
      <c r="AS687" s="200"/>
      <c r="AT687" s="201"/>
      <c r="AU687" s="177" t="s">
        <v>134</v>
      </c>
      <c r="AV687" s="177"/>
      <c r="AW687" s="177"/>
      <c r="AX687" s="178"/>
      <c r="AY687">
        <f>COUNTA($G$689)</f>
        <v>0</v>
      </c>
    </row>
    <row r="688" spans="1:51" ht="18.75" hidden="1" customHeight="1" x14ac:dyDescent="0.2">
      <c r="A688" s="99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2">
      <c r="A689" s="99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2">
      <c r="A690" s="99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2">
      <c r="A691" s="99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2">
      <c r="A692" s="990"/>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533</v>
      </c>
      <c r="AJ692" s="215"/>
      <c r="AK692" s="215"/>
      <c r="AL692" s="216"/>
      <c r="AM692" s="215" t="s">
        <v>534</v>
      </c>
      <c r="AN692" s="215"/>
      <c r="AO692" s="215"/>
      <c r="AP692" s="216"/>
      <c r="AQ692" s="216" t="s">
        <v>231</v>
      </c>
      <c r="AR692" s="200"/>
      <c r="AS692" s="200"/>
      <c r="AT692" s="201"/>
      <c r="AU692" s="177" t="s">
        <v>134</v>
      </c>
      <c r="AV692" s="177"/>
      <c r="AW692" s="177"/>
      <c r="AX692" s="178"/>
      <c r="AY692">
        <f>COUNTA($G$694)</f>
        <v>0</v>
      </c>
    </row>
    <row r="693" spans="1:51" ht="18.75" hidden="1" customHeight="1" x14ac:dyDescent="0.2">
      <c r="A693" s="99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2">
      <c r="A694" s="99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2">
      <c r="A695" s="99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2">
      <c r="A696" s="99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hidden="1" customHeight="1" x14ac:dyDescent="0.2">
      <c r="A697" s="990"/>
      <c r="B697" s="254"/>
      <c r="C697" s="253"/>
      <c r="D697" s="254"/>
      <c r="E697" s="188" t="s">
        <v>398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2">
      <c r="A698" s="99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5">
      <c r="A699" s="99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0" customHeight="1" x14ac:dyDescent="0.2">
      <c r="A702" s="526" t="s">
        <v>140</v>
      </c>
      <c r="B702" s="527"/>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740</v>
      </c>
      <c r="AE702" s="893"/>
      <c r="AF702" s="893"/>
      <c r="AG702" s="882" t="s">
        <v>788</v>
      </c>
      <c r="AH702" s="883"/>
      <c r="AI702" s="883"/>
      <c r="AJ702" s="883"/>
      <c r="AK702" s="883"/>
      <c r="AL702" s="883"/>
      <c r="AM702" s="883"/>
      <c r="AN702" s="883"/>
      <c r="AO702" s="883"/>
      <c r="AP702" s="883"/>
      <c r="AQ702" s="883"/>
      <c r="AR702" s="883"/>
      <c r="AS702" s="883"/>
      <c r="AT702" s="883"/>
      <c r="AU702" s="883"/>
      <c r="AV702" s="883"/>
      <c r="AW702" s="883"/>
      <c r="AX702" s="884"/>
    </row>
    <row r="703" spans="1:51" ht="46.95" customHeight="1" x14ac:dyDescent="0.2">
      <c r="A703" s="528"/>
      <c r="B703" s="529"/>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5" t="s">
        <v>740</v>
      </c>
      <c r="AE703" s="186"/>
      <c r="AF703" s="186"/>
      <c r="AG703" s="666" t="s">
        <v>789</v>
      </c>
      <c r="AH703" s="667"/>
      <c r="AI703" s="667"/>
      <c r="AJ703" s="667"/>
      <c r="AK703" s="667"/>
      <c r="AL703" s="667"/>
      <c r="AM703" s="667"/>
      <c r="AN703" s="667"/>
      <c r="AO703" s="667"/>
      <c r="AP703" s="667"/>
      <c r="AQ703" s="667"/>
      <c r="AR703" s="667"/>
      <c r="AS703" s="667"/>
      <c r="AT703" s="667"/>
      <c r="AU703" s="667"/>
      <c r="AV703" s="667"/>
      <c r="AW703" s="667"/>
      <c r="AX703" s="668"/>
    </row>
    <row r="704" spans="1:51" ht="59.4" customHeight="1" x14ac:dyDescent="0.2">
      <c r="A704" s="530"/>
      <c r="B704" s="531"/>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740</v>
      </c>
      <c r="AE704" s="585"/>
      <c r="AF704" s="585"/>
      <c r="AG704" s="425" t="s">
        <v>803</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740</v>
      </c>
      <c r="AE705" s="735"/>
      <c r="AF705" s="735"/>
      <c r="AG705" s="191" t="s">
        <v>791</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2">
      <c r="A706" s="657"/>
      <c r="B706" s="769"/>
      <c r="C706" s="613"/>
      <c r="D706" s="614"/>
      <c r="E706" s="685" t="s">
        <v>371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5" t="s">
        <v>790</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51" customHeight="1" x14ac:dyDescent="0.2">
      <c r="A707" s="657"/>
      <c r="B707" s="769"/>
      <c r="C707" s="615"/>
      <c r="D707" s="616"/>
      <c r="E707" s="688" t="s">
        <v>312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790</v>
      </c>
      <c r="AE707" s="583"/>
      <c r="AF707" s="583"/>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2">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792</v>
      </c>
      <c r="AE708" s="670"/>
      <c r="AF708" s="670"/>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2">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5" t="s">
        <v>740</v>
      </c>
      <c r="AE709" s="186"/>
      <c r="AF709" s="186"/>
      <c r="AG709" s="666" t="s">
        <v>793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5" t="s">
        <v>792</v>
      </c>
      <c r="AE710" s="186"/>
      <c r="AF710" s="186"/>
      <c r="AG710" s="666"/>
      <c r="AH710" s="667"/>
      <c r="AI710" s="667"/>
      <c r="AJ710" s="667"/>
      <c r="AK710" s="667"/>
      <c r="AL710" s="667"/>
      <c r="AM710" s="667"/>
      <c r="AN710" s="667"/>
      <c r="AO710" s="667"/>
      <c r="AP710" s="667"/>
      <c r="AQ710" s="667"/>
      <c r="AR710" s="667"/>
      <c r="AS710" s="667"/>
      <c r="AT710" s="667"/>
      <c r="AU710" s="667"/>
      <c r="AV710" s="667"/>
      <c r="AW710" s="667"/>
      <c r="AX710" s="668"/>
    </row>
    <row r="711" spans="1:50" ht="30.6" customHeight="1" x14ac:dyDescent="0.2">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5" t="s">
        <v>740</v>
      </c>
      <c r="AE711" s="186"/>
      <c r="AF711" s="186"/>
      <c r="AG711" s="666" t="s">
        <v>794</v>
      </c>
      <c r="AH711" s="667"/>
      <c r="AI711" s="667"/>
      <c r="AJ711" s="667"/>
      <c r="AK711" s="667"/>
      <c r="AL711" s="667"/>
      <c r="AM711" s="667"/>
      <c r="AN711" s="667"/>
      <c r="AO711" s="667"/>
      <c r="AP711" s="667"/>
      <c r="AQ711" s="667"/>
      <c r="AR711" s="667"/>
      <c r="AS711" s="667"/>
      <c r="AT711" s="667"/>
      <c r="AU711" s="667"/>
      <c r="AV711" s="667"/>
      <c r="AW711" s="667"/>
      <c r="AX711" s="668"/>
    </row>
    <row r="712" spans="1:50" ht="61.95" customHeight="1" x14ac:dyDescent="0.2">
      <c r="A712" s="657"/>
      <c r="B712" s="658"/>
      <c r="C712" s="587" t="s">
        <v>338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740</v>
      </c>
      <c r="AE712" s="585"/>
      <c r="AF712" s="585"/>
      <c r="AG712" s="593" t="s">
        <v>861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7"/>
      <c r="B713" s="658"/>
      <c r="C713" s="182" t="s">
        <v>339</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792</v>
      </c>
      <c r="AE713" s="186"/>
      <c r="AF713" s="187"/>
      <c r="AG713" s="666"/>
      <c r="AH713" s="667"/>
      <c r="AI713" s="667"/>
      <c r="AJ713" s="667"/>
      <c r="AK713" s="667"/>
      <c r="AL713" s="667"/>
      <c r="AM713" s="667"/>
      <c r="AN713" s="667"/>
      <c r="AO713" s="667"/>
      <c r="AP713" s="667"/>
      <c r="AQ713" s="667"/>
      <c r="AR713" s="667"/>
      <c r="AS713" s="667"/>
      <c r="AT713" s="667"/>
      <c r="AU713" s="667"/>
      <c r="AV713" s="667"/>
      <c r="AW713" s="667"/>
      <c r="AX713" s="668"/>
    </row>
    <row r="714" spans="1:50" ht="52.95" customHeight="1" x14ac:dyDescent="0.2">
      <c r="A714" s="659"/>
      <c r="B714" s="660"/>
      <c r="C714" s="770" t="s">
        <v>317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740</v>
      </c>
      <c r="AE714" s="591"/>
      <c r="AF714" s="592"/>
      <c r="AG714" s="691" t="s">
        <v>795</v>
      </c>
      <c r="AH714" s="692"/>
      <c r="AI714" s="692"/>
      <c r="AJ714" s="692"/>
      <c r="AK714" s="692"/>
      <c r="AL714" s="692"/>
      <c r="AM714" s="692"/>
      <c r="AN714" s="692"/>
      <c r="AO714" s="692"/>
      <c r="AP714" s="692"/>
      <c r="AQ714" s="692"/>
      <c r="AR714" s="692"/>
      <c r="AS714" s="692"/>
      <c r="AT714" s="692"/>
      <c r="AU714" s="692"/>
      <c r="AV714" s="692"/>
      <c r="AW714" s="692"/>
      <c r="AX714" s="693"/>
    </row>
    <row r="715" spans="1:50" ht="47.4" customHeight="1" x14ac:dyDescent="0.2">
      <c r="A715" s="620" t="s">
        <v>40</v>
      </c>
      <c r="B715" s="656"/>
      <c r="C715" s="661" t="s">
        <v>318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740</v>
      </c>
      <c r="AE715" s="670"/>
      <c r="AF715" s="776"/>
      <c r="AG715" s="523" t="s">
        <v>802</v>
      </c>
      <c r="AH715" s="524"/>
      <c r="AI715" s="524"/>
      <c r="AJ715" s="524"/>
      <c r="AK715" s="524"/>
      <c r="AL715" s="524"/>
      <c r="AM715" s="524"/>
      <c r="AN715" s="524"/>
      <c r="AO715" s="524"/>
      <c r="AP715" s="524"/>
      <c r="AQ715" s="524"/>
      <c r="AR715" s="524"/>
      <c r="AS715" s="524"/>
      <c r="AT715" s="524"/>
      <c r="AU715" s="524"/>
      <c r="AV715" s="524"/>
      <c r="AW715" s="524"/>
      <c r="AX715" s="525"/>
    </row>
    <row r="716" spans="1:50" ht="43.2" customHeight="1" x14ac:dyDescent="0.2">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740</v>
      </c>
      <c r="AE716" s="758"/>
      <c r="AF716" s="758"/>
      <c r="AG716" s="666" t="s">
        <v>798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87" t="s">
        <v>242</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5" t="s">
        <v>740</v>
      </c>
      <c r="AE717" s="186"/>
      <c r="AF717" s="186"/>
      <c r="AG717" s="666" t="s">
        <v>796</v>
      </c>
      <c r="AH717" s="667"/>
      <c r="AI717" s="667"/>
      <c r="AJ717" s="667"/>
      <c r="AK717" s="667"/>
      <c r="AL717" s="667"/>
      <c r="AM717" s="667"/>
      <c r="AN717" s="667"/>
      <c r="AO717" s="667"/>
      <c r="AP717" s="667"/>
      <c r="AQ717" s="667"/>
      <c r="AR717" s="667"/>
      <c r="AS717" s="667"/>
      <c r="AT717" s="667"/>
      <c r="AU717" s="667"/>
      <c r="AV717" s="667"/>
      <c r="AW717" s="667"/>
      <c r="AX717" s="668"/>
    </row>
    <row r="718" spans="1:50" ht="40.950000000000003" customHeight="1" x14ac:dyDescent="0.2">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5" t="s">
        <v>740</v>
      </c>
      <c r="AE718" s="186"/>
      <c r="AF718" s="186"/>
      <c r="AG718" s="194" t="s">
        <v>797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2">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740</v>
      </c>
      <c r="AE719" s="670"/>
      <c r="AF719" s="670"/>
      <c r="AG719" s="191" t="s">
        <v>799</v>
      </c>
      <c r="AH719" s="192"/>
      <c r="AI719" s="192"/>
      <c r="AJ719" s="192"/>
      <c r="AK719" s="192"/>
      <c r="AL719" s="192"/>
      <c r="AM719" s="192"/>
      <c r="AN719" s="192"/>
      <c r="AO719" s="192"/>
      <c r="AP719" s="192"/>
      <c r="AQ719" s="192"/>
      <c r="AR719" s="192"/>
      <c r="AS719" s="192"/>
      <c r="AT719" s="192"/>
      <c r="AU719" s="192"/>
      <c r="AV719" s="192"/>
      <c r="AW719" s="192"/>
      <c r="AX719" s="193"/>
    </row>
    <row r="720" spans="1:50" ht="19.649999999999999" customHeight="1" x14ac:dyDescent="0.2">
      <c r="A720" s="652"/>
      <c r="B720" s="653"/>
      <c r="C720" s="930" t="s">
        <v>331</v>
      </c>
      <c r="D720" s="928"/>
      <c r="E720" s="928"/>
      <c r="F720" s="931"/>
      <c r="G720" s="927" t="s">
        <v>332</v>
      </c>
      <c r="H720" s="928"/>
      <c r="I720" s="928"/>
      <c r="J720" s="928"/>
      <c r="K720" s="928"/>
      <c r="L720" s="928"/>
      <c r="M720" s="928"/>
      <c r="N720" s="927" t="s">
        <v>335</v>
      </c>
      <c r="O720" s="928"/>
      <c r="P720" s="928"/>
      <c r="Q720" s="928"/>
      <c r="R720" s="928"/>
      <c r="S720" s="928"/>
      <c r="T720" s="928"/>
      <c r="U720" s="928"/>
      <c r="V720" s="928"/>
      <c r="W720" s="928"/>
      <c r="X720" s="928"/>
      <c r="Y720" s="928"/>
      <c r="Z720" s="928"/>
      <c r="AA720" s="928"/>
      <c r="AB720" s="928"/>
      <c r="AC720" s="928"/>
      <c r="AD720" s="928"/>
      <c r="AE720" s="928"/>
      <c r="AF720" s="929"/>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2">
      <c r="A721" s="652"/>
      <c r="B721" s="653"/>
      <c r="C721" s="915" t="s">
        <v>730</v>
      </c>
      <c r="D721" s="916"/>
      <c r="E721" s="916"/>
      <c r="F721" s="917"/>
      <c r="G721" s="932">
        <v>20</v>
      </c>
      <c r="H721" s="933"/>
      <c r="I721" s="77" t="str">
        <f>IF(OR(G721="　", G721=""), "", "-")</f>
        <v>-</v>
      </c>
      <c r="J721" s="914">
        <v>389</v>
      </c>
      <c r="K721" s="914"/>
      <c r="L721" s="77" t="str">
        <f>IF(M721="","","-")</f>
        <v/>
      </c>
      <c r="M721" s="78"/>
      <c r="N721" s="911" t="s">
        <v>731</v>
      </c>
      <c r="O721" s="912"/>
      <c r="P721" s="912"/>
      <c r="Q721" s="912"/>
      <c r="R721" s="912"/>
      <c r="S721" s="912"/>
      <c r="T721" s="912"/>
      <c r="U721" s="912"/>
      <c r="V721" s="912"/>
      <c r="W721" s="912"/>
      <c r="X721" s="912"/>
      <c r="Y721" s="912"/>
      <c r="Z721" s="912"/>
      <c r="AA721" s="912"/>
      <c r="AB721" s="912"/>
      <c r="AC721" s="912"/>
      <c r="AD721" s="912"/>
      <c r="AE721" s="912"/>
      <c r="AF721" s="913"/>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2">
      <c r="A722" s="652"/>
      <c r="B722" s="653"/>
      <c r="C722" s="915"/>
      <c r="D722" s="916"/>
      <c r="E722" s="916"/>
      <c r="F722" s="917"/>
      <c r="G722" s="932"/>
      <c r="H722" s="933"/>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2">
      <c r="A723" s="652"/>
      <c r="B723" s="653"/>
      <c r="C723" s="915"/>
      <c r="D723" s="916"/>
      <c r="E723" s="916"/>
      <c r="F723" s="917"/>
      <c r="G723" s="932"/>
      <c r="H723" s="933"/>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2">
      <c r="A724" s="652"/>
      <c r="B724" s="653"/>
      <c r="C724" s="915"/>
      <c r="D724" s="916"/>
      <c r="E724" s="916"/>
      <c r="F724" s="917"/>
      <c r="G724" s="932"/>
      <c r="H724" s="933"/>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2">
      <c r="A725" s="654"/>
      <c r="B725" s="655"/>
      <c r="C725" s="915"/>
      <c r="D725" s="916"/>
      <c r="E725" s="916"/>
      <c r="F725" s="917"/>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4"/>
      <c r="AH725" s="195"/>
      <c r="AI725" s="195"/>
      <c r="AJ725" s="195"/>
      <c r="AK725" s="195"/>
      <c r="AL725" s="195"/>
      <c r="AM725" s="195"/>
      <c r="AN725" s="195"/>
      <c r="AO725" s="195"/>
      <c r="AP725" s="195"/>
      <c r="AQ725" s="195"/>
      <c r="AR725" s="195"/>
      <c r="AS725" s="195"/>
      <c r="AT725" s="195"/>
      <c r="AU725" s="195"/>
      <c r="AV725" s="195"/>
      <c r="AW725" s="195"/>
      <c r="AX725" s="196"/>
    </row>
    <row r="726" spans="1:52" ht="56.4" customHeight="1" x14ac:dyDescent="0.2">
      <c r="A726" s="620" t="s">
        <v>48</v>
      </c>
      <c r="B726" s="621"/>
      <c r="C726" s="440" t="s">
        <v>53</v>
      </c>
      <c r="D726" s="578"/>
      <c r="E726" s="578"/>
      <c r="F726" s="579"/>
      <c r="G726" s="796" t="s">
        <v>800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56.4" customHeight="1" thickBot="1" x14ac:dyDescent="0.25">
      <c r="A727" s="622"/>
      <c r="B727" s="623"/>
      <c r="C727" s="697" t="s">
        <v>57</v>
      </c>
      <c r="D727" s="698"/>
      <c r="E727" s="698"/>
      <c r="F727" s="699"/>
      <c r="G727" s="794" t="s">
        <v>801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56.4" customHeight="1" thickBot="1" x14ac:dyDescent="0.25">
      <c r="A729" s="764" t="s">
        <v>859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0.6" customHeight="1" thickBot="1" x14ac:dyDescent="0.25">
      <c r="A731" s="617" t="s">
        <v>138</v>
      </c>
      <c r="B731" s="618"/>
      <c r="C731" s="618"/>
      <c r="D731" s="618"/>
      <c r="E731" s="619"/>
      <c r="F731" s="682" t="s">
        <v>860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0.6" customHeight="1" thickBot="1" x14ac:dyDescent="0.25">
      <c r="A733" s="617" t="s">
        <v>138</v>
      </c>
      <c r="B733" s="618"/>
      <c r="C733" s="618"/>
      <c r="D733" s="618"/>
      <c r="E733" s="619"/>
      <c r="F733" s="765" t="s">
        <v>863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56.4" customHeight="1" thickBot="1" x14ac:dyDescent="0.25">
      <c r="A735" s="610" t="s">
        <v>850</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2">
      <c r="A736" s="773" t="s">
        <v>344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2">
      <c r="A737" s="158" t="s">
        <v>662</v>
      </c>
      <c r="B737" s="159"/>
      <c r="C737" s="159"/>
      <c r="D737" s="160"/>
      <c r="E737" s="106" t="s">
        <v>732</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2">
      <c r="A738" s="110" t="s">
        <v>387</v>
      </c>
      <c r="B738" s="110"/>
      <c r="C738" s="110"/>
      <c r="D738" s="110"/>
      <c r="E738" s="106" t="s">
        <v>733</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2">
      <c r="A739" s="110" t="s">
        <v>386</v>
      </c>
      <c r="B739" s="110"/>
      <c r="C739" s="110"/>
      <c r="D739" s="110"/>
      <c r="E739" s="106" t="s">
        <v>734</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2">
      <c r="A740" s="110" t="s">
        <v>385</v>
      </c>
      <c r="B740" s="110"/>
      <c r="C740" s="110"/>
      <c r="D740" s="110"/>
      <c r="E740" s="106" t="s">
        <v>735</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2">
      <c r="A741" s="110" t="s">
        <v>384</v>
      </c>
      <c r="B741" s="110"/>
      <c r="C741" s="110"/>
      <c r="D741" s="110"/>
      <c r="E741" s="106" t="s">
        <v>736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2">
      <c r="A742" s="110" t="s">
        <v>383</v>
      </c>
      <c r="B742" s="110"/>
      <c r="C742" s="110"/>
      <c r="D742" s="110"/>
      <c r="E742" s="106" t="s">
        <v>737</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2">
      <c r="A743" s="110" t="s">
        <v>382</v>
      </c>
      <c r="B743" s="110"/>
      <c r="C743" s="110"/>
      <c r="D743" s="110"/>
      <c r="E743" s="106" t="s">
        <v>738</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2">
      <c r="A744" s="110" t="s">
        <v>381</v>
      </c>
      <c r="B744" s="110"/>
      <c r="C744" s="110"/>
      <c r="D744" s="110"/>
      <c r="E744" s="106" t="s">
        <v>737</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2">
      <c r="A745" s="110" t="s">
        <v>380</v>
      </c>
      <c r="B745" s="110"/>
      <c r="C745" s="110"/>
      <c r="D745" s="110"/>
      <c r="E745" s="115" t="s">
        <v>739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2">
      <c r="A746" s="110" t="s">
        <v>535</v>
      </c>
      <c r="B746" s="110"/>
      <c r="C746" s="110"/>
      <c r="D746" s="110"/>
      <c r="E746" s="113" t="s">
        <v>701</v>
      </c>
      <c r="F746" s="114"/>
      <c r="G746" s="114"/>
      <c r="H746" s="100" t="str">
        <f>IF(E746="","","-")</f>
        <v>-</v>
      </c>
      <c r="I746" s="114"/>
      <c r="J746" s="114"/>
      <c r="K746" s="100" t="str">
        <f>IF(I746="","","-")</f>
        <v/>
      </c>
      <c r="L746" s="105">
        <v>242</v>
      </c>
      <c r="M746" s="105"/>
      <c r="N746" s="100" t="str">
        <f>IF(O746="","","-")</f>
        <v/>
      </c>
      <c r="O746" s="111"/>
      <c r="P746" s="112"/>
      <c r="Q746" s="113" t="s">
        <v>730</v>
      </c>
      <c r="R746" s="114"/>
      <c r="S746" s="114"/>
      <c r="T746" s="100" t="str">
        <f>IF(Q746="","","-")</f>
        <v>-</v>
      </c>
      <c r="U746" s="114"/>
      <c r="V746" s="114"/>
      <c r="W746" s="100" t="str">
        <f>IF(U746="","","-")</f>
        <v/>
      </c>
      <c r="X746" s="105">
        <v>386</v>
      </c>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2">
      <c r="A747" s="110" t="s">
        <v>499</v>
      </c>
      <c r="B747" s="110"/>
      <c r="C747" s="110"/>
      <c r="D747" s="110"/>
      <c r="E747" s="113" t="s">
        <v>701</v>
      </c>
      <c r="F747" s="114"/>
      <c r="G747" s="114"/>
      <c r="H747" s="100" t="str">
        <f>IF(E747="","","-")</f>
        <v>-</v>
      </c>
      <c r="I747" s="114"/>
      <c r="J747" s="114"/>
      <c r="K747" s="100" t="str">
        <f>IF(I747="","","-")</f>
        <v/>
      </c>
      <c r="L747" s="105">
        <v>245</v>
      </c>
      <c r="M747" s="105"/>
      <c r="N747" s="100" t="str">
        <f>IF(O747="","","-")</f>
        <v/>
      </c>
      <c r="O747" s="111"/>
      <c r="P747" s="112"/>
      <c r="Q747" s="113" t="s">
        <v>730</v>
      </c>
      <c r="R747" s="114"/>
      <c r="S747" s="114"/>
      <c r="T747" s="100" t="str">
        <f>IF(Q747="","","-")</f>
        <v>-</v>
      </c>
      <c r="U747" s="114"/>
      <c r="V747" s="114"/>
      <c r="W747" s="100" t="str">
        <f>IF(U747="","","-")</f>
        <v/>
      </c>
      <c r="X747" s="105">
        <v>372</v>
      </c>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2">
      <c r="A748" s="121" t="s">
        <v>374</v>
      </c>
      <c r="B748" s="122"/>
      <c r="C748" s="122"/>
      <c r="D748" s="122"/>
      <c r="E748" s="122"/>
      <c r="F748" s="123"/>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1"/>
      <c r="B749" s="122"/>
      <c r="C749" s="122"/>
      <c r="D749" s="122"/>
      <c r="E749" s="122"/>
      <c r="F749" s="123"/>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104"/>
      <c r="AX749" s="46"/>
    </row>
    <row r="750" spans="1:51" ht="28.35" customHeight="1" x14ac:dyDescent="0.2">
      <c r="A750" s="121"/>
      <c r="B750" s="122"/>
      <c r="C750" s="122"/>
      <c r="D750" s="122"/>
      <c r="E750" s="122"/>
      <c r="F750" s="123"/>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104"/>
      <c r="AX750" s="46"/>
    </row>
    <row r="751" spans="1:51" ht="28.35" customHeight="1" x14ac:dyDescent="0.2">
      <c r="A751" s="121"/>
      <c r="B751" s="122"/>
      <c r="C751" s="122"/>
      <c r="D751" s="122"/>
      <c r="E751" s="122"/>
      <c r="F751" s="123"/>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104"/>
      <c r="AX751" s="46"/>
    </row>
    <row r="752" spans="1:51" ht="27.75" customHeight="1" x14ac:dyDescent="0.2">
      <c r="A752" s="121"/>
      <c r="B752" s="122"/>
      <c r="C752" s="122"/>
      <c r="D752" s="122"/>
      <c r="E752" s="122"/>
      <c r="F752" s="123"/>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104"/>
      <c r="AX752" s="46"/>
    </row>
    <row r="753" spans="1:50" ht="28.35" customHeight="1" x14ac:dyDescent="0.2">
      <c r="A753" s="121"/>
      <c r="B753" s="122"/>
      <c r="C753" s="122"/>
      <c r="D753" s="122"/>
      <c r="E753" s="122"/>
      <c r="F753" s="123"/>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104"/>
      <c r="AX753" s="46"/>
    </row>
    <row r="754" spans="1:50" ht="28.35" customHeight="1" x14ac:dyDescent="0.2">
      <c r="A754" s="121"/>
      <c r="B754" s="122"/>
      <c r="C754" s="122"/>
      <c r="D754" s="122"/>
      <c r="E754" s="122"/>
      <c r="F754" s="123"/>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104"/>
      <c r="AX754" s="46"/>
    </row>
    <row r="755" spans="1:50" ht="27.75" customHeight="1" x14ac:dyDescent="0.2">
      <c r="A755" s="121"/>
      <c r="B755" s="122"/>
      <c r="C755" s="122"/>
      <c r="D755" s="122"/>
      <c r="E755" s="122"/>
      <c r="F755" s="123"/>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104"/>
      <c r="AX755" s="46"/>
    </row>
    <row r="756" spans="1:50" ht="28.35" customHeight="1" x14ac:dyDescent="0.2">
      <c r="A756" s="121"/>
      <c r="B756" s="122"/>
      <c r="C756" s="122"/>
      <c r="D756" s="122"/>
      <c r="E756" s="122"/>
      <c r="F756" s="123"/>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104"/>
      <c r="AX756" s="46"/>
    </row>
    <row r="757" spans="1:50" ht="28.35" customHeight="1" x14ac:dyDescent="0.2">
      <c r="A757" s="121"/>
      <c r="B757" s="122"/>
      <c r="C757" s="122"/>
      <c r="D757" s="122"/>
      <c r="E757" s="122"/>
      <c r="F757" s="123"/>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104"/>
      <c r="AX757" s="46"/>
    </row>
    <row r="758" spans="1:50" ht="28.35" customHeight="1" x14ac:dyDescent="0.2">
      <c r="A758" s="121"/>
      <c r="B758" s="122"/>
      <c r="C758" s="122"/>
      <c r="D758" s="122"/>
      <c r="E758" s="122"/>
      <c r="F758" s="123"/>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104"/>
      <c r="AX758" s="46"/>
    </row>
    <row r="759" spans="1:50" ht="28.35" customHeight="1" x14ac:dyDescent="0.2">
      <c r="A759" s="121"/>
      <c r="B759" s="122"/>
      <c r="C759" s="122"/>
      <c r="D759" s="122"/>
      <c r="E759" s="122"/>
      <c r="F759" s="123"/>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104"/>
      <c r="AX759" s="46"/>
    </row>
    <row r="760" spans="1:50" ht="28.35" customHeight="1" x14ac:dyDescent="0.2">
      <c r="A760" s="121"/>
      <c r="B760" s="122"/>
      <c r="C760" s="122"/>
      <c r="D760" s="122"/>
      <c r="E760" s="122"/>
      <c r="F760" s="123"/>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104"/>
      <c r="AX760" s="46"/>
    </row>
    <row r="761" spans="1:50" ht="27.75" customHeight="1" x14ac:dyDescent="0.2">
      <c r="A761" s="121"/>
      <c r="B761" s="122"/>
      <c r="C761" s="122"/>
      <c r="D761" s="122"/>
      <c r="E761" s="122"/>
      <c r="F761" s="123"/>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104"/>
      <c r="AX761" s="46"/>
    </row>
    <row r="762" spans="1:50" ht="28.95" customHeight="1" x14ac:dyDescent="0.2">
      <c r="A762" s="121"/>
      <c r="B762" s="122"/>
      <c r="C762" s="122"/>
      <c r="D762" s="122"/>
      <c r="E762" s="122"/>
      <c r="F762" s="123"/>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104"/>
      <c r="AX762" s="46"/>
    </row>
    <row r="763" spans="1:50" ht="28.95" customHeight="1" x14ac:dyDescent="0.2">
      <c r="A763" s="121"/>
      <c r="B763" s="122"/>
      <c r="C763" s="122"/>
      <c r="D763" s="122"/>
      <c r="E763" s="122"/>
      <c r="F763" s="123"/>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104"/>
      <c r="AX763" s="46"/>
    </row>
    <row r="764" spans="1:50" ht="28.95" customHeight="1" x14ac:dyDescent="0.2">
      <c r="A764" s="121"/>
      <c r="B764" s="122"/>
      <c r="C764" s="122"/>
      <c r="D764" s="122"/>
      <c r="E764" s="122"/>
      <c r="F764" s="123"/>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104"/>
      <c r="AX764" s="46"/>
    </row>
    <row r="765" spans="1:50" ht="28.95" customHeight="1" x14ac:dyDescent="0.2">
      <c r="A765" s="121"/>
      <c r="B765" s="122"/>
      <c r="C765" s="122"/>
      <c r="D765" s="122"/>
      <c r="E765" s="122"/>
      <c r="F765" s="123"/>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104"/>
      <c r="AK765" s="45"/>
      <c r="AL765" s="45"/>
      <c r="AM765" s="45"/>
      <c r="AN765" s="45"/>
      <c r="AO765" s="45"/>
      <c r="AP765" s="45"/>
      <c r="AQ765" s="45"/>
      <c r="AR765" s="45"/>
      <c r="AS765" s="45"/>
      <c r="AT765" s="45"/>
      <c r="AU765" s="45"/>
      <c r="AV765" s="45"/>
      <c r="AW765" s="104"/>
      <c r="AX765" s="46"/>
    </row>
    <row r="766" spans="1:50" ht="28.95" customHeight="1" x14ac:dyDescent="0.2">
      <c r="A766" s="121"/>
      <c r="B766" s="122"/>
      <c r="C766" s="122"/>
      <c r="D766" s="122"/>
      <c r="E766" s="122"/>
      <c r="F766" s="123"/>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104"/>
      <c r="AX766" s="46"/>
    </row>
    <row r="767" spans="1:50" ht="28.95" customHeight="1" x14ac:dyDescent="0.2">
      <c r="A767" s="121"/>
      <c r="B767" s="122"/>
      <c r="C767" s="122"/>
      <c r="D767" s="122"/>
      <c r="E767" s="122"/>
      <c r="F767" s="123"/>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104"/>
      <c r="AX767" s="46"/>
    </row>
    <row r="768" spans="1:50" ht="28.95" customHeight="1" x14ac:dyDescent="0.2">
      <c r="A768" s="121"/>
      <c r="B768" s="122"/>
      <c r="C768" s="122"/>
      <c r="D768" s="122"/>
      <c r="E768" s="122"/>
      <c r="F768" s="123"/>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104"/>
      <c r="AX768" s="46"/>
    </row>
    <row r="769" spans="1:50" ht="28.95" customHeight="1" x14ac:dyDescent="0.2">
      <c r="A769" s="121"/>
      <c r="B769" s="122"/>
      <c r="C769" s="122"/>
      <c r="D769" s="122"/>
      <c r="E769" s="122"/>
      <c r="F769" s="123"/>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104"/>
      <c r="AX769" s="46"/>
    </row>
    <row r="770" spans="1:50" ht="28.95" customHeight="1" x14ac:dyDescent="0.2">
      <c r="A770" s="121"/>
      <c r="B770" s="122"/>
      <c r="C770" s="122"/>
      <c r="D770" s="122"/>
      <c r="E770" s="122"/>
      <c r="F770" s="123"/>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104"/>
      <c r="AX770" s="46"/>
    </row>
    <row r="771" spans="1:50" ht="28.95" customHeight="1" x14ac:dyDescent="0.2">
      <c r="A771" s="121"/>
      <c r="B771" s="122"/>
      <c r="C771" s="122"/>
      <c r="D771" s="122"/>
      <c r="E771" s="122"/>
      <c r="F771" s="123"/>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8.95" customHeight="1" x14ac:dyDescent="0.2">
      <c r="A772" s="121"/>
      <c r="B772" s="122"/>
      <c r="C772" s="122"/>
      <c r="D772" s="122"/>
      <c r="E772" s="122"/>
      <c r="F772" s="123"/>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104"/>
      <c r="AX772" s="46"/>
    </row>
    <row r="773" spans="1:50" ht="28.95" customHeight="1" x14ac:dyDescent="0.2">
      <c r="A773" s="121"/>
      <c r="B773" s="122"/>
      <c r="C773" s="122"/>
      <c r="D773" s="122"/>
      <c r="E773" s="122"/>
      <c r="F773" s="123"/>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104"/>
      <c r="AX773" s="46"/>
    </row>
    <row r="774" spans="1:50" ht="28.95" customHeight="1" x14ac:dyDescent="0.2">
      <c r="A774" s="121"/>
      <c r="B774" s="122"/>
      <c r="C774" s="122"/>
      <c r="D774" s="122"/>
      <c r="E774" s="122"/>
      <c r="F774" s="123"/>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104"/>
      <c r="AX774" s="46"/>
    </row>
    <row r="775" spans="1:50" ht="28.95" customHeight="1" x14ac:dyDescent="0.2">
      <c r="A775" s="121"/>
      <c r="B775" s="122"/>
      <c r="C775" s="122"/>
      <c r="D775" s="122"/>
      <c r="E775" s="122"/>
      <c r="F775" s="123"/>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104"/>
      <c r="AX775" s="46"/>
    </row>
    <row r="776" spans="1:50" ht="28.95" customHeight="1" x14ac:dyDescent="0.2">
      <c r="A776" s="121"/>
      <c r="B776" s="122"/>
      <c r="C776" s="122"/>
      <c r="D776" s="122"/>
      <c r="E776" s="122"/>
      <c r="F776" s="123"/>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104"/>
      <c r="AX776" s="46"/>
    </row>
    <row r="777" spans="1:50" ht="28.95" customHeight="1" x14ac:dyDescent="0.2">
      <c r="A777" s="121"/>
      <c r="B777" s="122"/>
      <c r="C777" s="122"/>
      <c r="D777" s="122"/>
      <c r="E777" s="122"/>
      <c r="F777" s="123"/>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104"/>
      <c r="AX777" s="46"/>
    </row>
    <row r="778" spans="1:50" ht="28.95" customHeight="1" x14ac:dyDescent="0.2">
      <c r="A778" s="121"/>
      <c r="B778" s="122"/>
      <c r="C778" s="122"/>
      <c r="D778" s="122"/>
      <c r="E778" s="122"/>
      <c r="F778" s="123"/>
      <c r="G778" s="45"/>
      <c r="H778" s="45"/>
      <c r="I778" s="45"/>
      <c r="J778" s="104"/>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104"/>
      <c r="AX778" s="46"/>
    </row>
    <row r="779" spans="1:50" ht="28.95" customHeigh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8.95" customHeigh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8.95" customHeigh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8.95" customHeigh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8.95" customHeigh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8.95" customHeigh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8.95" customHeigh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96.6" customHeight="1" thickBot="1" x14ac:dyDescent="0.25">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9" t="s">
        <v>376</v>
      </c>
      <c r="B787" s="760"/>
      <c r="C787" s="760"/>
      <c r="D787" s="760"/>
      <c r="E787" s="760"/>
      <c r="F787" s="761"/>
      <c r="G787" s="436" t="s">
        <v>741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747</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2">
      <c r="A789" s="553"/>
      <c r="B789" s="762"/>
      <c r="C789" s="762"/>
      <c r="D789" s="762"/>
      <c r="E789" s="762"/>
      <c r="F789" s="763"/>
      <c r="G789" s="446" t="s">
        <v>742</v>
      </c>
      <c r="H789" s="447"/>
      <c r="I789" s="447"/>
      <c r="J789" s="447"/>
      <c r="K789" s="448"/>
      <c r="L789" s="449" t="s">
        <v>745</v>
      </c>
      <c r="M789" s="450"/>
      <c r="N789" s="450"/>
      <c r="O789" s="450"/>
      <c r="P789" s="450"/>
      <c r="Q789" s="450"/>
      <c r="R789" s="450"/>
      <c r="S789" s="450"/>
      <c r="T789" s="450"/>
      <c r="U789" s="450"/>
      <c r="V789" s="450"/>
      <c r="W789" s="450"/>
      <c r="X789" s="451"/>
      <c r="Y789" s="452">
        <v>55</v>
      </c>
      <c r="Z789" s="453"/>
      <c r="AA789" s="453"/>
      <c r="AB789" s="554"/>
      <c r="AC789" s="446" t="s">
        <v>748</v>
      </c>
      <c r="AD789" s="447"/>
      <c r="AE789" s="447"/>
      <c r="AF789" s="447"/>
      <c r="AG789" s="448"/>
      <c r="AH789" s="449" t="s">
        <v>749</v>
      </c>
      <c r="AI789" s="450"/>
      <c r="AJ789" s="450"/>
      <c r="AK789" s="450"/>
      <c r="AL789" s="450"/>
      <c r="AM789" s="450"/>
      <c r="AN789" s="450"/>
      <c r="AO789" s="450"/>
      <c r="AP789" s="450"/>
      <c r="AQ789" s="450"/>
      <c r="AR789" s="450"/>
      <c r="AS789" s="450"/>
      <c r="AT789" s="451"/>
      <c r="AU789" s="452">
        <v>62</v>
      </c>
      <c r="AV789" s="453"/>
      <c r="AW789" s="453"/>
      <c r="AX789" s="454"/>
    </row>
    <row r="790" spans="1:51" ht="24.75" customHeight="1" x14ac:dyDescent="0.2">
      <c r="A790" s="553"/>
      <c r="B790" s="762"/>
      <c r="C790" s="762"/>
      <c r="D790" s="762"/>
      <c r="E790" s="762"/>
      <c r="F790" s="763"/>
      <c r="G790" s="349" t="s">
        <v>743</v>
      </c>
      <c r="H790" s="350"/>
      <c r="I790" s="350"/>
      <c r="J790" s="350"/>
      <c r="K790" s="351"/>
      <c r="L790" s="399" t="s">
        <v>746</v>
      </c>
      <c r="M790" s="400"/>
      <c r="N790" s="400"/>
      <c r="O790" s="400"/>
      <c r="P790" s="400"/>
      <c r="Q790" s="400"/>
      <c r="R790" s="400"/>
      <c r="S790" s="400"/>
      <c r="T790" s="400"/>
      <c r="U790" s="400"/>
      <c r="V790" s="400"/>
      <c r="W790" s="400"/>
      <c r="X790" s="401"/>
      <c r="Y790" s="396">
        <v>2</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2">
      <c r="A791" s="553"/>
      <c r="B791" s="762"/>
      <c r="C791" s="762"/>
      <c r="D791" s="762"/>
      <c r="E791" s="762"/>
      <c r="F791" s="763"/>
      <c r="G791" s="349" t="s">
        <v>744</v>
      </c>
      <c r="H791" s="350"/>
      <c r="I791" s="350"/>
      <c r="J791" s="350"/>
      <c r="K791" s="351"/>
      <c r="L791" s="399" t="s">
        <v>854</v>
      </c>
      <c r="M791" s="400"/>
      <c r="N791" s="400"/>
      <c r="O791" s="400"/>
      <c r="P791" s="400"/>
      <c r="Q791" s="400"/>
      <c r="R791" s="400"/>
      <c r="S791" s="400"/>
      <c r="T791" s="400"/>
      <c r="U791" s="400"/>
      <c r="V791" s="400"/>
      <c r="W791" s="400"/>
      <c r="X791" s="401"/>
      <c r="Y791" s="396">
        <v>6</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2">
      <c r="A792" s="553"/>
      <c r="B792" s="762"/>
      <c r="C792" s="762"/>
      <c r="D792" s="762"/>
      <c r="E792" s="762"/>
      <c r="F792" s="763"/>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2">
      <c r="A793" s="553"/>
      <c r="B793" s="762"/>
      <c r="C793" s="762"/>
      <c r="D793" s="762"/>
      <c r="E793" s="762"/>
      <c r="F793" s="763"/>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2">
      <c r="A794" s="553"/>
      <c r="B794" s="762"/>
      <c r="C794" s="762"/>
      <c r="D794" s="762"/>
      <c r="E794" s="762"/>
      <c r="F794" s="763"/>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2">
      <c r="A795" s="553"/>
      <c r="B795" s="762"/>
      <c r="C795" s="762"/>
      <c r="D795" s="762"/>
      <c r="E795" s="762"/>
      <c r="F795" s="763"/>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2">
      <c r="A796" s="553"/>
      <c r="B796" s="762"/>
      <c r="C796" s="762"/>
      <c r="D796" s="762"/>
      <c r="E796" s="762"/>
      <c r="F796" s="763"/>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53"/>
      <c r="B797" s="762"/>
      <c r="C797" s="762"/>
      <c r="D797" s="762"/>
      <c r="E797" s="762"/>
      <c r="F797" s="763"/>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2">
      <c r="A798" s="553"/>
      <c r="B798" s="762"/>
      <c r="C798" s="762"/>
      <c r="D798" s="762"/>
      <c r="E798" s="762"/>
      <c r="F798" s="763"/>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5">
      <c r="A799" s="553"/>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63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62</v>
      </c>
      <c r="AV799" s="413"/>
      <c r="AW799" s="413"/>
      <c r="AX799" s="415"/>
    </row>
    <row r="800" spans="1:51" ht="24.75" customHeight="1" x14ac:dyDescent="0.2">
      <c r="A800" s="553"/>
      <c r="B800" s="762"/>
      <c r="C800" s="762"/>
      <c r="D800" s="762"/>
      <c r="E800" s="762"/>
      <c r="F800" s="763"/>
      <c r="G800" s="436" t="s">
        <v>825</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826</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2">
      <c r="A801" s="553"/>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2">
      <c r="A802" s="553"/>
      <c r="B802" s="762"/>
      <c r="C802" s="762"/>
      <c r="D802" s="762"/>
      <c r="E802" s="762"/>
      <c r="F802" s="763"/>
      <c r="G802" s="446" t="s">
        <v>753</v>
      </c>
      <c r="H802" s="447"/>
      <c r="I802" s="447"/>
      <c r="J802" s="447"/>
      <c r="K802" s="448"/>
      <c r="L802" s="449" t="s">
        <v>807</v>
      </c>
      <c r="M802" s="450"/>
      <c r="N802" s="450"/>
      <c r="O802" s="450"/>
      <c r="P802" s="450"/>
      <c r="Q802" s="450"/>
      <c r="R802" s="450"/>
      <c r="S802" s="450"/>
      <c r="T802" s="450"/>
      <c r="U802" s="450"/>
      <c r="V802" s="450"/>
      <c r="W802" s="450"/>
      <c r="X802" s="451"/>
      <c r="Y802" s="452">
        <v>14</v>
      </c>
      <c r="Z802" s="453"/>
      <c r="AA802" s="453"/>
      <c r="AB802" s="554"/>
      <c r="AC802" s="446" t="s">
        <v>750</v>
      </c>
      <c r="AD802" s="447"/>
      <c r="AE802" s="447"/>
      <c r="AF802" s="447"/>
      <c r="AG802" s="448"/>
      <c r="AH802" s="449" t="s">
        <v>751</v>
      </c>
      <c r="AI802" s="450"/>
      <c r="AJ802" s="450"/>
      <c r="AK802" s="450"/>
      <c r="AL802" s="450"/>
      <c r="AM802" s="450"/>
      <c r="AN802" s="450"/>
      <c r="AO802" s="450"/>
      <c r="AP802" s="450"/>
      <c r="AQ802" s="450"/>
      <c r="AR802" s="450"/>
      <c r="AS802" s="450"/>
      <c r="AT802" s="451"/>
      <c r="AU802" s="452">
        <v>8</v>
      </c>
      <c r="AV802" s="453"/>
      <c r="AW802" s="453"/>
      <c r="AX802" s="454"/>
      <c r="AY802">
        <f t="shared" ref="AY802:AY812" si="115">$AY$800</f>
        <v>2</v>
      </c>
    </row>
    <row r="803" spans="1:51" ht="24.75" customHeight="1" x14ac:dyDescent="0.2">
      <c r="A803" s="553"/>
      <c r="B803" s="762"/>
      <c r="C803" s="762"/>
      <c r="D803" s="762"/>
      <c r="E803" s="762"/>
      <c r="F803" s="763"/>
      <c r="G803" s="349" t="s">
        <v>806</v>
      </c>
      <c r="H803" s="350"/>
      <c r="I803" s="350"/>
      <c r="J803" s="350"/>
      <c r="K803" s="351"/>
      <c r="L803" s="399" t="s">
        <v>848</v>
      </c>
      <c r="M803" s="580"/>
      <c r="N803" s="580"/>
      <c r="O803" s="580"/>
      <c r="P803" s="580"/>
      <c r="Q803" s="580"/>
      <c r="R803" s="580"/>
      <c r="S803" s="580"/>
      <c r="T803" s="580"/>
      <c r="U803" s="580"/>
      <c r="V803" s="580"/>
      <c r="W803" s="580"/>
      <c r="X803" s="581"/>
      <c r="Y803" s="396">
        <v>5</v>
      </c>
      <c r="Z803" s="397"/>
      <c r="AA803" s="397"/>
      <c r="AB803" s="403"/>
      <c r="AC803" s="349" t="s">
        <v>752</v>
      </c>
      <c r="AD803" s="350"/>
      <c r="AE803" s="350"/>
      <c r="AF803" s="350"/>
      <c r="AG803" s="351"/>
      <c r="AH803" s="399" t="s">
        <v>855</v>
      </c>
      <c r="AI803" s="400"/>
      <c r="AJ803" s="400"/>
      <c r="AK803" s="400"/>
      <c r="AL803" s="400"/>
      <c r="AM803" s="400"/>
      <c r="AN803" s="400"/>
      <c r="AO803" s="400"/>
      <c r="AP803" s="400"/>
      <c r="AQ803" s="400"/>
      <c r="AR803" s="400"/>
      <c r="AS803" s="400"/>
      <c r="AT803" s="401"/>
      <c r="AU803" s="396">
        <v>1</v>
      </c>
      <c r="AV803" s="397"/>
      <c r="AW803" s="397"/>
      <c r="AX803" s="398"/>
      <c r="AY803">
        <f t="shared" si="115"/>
        <v>2</v>
      </c>
    </row>
    <row r="804" spans="1:51" ht="24.75" customHeight="1" x14ac:dyDescent="0.2">
      <c r="A804" s="553"/>
      <c r="B804" s="762"/>
      <c r="C804" s="762"/>
      <c r="D804" s="762"/>
      <c r="E804" s="762"/>
      <c r="F804" s="763"/>
      <c r="G804" s="349" t="s">
        <v>744</v>
      </c>
      <c r="H804" s="350"/>
      <c r="I804" s="350"/>
      <c r="J804" s="350"/>
      <c r="K804" s="351"/>
      <c r="L804" s="399" t="s">
        <v>854</v>
      </c>
      <c r="M804" s="400"/>
      <c r="N804" s="400"/>
      <c r="O804" s="400"/>
      <c r="P804" s="400"/>
      <c r="Q804" s="400"/>
      <c r="R804" s="400"/>
      <c r="S804" s="400"/>
      <c r="T804" s="400"/>
      <c r="U804" s="400"/>
      <c r="V804" s="400"/>
      <c r="W804" s="400"/>
      <c r="X804" s="401"/>
      <c r="Y804" s="396">
        <v>1</v>
      </c>
      <c r="Z804" s="397"/>
      <c r="AA804" s="397"/>
      <c r="AB804" s="403"/>
      <c r="AC804" s="349" t="s">
        <v>744</v>
      </c>
      <c r="AD804" s="350"/>
      <c r="AE804" s="350"/>
      <c r="AF804" s="350"/>
      <c r="AG804" s="351"/>
      <c r="AH804" s="399" t="s">
        <v>854</v>
      </c>
      <c r="AI804" s="400"/>
      <c r="AJ804" s="400"/>
      <c r="AK804" s="400"/>
      <c r="AL804" s="400"/>
      <c r="AM804" s="400"/>
      <c r="AN804" s="400"/>
      <c r="AO804" s="400"/>
      <c r="AP804" s="400"/>
      <c r="AQ804" s="400"/>
      <c r="AR804" s="400"/>
      <c r="AS804" s="400"/>
      <c r="AT804" s="401"/>
      <c r="AU804" s="396">
        <v>1</v>
      </c>
      <c r="AV804" s="397"/>
      <c r="AW804" s="397"/>
      <c r="AX804" s="398"/>
      <c r="AY804">
        <f t="shared" si="115"/>
        <v>2</v>
      </c>
    </row>
    <row r="805" spans="1:51" ht="24.75" customHeight="1" x14ac:dyDescent="0.2">
      <c r="A805" s="553"/>
      <c r="B805" s="762"/>
      <c r="C805" s="762"/>
      <c r="D805" s="762"/>
      <c r="E805" s="762"/>
      <c r="F805" s="763"/>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2">
      <c r="A806" s="553"/>
      <c r="B806" s="762"/>
      <c r="C806" s="762"/>
      <c r="D806" s="762"/>
      <c r="E806" s="762"/>
      <c r="F806" s="763"/>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customHeight="1" x14ac:dyDescent="0.2">
      <c r="A807" s="553"/>
      <c r="B807" s="762"/>
      <c r="C807" s="762"/>
      <c r="D807" s="762"/>
      <c r="E807" s="762"/>
      <c r="F807" s="763"/>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2">
      <c r="A808" s="553"/>
      <c r="B808" s="762"/>
      <c r="C808" s="762"/>
      <c r="D808" s="762"/>
      <c r="E808" s="762"/>
      <c r="F808" s="763"/>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2">
      <c r="A809" s="553"/>
      <c r="B809" s="762"/>
      <c r="C809" s="762"/>
      <c r="D809" s="762"/>
      <c r="E809" s="762"/>
      <c r="F809" s="763"/>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2">
      <c r="A810" s="553"/>
      <c r="B810" s="762"/>
      <c r="C810" s="762"/>
      <c r="D810" s="762"/>
      <c r="E810" s="762"/>
      <c r="F810" s="763"/>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customHeight="1" x14ac:dyDescent="0.2">
      <c r="A811" s="553"/>
      <c r="B811" s="762"/>
      <c r="C811" s="762"/>
      <c r="D811" s="762"/>
      <c r="E811" s="762"/>
      <c r="F811" s="763"/>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5">
      <c r="A812" s="553"/>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20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10</v>
      </c>
      <c r="AV812" s="413"/>
      <c r="AW812" s="413"/>
      <c r="AX812" s="415"/>
      <c r="AY812">
        <f t="shared" si="115"/>
        <v>2</v>
      </c>
    </row>
    <row r="813" spans="1:51" ht="24.75" customHeight="1" x14ac:dyDescent="0.2">
      <c r="A813" s="553"/>
      <c r="B813" s="762"/>
      <c r="C813" s="762"/>
      <c r="D813" s="762"/>
      <c r="E813" s="762"/>
      <c r="F813" s="763"/>
      <c r="G813" s="436" t="s">
        <v>851</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756</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2">
      <c r="A814" s="553"/>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2">
      <c r="A815" s="553"/>
      <c r="B815" s="762"/>
      <c r="C815" s="762"/>
      <c r="D815" s="762"/>
      <c r="E815" s="762"/>
      <c r="F815" s="763"/>
      <c r="G815" s="446" t="s">
        <v>753</v>
      </c>
      <c r="H815" s="447"/>
      <c r="I815" s="447"/>
      <c r="J815" s="447"/>
      <c r="K815" s="448"/>
      <c r="L815" s="449" t="s">
        <v>754</v>
      </c>
      <c r="M815" s="450"/>
      <c r="N815" s="450"/>
      <c r="O815" s="450"/>
      <c r="P815" s="450"/>
      <c r="Q815" s="450"/>
      <c r="R815" s="450"/>
      <c r="S815" s="450"/>
      <c r="T815" s="450"/>
      <c r="U815" s="450"/>
      <c r="V815" s="450"/>
      <c r="W815" s="450"/>
      <c r="X815" s="451"/>
      <c r="Y815" s="452">
        <v>6</v>
      </c>
      <c r="Z815" s="453"/>
      <c r="AA815" s="453"/>
      <c r="AB815" s="554"/>
      <c r="AC815" s="446" t="s">
        <v>742</v>
      </c>
      <c r="AD815" s="447"/>
      <c r="AE815" s="447"/>
      <c r="AF815" s="447"/>
      <c r="AG815" s="448"/>
      <c r="AH815" s="449" t="s">
        <v>856</v>
      </c>
      <c r="AI815" s="450"/>
      <c r="AJ815" s="450"/>
      <c r="AK815" s="450"/>
      <c r="AL815" s="450"/>
      <c r="AM815" s="450"/>
      <c r="AN815" s="450"/>
      <c r="AO815" s="450"/>
      <c r="AP815" s="450"/>
      <c r="AQ815" s="450"/>
      <c r="AR815" s="450"/>
      <c r="AS815" s="450"/>
      <c r="AT815" s="451"/>
      <c r="AU815" s="452">
        <v>6</v>
      </c>
      <c r="AV815" s="453"/>
      <c r="AW815" s="453"/>
      <c r="AX815" s="454"/>
      <c r="AY815">
        <f t="shared" ref="AY815:AY825" si="116">$AY$813</f>
        <v>2</v>
      </c>
    </row>
    <row r="816" spans="1:51" ht="24.75" customHeight="1" x14ac:dyDescent="0.2">
      <c r="A816" s="553"/>
      <c r="B816" s="762"/>
      <c r="C816" s="762"/>
      <c r="D816" s="762"/>
      <c r="E816" s="762"/>
      <c r="F816" s="763"/>
      <c r="G816" s="349" t="s">
        <v>80</v>
      </c>
      <c r="H816" s="350"/>
      <c r="I816" s="350"/>
      <c r="J816" s="350"/>
      <c r="K816" s="351"/>
      <c r="L816" s="399" t="s">
        <v>755</v>
      </c>
      <c r="M816" s="400"/>
      <c r="N816" s="400"/>
      <c r="O816" s="400"/>
      <c r="P816" s="400"/>
      <c r="Q816" s="400"/>
      <c r="R816" s="400"/>
      <c r="S816" s="400"/>
      <c r="T816" s="400"/>
      <c r="U816" s="400"/>
      <c r="V816" s="400"/>
      <c r="W816" s="400"/>
      <c r="X816" s="401"/>
      <c r="Y816" s="396">
        <v>2</v>
      </c>
      <c r="Z816" s="397"/>
      <c r="AA816" s="397"/>
      <c r="AB816" s="403"/>
      <c r="AC816" s="349" t="s">
        <v>752</v>
      </c>
      <c r="AD816" s="350"/>
      <c r="AE816" s="350"/>
      <c r="AF816" s="350"/>
      <c r="AG816" s="351"/>
      <c r="AH816" s="399" t="s">
        <v>855</v>
      </c>
      <c r="AI816" s="400"/>
      <c r="AJ816" s="400"/>
      <c r="AK816" s="400"/>
      <c r="AL816" s="400"/>
      <c r="AM816" s="400"/>
      <c r="AN816" s="400"/>
      <c r="AO816" s="400"/>
      <c r="AP816" s="400"/>
      <c r="AQ816" s="400"/>
      <c r="AR816" s="400"/>
      <c r="AS816" s="400"/>
      <c r="AT816" s="401"/>
      <c r="AU816" s="396">
        <v>1</v>
      </c>
      <c r="AV816" s="397"/>
      <c r="AW816" s="397"/>
      <c r="AX816" s="398"/>
      <c r="AY816">
        <f t="shared" si="116"/>
        <v>2</v>
      </c>
    </row>
    <row r="817" spans="1:51" ht="24.75" customHeight="1" x14ac:dyDescent="0.2">
      <c r="A817" s="553"/>
      <c r="B817" s="762"/>
      <c r="C817" s="762"/>
      <c r="D817" s="762"/>
      <c r="E817" s="762"/>
      <c r="F817" s="763"/>
      <c r="G817" s="349" t="s">
        <v>806</v>
      </c>
      <c r="H817" s="350"/>
      <c r="I817" s="350"/>
      <c r="J817" s="350"/>
      <c r="K817" s="351"/>
      <c r="L817" s="399" t="s">
        <v>849</v>
      </c>
      <c r="M817" s="400"/>
      <c r="N817" s="400"/>
      <c r="O817" s="400"/>
      <c r="P817" s="400"/>
      <c r="Q817" s="400"/>
      <c r="R817" s="400"/>
      <c r="S817" s="400"/>
      <c r="T817" s="400"/>
      <c r="U817" s="400"/>
      <c r="V817" s="400"/>
      <c r="W817" s="400"/>
      <c r="X817" s="401"/>
      <c r="Y817" s="396">
        <v>1</v>
      </c>
      <c r="Z817" s="397"/>
      <c r="AA817" s="397"/>
      <c r="AB817" s="403"/>
      <c r="AC817" s="349" t="s">
        <v>744</v>
      </c>
      <c r="AD817" s="350"/>
      <c r="AE817" s="350"/>
      <c r="AF817" s="350"/>
      <c r="AG817" s="351"/>
      <c r="AH817" s="399" t="s">
        <v>854</v>
      </c>
      <c r="AI817" s="400"/>
      <c r="AJ817" s="400"/>
      <c r="AK817" s="400"/>
      <c r="AL817" s="400"/>
      <c r="AM817" s="400"/>
      <c r="AN817" s="400"/>
      <c r="AO817" s="400"/>
      <c r="AP817" s="400"/>
      <c r="AQ817" s="400"/>
      <c r="AR817" s="400"/>
      <c r="AS817" s="400"/>
      <c r="AT817" s="401"/>
      <c r="AU817" s="396">
        <v>1</v>
      </c>
      <c r="AV817" s="397"/>
      <c r="AW817" s="397"/>
      <c r="AX817" s="398"/>
      <c r="AY817">
        <f t="shared" si="116"/>
        <v>2</v>
      </c>
    </row>
    <row r="818" spans="1:51" ht="24.75" customHeight="1" x14ac:dyDescent="0.2">
      <c r="A818" s="553"/>
      <c r="B818" s="762"/>
      <c r="C818" s="762"/>
      <c r="D818" s="762"/>
      <c r="E818" s="762"/>
      <c r="F818" s="763"/>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customHeight="1" x14ac:dyDescent="0.2">
      <c r="A819" s="553"/>
      <c r="B819" s="762"/>
      <c r="C819" s="762"/>
      <c r="D819" s="762"/>
      <c r="E819" s="762"/>
      <c r="F819" s="763"/>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customHeight="1" x14ac:dyDescent="0.2">
      <c r="A820" s="553"/>
      <c r="B820" s="762"/>
      <c r="C820" s="762"/>
      <c r="D820" s="762"/>
      <c r="E820" s="762"/>
      <c r="F820" s="763"/>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2">
      <c r="A821" s="553"/>
      <c r="B821" s="762"/>
      <c r="C821" s="762"/>
      <c r="D821" s="762"/>
      <c r="E821" s="762"/>
      <c r="F821" s="763"/>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2">
      <c r="A822" s="553"/>
      <c r="B822" s="762"/>
      <c r="C822" s="762"/>
      <c r="D822" s="762"/>
      <c r="E822" s="762"/>
      <c r="F822" s="763"/>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2">
      <c r="A823" s="553"/>
      <c r="B823" s="762"/>
      <c r="C823" s="762"/>
      <c r="D823" s="762"/>
      <c r="E823" s="762"/>
      <c r="F823" s="763"/>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customHeight="1" x14ac:dyDescent="0.2">
      <c r="A824" s="553"/>
      <c r="B824" s="762"/>
      <c r="C824" s="762"/>
      <c r="D824" s="762"/>
      <c r="E824" s="762"/>
      <c r="F824" s="763"/>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5">
      <c r="A825" s="553"/>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9</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8</v>
      </c>
      <c r="AV825" s="413"/>
      <c r="AW825" s="413"/>
      <c r="AX825" s="415"/>
      <c r="AY825">
        <f t="shared" si="116"/>
        <v>2</v>
      </c>
    </row>
    <row r="826" spans="1:51" ht="24.75" customHeight="1" x14ac:dyDescent="0.2">
      <c r="A826" s="553"/>
      <c r="B826" s="762"/>
      <c r="C826" s="762"/>
      <c r="D826" s="762"/>
      <c r="E826" s="762"/>
      <c r="F826" s="763"/>
      <c r="G826" s="436" t="s">
        <v>757</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759</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2">
      <c r="A827" s="553"/>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2">
      <c r="A828" s="553"/>
      <c r="B828" s="762"/>
      <c r="C828" s="762"/>
      <c r="D828" s="762"/>
      <c r="E828" s="762"/>
      <c r="F828" s="763"/>
      <c r="G828" s="446" t="s">
        <v>742</v>
      </c>
      <c r="H828" s="447"/>
      <c r="I828" s="447"/>
      <c r="J828" s="447"/>
      <c r="K828" s="448"/>
      <c r="L828" s="449" t="s">
        <v>754</v>
      </c>
      <c r="M828" s="450"/>
      <c r="N828" s="450"/>
      <c r="O828" s="450"/>
      <c r="P828" s="450"/>
      <c r="Q828" s="450"/>
      <c r="R828" s="450"/>
      <c r="S828" s="450"/>
      <c r="T828" s="450"/>
      <c r="U828" s="450"/>
      <c r="V828" s="450"/>
      <c r="W828" s="450"/>
      <c r="X828" s="451"/>
      <c r="Y828" s="452">
        <v>4</v>
      </c>
      <c r="Z828" s="453"/>
      <c r="AA828" s="453"/>
      <c r="AB828" s="554"/>
      <c r="AC828" s="446" t="s">
        <v>742</v>
      </c>
      <c r="AD828" s="447"/>
      <c r="AE828" s="447"/>
      <c r="AF828" s="447"/>
      <c r="AG828" s="448"/>
      <c r="AH828" s="449" t="s">
        <v>742</v>
      </c>
      <c r="AI828" s="450"/>
      <c r="AJ828" s="450"/>
      <c r="AK828" s="450"/>
      <c r="AL828" s="450"/>
      <c r="AM828" s="450"/>
      <c r="AN828" s="450"/>
      <c r="AO828" s="450"/>
      <c r="AP828" s="450"/>
      <c r="AQ828" s="450"/>
      <c r="AR828" s="450"/>
      <c r="AS828" s="450"/>
      <c r="AT828" s="451"/>
      <c r="AU828" s="452">
        <v>2</v>
      </c>
      <c r="AV828" s="453"/>
      <c r="AW828" s="453"/>
      <c r="AX828" s="454"/>
      <c r="AY828">
        <f t="shared" ref="AY828:AY838" si="117">$AY$826</f>
        <v>2</v>
      </c>
    </row>
    <row r="829" spans="1:51" ht="24.75" customHeight="1" x14ac:dyDescent="0.2">
      <c r="A829" s="553"/>
      <c r="B829" s="762"/>
      <c r="C829" s="762"/>
      <c r="D829" s="762"/>
      <c r="E829" s="762"/>
      <c r="F829" s="763"/>
      <c r="G829" s="349" t="s">
        <v>758</v>
      </c>
      <c r="H829" s="350"/>
      <c r="I829" s="350"/>
      <c r="J829" s="350"/>
      <c r="K829" s="351"/>
      <c r="L829" s="399" t="s">
        <v>755</v>
      </c>
      <c r="M829" s="400"/>
      <c r="N829" s="400"/>
      <c r="O829" s="400"/>
      <c r="P829" s="400"/>
      <c r="Q829" s="400"/>
      <c r="R829" s="400"/>
      <c r="S829" s="400"/>
      <c r="T829" s="400"/>
      <c r="U829" s="400"/>
      <c r="V829" s="400"/>
      <c r="W829" s="400"/>
      <c r="X829" s="401"/>
      <c r="Y829" s="396">
        <v>1</v>
      </c>
      <c r="Z829" s="397"/>
      <c r="AA829" s="397"/>
      <c r="AB829" s="403"/>
      <c r="AC829" s="349" t="s">
        <v>758</v>
      </c>
      <c r="AD829" s="350"/>
      <c r="AE829" s="350"/>
      <c r="AF829" s="350"/>
      <c r="AG829" s="351"/>
      <c r="AH829" s="399" t="s">
        <v>760</v>
      </c>
      <c r="AI829" s="400"/>
      <c r="AJ829" s="400"/>
      <c r="AK829" s="400"/>
      <c r="AL829" s="400"/>
      <c r="AM829" s="400"/>
      <c r="AN829" s="400"/>
      <c r="AO829" s="400"/>
      <c r="AP829" s="400"/>
      <c r="AQ829" s="400"/>
      <c r="AR829" s="400"/>
      <c r="AS829" s="400"/>
      <c r="AT829" s="401"/>
      <c r="AU829" s="396">
        <v>0</v>
      </c>
      <c r="AV829" s="397"/>
      <c r="AW829" s="397"/>
      <c r="AX829" s="398"/>
      <c r="AY829">
        <f t="shared" si="117"/>
        <v>2</v>
      </c>
    </row>
    <row r="830" spans="1:51" ht="24.75" customHeight="1" x14ac:dyDescent="0.2">
      <c r="A830" s="553"/>
      <c r="B830" s="762"/>
      <c r="C830" s="762"/>
      <c r="D830" s="762"/>
      <c r="E830" s="762"/>
      <c r="F830" s="763"/>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customHeight="1" x14ac:dyDescent="0.2">
      <c r="A831" s="553"/>
      <c r="B831" s="762"/>
      <c r="C831" s="762"/>
      <c r="D831" s="762"/>
      <c r="E831" s="762"/>
      <c r="F831" s="763"/>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customHeight="1" x14ac:dyDescent="0.2">
      <c r="A832" s="553"/>
      <c r="B832" s="762"/>
      <c r="C832" s="762"/>
      <c r="D832" s="762"/>
      <c r="E832" s="762"/>
      <c r="F832" s="763"/>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customHeight="1" x14ac:dyDescent="0.2">
      <c r="A833" s="553"/>
      <c r="B833" s="762"/>
      <c r="C833" s="762"/>
      <c r="D833" s="762"/>
      <c r="E833" s="762"/>
      <c r="F833" s="763"/>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2">
      <c r="A834" s="553"/>
      <c r="B834" s="762"/>
      <c r="C834" s="762"/>
      <c r="D834" s="762"/>
      <c r="E834" s="762"/>
      <c r="F834" s="763"/>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2">
      <c r="A835" s="553"/>
      <c r="B835" s="762"/>
      <c r="C835" s="762"/>
      <c r="D835" s="762"/>
      <c r="E835" s="762"/>
      <c r="F835" s="763"/>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2">
      <c r="A836" s="553"/>
      <c r="B836" s="762"/>
      <c r="C836" s="762"/>
      <c r="D836" s="762"/>
      <c r="E836" s="762"/>
      <c r="F836" s="763"/>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customHeight="1" x14ac:dyDescent="0.2">
      <c r="A837" s="553"/>
      <c r="B837" s="762"/>
      <c r="C837" s="762"/>
      <c r="D837" s="762"/>
      <c r="E837" s="762"/>
      <c r="F837" s="763"/>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2">
      <c r="A838" s="553"/>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5</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2</v>
      </c>
      <c r="AV838" s="413"/>
      <c r="AW838" s="413"/>
      <c r="AX838" s="415"/>
      <c r="AY838">
        <f t="shared" si="117"/>
        <v>2</v>
      </c>
    </row>
    <row r="839" spans="1:51" ht="24.75"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336</v>
      </c>
      <c r="AM839" s="952"/>
      <c r="AN839" s="952"/>
      <c r="AO839" s="102" t="s">
        <v>761</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8" t="s">
        <v>293</v>
      </c>
      <c r="K844" s="110"/>
      <c r="L844" s="110"/>
      <c r="M844" s="110"/>
      <c r="N844" s="110"/>
      <c r="O844" s="110"/>
      <c r="P844" s="336" t="s">
        <v>243</v>
      </c>
      <c r="Q844" s="336"/>
      <c r="R844" s="336"/>
      <c r="S844" s="336"/>
      <c r="T844" s="336"/>
      <c r="U844" s="336"/>
      <c r="V844" s="336"/>
      <c r="W844" s="336"/>
      <c r="X844" s="336"/>
      <c r="Y844" s="346" t="s">
        <v>291</v>
      </c>
      <c r="Z844" s="347"/>
      <c r="AA844" s="347"/>
      <c r="AB844" s="347"/>
      <c r="AC844" s="278" t="s">
        <v>330</v>
      </c>
      <c r="AD844" s="278"/>
      <c r="AE844" s="278"/>
      <c r="AF844" s="278"/>
      <c r="AG844" s="278"/>
      <c r="AH844" s="346" t="s">
        <v>358</v>
      </c>
      <c r="AI844" s="348"/>
      <c r="AJ844" s="348"/>
      <c r="AK844" s="348"/>
      <c r="AL844" s="348" t="s">
        <v>21</v>
      </c>
      <c r="AM844" s="348"/>
      <c r="AN844" s="348"/>
      <c r="AO844" s="423"/>
      <c r="AP844" s="424" t="s">
        <v>294</v>
      </c>
      <c r="AQ844" s="424"/>
      <c r="AR844" s="424"/>
      <c r="AS844" s="424"/>
      <c r="AT844" s="424"/>
      <c r="AU844" s="424"/>
      <c r="AV844" s="424"/>
      <c r="AW844" s="424"/>
      <c r="AX844" s="424"/>
    </row>
    <row r="845" spans="1:51" ht="45.6" customHeight="1" x14ac:dyDescent="0.2">
      <c r="A845" s="402">
        <v>1</v>
      </c>
      <c r="B845" s="402">
        <v>1</v>
      </c>
      <c r="C845" s="421" t="s">
        <v>827</v>
      </c>
      <c r="D845" s="416"/>
      <c r="E845" s="416"/>
      <c r="F845" s="416"/>
      <c r="G845" s="416"/>
      <c r="H845" s="416"/>
      <c r="I845" s="416"/>
      <c r="J845" s="417">
        <v>4013301013616</v>
      </c>
      <c r="K845" s="418"/>
      <c r="L845" s="418"/>
      <c r="M845" s="418"/>
      <c r="N845" s="418"/>
      <c r="O845" s="418"/>
      <c r="P845" s="422" t="s">
        <v>812</v>
      </c>
      <c r="Q845" s="318"/>
      <c r="R845" s="318"/>
      <c r="S845" s="318"/>
      <c r="T845" s="318"/>
      <c r="U845" s="318"/>
      <c r="V845" s="318"/>
      <c r="W845" s="318"/>
      <c r="X845" s="318"/>
      <c r="Y845" s="319">
        <v>23.1</v>
      </c>
      <c r="Z845" s="320"/>
      <c r="AA845" s="320"/>
      <c r="AB845" s="321"/>
      <c r="AC845" s="323" t="s">
        <v>363</v>
      </c>
      <c r="AD845" s="324"/>
      <c r="AE845" s="324"/>
      <c r="AF845" s="324"/>
      <c r="AG845" s="324"/>
      <c r="AH845" s="419">
        <v>1</v>
      </c>
      <c r="AI845" s="420"/>
      <c r="AJ845" s="420"/>
      <c r="AK845" s="420"/>
      <c r="AL845" s="327">
        <v>95</v>
      </c>
      <c r="AM845" s="328"/>
      <c r="AN845" s="328"/>
      <c r="AO845" s="329"/>
      <c r="AP845" s="322" t="s">
        <v>766</v>
      </c>
      <c r="AQ845" s="322"/>
      <c r="AR845" s="322"/>
      <c r="AS845" s="322"/>
      <c r="AT845" s="322"/>
      <c r="AU845" s="322"/>
      <c r="AV845" s="322"/>
      <c r="AW845" s="322"/>
      <c r="AX845" s="322"/>
    </row>
    <row r="846" spans="1:51" ht="60" customHeight="1" x14ac:dyDescent="0.2">
      <c r="A846" s="402">
        <v>2</v>
      </c>
      <c r="B846" s="402">
        <v>1</v>
      </c>
      <c r="C846" s="421" t="s">
        <v>827</v>
      </c>
      <c r="D846" s="416"/>
      <c r="E846" s="416"/>
      <c r="F846" s="416"/>
      <c r="G846" s="416"/>
      <c r="H846" s="416"/>
      <c r="I846" s="416"/>
      <c r="J846" s="417">
        <v>4013301013616</v>
      </c>
      <c r="K846" s="418"/>
      <c r="L846" s="418"/>
      <c r="M846" s="418"/>
      <c r="N846" s="418"/>
      <c r="O846" s="418"/>
      <c r="P846" s="422" t="s">
        <v>813</v>
      </c>
      <c r="Q846" s="318"/>
      <c r="R846" s="318"/>
      <c r="S846" s="318"/>
      <c r="T846" s="318"/>
      <c r="U846" s="318"/>
      <c r="V846" s="318"/>
      <c r="W846" s="318"/>
      <c r="X846" s="318"/>
      <c r="Y846" s="319">
        <v>20.399999999999999</v>
      </c>
      <c r="Z846" s="320"/>
      <c r="AA846" s="320"/>
      <c r="AB846" s="321"/>
      <c r="AC846" s="323" t="s">
        <v>363</v>
      </c>
      <c r="AD846" s="324"/>
      <c r="AE846" s="324"/>
      <c r="AF846" s="324"/>
      <c r="AG846" s="324"/>
      <c r="AH846" s="419">
        <v>1</v>
      </c>
      <c r="AI846" s="420"/>
      <c r="AJ846" s="420"/>
      <c r="AK846" s="420"/>
      <c r="AL846" s="327">
        <v>86</v>
      </c>
      <c r="AM846" s="328"/>
      <c r="AN846" s="328"/>
      <c r="AO846" s="329"/>
      <c r="AP846" s="322" t="s">
        <v>852</v>
      </c>
      <c r="AQ846" s="322"/>
      <c r="AR846" s="322"/>
      <c r="AS846" s="322"/>
      <c r="AT846" s="322"/>
      <c r="AU846" s="322"/>
      <c r="AV846" s="322"/>
      <c r="AW846" s="322"/>
      <c r="AX846" s="322"/>
      <c r="AY846">
        <f>COUNTA($C$846)</f>
        <v>1</v>
      </c>
    </row>
    <row r="847" spans="1:51" ht="45.6" customHeight="1" x14ac:dyDescent="0.2">
      <c r="A847" s="402">
        <v>3</v>
      </c>
      <c r="B847" s="402">
        <v>1</v>
      </c>
      <c r="C847" s="421" t="s">
        <v>827</v>
      </c>
      <c r="D847" s="416"/>
      <c r="E847" s="416"/>
      <c r="F847" s="416"/>
      <c r="G847" s="416"/>
      <c r="H847" s="416"/>
      <c r="I847" s="416"/>
      <c r="J847" s="417">
        <v>4013301013616</v>
      </c>
      <c r="K847" s="418"/>
      <c r="L847" s="418"/>
      <c r="M847" s="418"/>
      <c r="N847" s="418"/>
      <c r="O847" s="418"/>
      <c r="P847" s="422" t="s">
        <v>814</v>
      </c>
      <c r="Q847" s="318"/>
      <c r="R847" s="318"/>
      <c r="S847" s="318"/>
      <c r="T847" s="318"/>
      <c r="U847" s="318"/>
      <c r="V847" s="318"/>
      <c r="W847" s="318"/>
      <c r="X847" s="318"/>
      <c r="Y847" s="319">
        <v>19.100000000000001</v>
      </c>
      <c r="Z847" s="320"/>
      <c r="AA847" s="320"/>
      <c r="AB847" s="321"/>
      <c r="AC847" s="323" t="s">
        <v>363</v>
      </c>
      <c r="AD847" s="324"/>
      <c r="AE847" s="324"/>
      <c r="AF847" s="324"/>
      <c r="AG847" s="324"/>
      <c r="AH847" s="325">
        <v>1</v>
      </c>
      <c r="AI847" s="326"/>
      <c r="AJ847" s="326"/>
      <c r="AK847" s="326"/>
      <c r="AL847" s="327">
        <v>99</v>
      </c>
      <c r="AM847" s="328"/>
      <c r="AN847" s="328"/>
      <c r="AO847" s="329"/>
      <c r="AP847" s="322" t="s">
        <v>766</v>
      </c>
      <c r="AQ847" s="322"/>
      <c r="AR847" s="322"/>
      <c r="AS847" s="322"/>
      <c r="AT847" s="322"/>
      <c r="AU847" s="322"/>
      <c r="AV847" s="322"/>
      <c r="AW847" s="322"/>
      <c r="AX847" s="322"/>
      <c r="AY847">
        <f>COUNTA($C$847)</f>
        <v>1</v>
      </c>
    </row>
    <row r="848" spans="1:51" ht="30" hidden="1" customHeight="1" x14ac:dyDescent="0.2">
      <c r="A848" s="402">
        <v>4</v>
      </c>
      <c r="B848" s="402">
        <v>1</v>
      </c>
      <c r="C848" s="421" t="s">
        <v>827</v>
      </c>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1</v>
      </c>
    </row>
    <row r="849" spans="1:51" ht="30" hidden="1" customHeight="1" x14ac:dyDescent="0.2">
      <c r="A849" s="402">
        <v>5</v>
      </c>
      <c r="B849" s="402">
        <v>1</v>
      </c>
      <c r="C849" s="421" t="s">
        <v>827</v>
      </c>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1</v>
      </c>
    </row>
    <row r="850" spans="1:51" ht="30" hidden="1" customHeight="1" x14ac:dyDescent="0.2">
      <c r="A850" s="402">
        <v>6</v>
      </c>
      <c r="B850" s="402">
        <v>1</v>
      </c>
      <c r="C850" s="421" t="s">
        <v>827</v>
      </c>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1</v>
      </c>
    </row>
    <row r="851" spans="1:51" ht="30" hidden="1" customHeight="1" x14ac:dyDescent="0.2">
      <c r="A851" s="402">
        <v>7</v>
      </c>
      <c r="B851" s="402">
        <v>1</v>
      </c>
      <c r="C851" s="421" t="s">
        <v>827</v>
      </c>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1</v>
      </c>
    </row>
    <row r="852" spans="1:51" ht="30" hidden="1" customHeight="1" x14ac:dyDescent="0.2">
      <c r="A852" s="402">
        <v>8</v>
      </c>
      <c r="B852" s="402">
        <v>1</v>
      </c>
      <c r="C852" s="421" t="s">
        <v>827</v>
      </c>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1</v>
      </c>
    </row>
    <row r="853" spans="1:51" ht="30" hidden="1" customHeight="1" x14ac:dyDescent="0.2">
      <c r="A853" s="402">
        <v>9</v>
      </c>
      <c r="B853" s="402">
        <v>1</v>
      </c>
      <c r="C853" s="421" t="s">
        <v>827</v>
      </c>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1</v>
      </c>
    </row>
    <row r="854" spans="1:51" ht="30" hidden="1" customHeight="1" x14ac:dyDescent="0.2">
      <c r="A854" s="402">
        <v>10</v>
      </c>
      <c r="B854" s="402">
        <v>1</v>
      </c>
      <c r="C854" s="421" t="s">
        <v>827</v>
      </c>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1</v>
      </c>
    </row>
    <row r="855" spans="1:51" ht="30" hidden="1" customHeight="1" x14ac:dyDescent="0.2">
      <c r="A855" s="402">
        <v>11</v>
      </c>
      <c r="B855" s="402">
        <v>1</v>
      </c>
      <c r="C855" s="421" t="s">
        <v>827</v>
      </c>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1</v>
      </c>
    </row>
    <row r="856" spans="1:51" ht="30" hidden="1" customHeight="1" x14ac:dyDescent="0.2">
      <c r="A856" s="402">
        <v>12</v>
      </c>
      <c r="B856" s="402">
        <v>1</v>
      </c>
      <c r="C856" s="421" t="s">
        <v>827</v>
      </c>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1</v>
      </c>
    </row>
    <row r="857" spans="1:51" ht="30" hidden="1" customHeight="1" x14ac:dyDescent="0.2">
      <c r="A857" s="402">
        <v>13</v>
      </c>
      <c r="B857" s="402">
        <v>1</v>
      </c>
      <c r="C857" s="421" t="s">
        <v>827</v>
      </c>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1</v>
      </c>
    </row>
    <row r="858" spans="1:51" ht="30" hidden="1" customHeight="1" x14ac:dyDescent="0.2">
      <c r="A858" s="402">
        <v>14</v>
      </c>
      <c r="B858" s="402">
        <v>1</v>
      </c>
      <c r="C858" s="421" t="s">
        <v>827</v>
      </c>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1</v>
      </c>
    </row>
    <row r="859" spans="1:51" ht="30" hidden="1" customHeight="1" x14ac:dyDescent="0.2">
      <c r="A859" s="402">
        <v>15</v>
      </c>
      <c r="B859" s="402">
        <v>1</v>
      </c>
      <c r="C859" s="421" t="s">
        <v>827</v>
      </c>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1</v>
      </c>
    </row>
    <row r="860" spans="1:51" ht="30" hidden="1" customHeight="1" x14ac:dyDescent="0.2">
      <c r="A860" s="402">
        <v>16</v>
      </c>
      <c r="B860" s="402">
        <v>1</v>
      </c>
      <c r="C860" s="421" t="s">
        <v>827</v>
      </c>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1</v>
      </c>
    </row>
    <row r="861" spans="1:51" s="16" customFormat="1" ht="30" hidden="1" customHeight="1" x14ac:dyDescent="0.2">
      <c r="A861" s="402">
        <v>17</v>
      </c>
      <c r="B861" s="402">
        <v>1</v>
      </c>
      <c r="C861" s="421" t="s">
        <v>827</v>
      </c>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1</v>
      </c>
    </row>
    <row r="862" spans="1:51" ht="30" hidden="1" customHeight="1" x14ac:dyDescent="0.2">
      <c r="A862" s="402">
        <v>18</v>
      </c>
      <c r="B862" s="402">
        <v>1</v>
      </c>
      <c r="C862" s="421" t="s">
        <v>827</v>
      </c>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1</v>
      </c>
    </row>
    <row r="863" spans="1:51" ht="30" hidden="1" customHeight="1" x14ac:dyDescent="0.2">
      <c r="A863" s="402">
        <v>19</v>
      </c>
      <c r="B863" s="402">
        <v>1</v>
      </c>
      <c r="C863" s="421" t="s">
        <v>827</v>
      </c>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1</v>
      </c>
    </row>
    <row r="864" spans="1:51" ht="30" hidden="1" customHeight="1" x14ac:dyDescent="0.2">
      <c r="A864" s="402">
        <v>20</v>
      </c>
      <c r="B864" s="402">
        <v>1</v>
      </c>
      <c r="C864" s="421" t="s">
        <v>827</v>
      </c>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1</v>
      </c>
    </row>
    <row r="865" spans="1:51" ht="30" hidden="1" customHeight="1" x14ac:dyDescent="0.2">
      <c r="A865" s="402">
        <v>21</v>
      </c>
      <c r="B865" s="402">
        <v>1</v>
      </c>
      <c r="C865" s="421" t="s">
        <v>827</v>
      </c>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1</v>
      </c>
    </row>
    <row r="866" spans="1:51" ht="30" hidden="1" customHeight="1" x14ac:dyDescent="0.2">
      <c r="A866" s="402">
        <v>22</v>
      </c>
      <c r="B866" s="402">
        <v>1</v>
      </c>
      <c r="C866" s="421" t="s">
        <v>827</v>
      </c>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1</v>
      </c>
    </row>
    <row r="867" spans="1:51" ht="30" hidden="1" customHeight="1" x14ac:dyDescent="0.2">
      <c r="A867" s="402">
        <v>23</v>
      </c>
      <c r="B867" s="402">
        <v>1</v>
      </c>
      <c r="C867" s="421" t="s">
        <v>827</v>
      </c>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1</v>
      </c>
    </row>
    <row r="868" spans="1:51" ht="30" hidden="1" customHeight="1" x14ac:dyDescent="0.2">
      <c r="A868" s="402">
        <v>24</v>
      </c>
      <c r="B868" s="402">
        <v>1</v>
      </c>
      <c r="C868" s="421" t="s">
        <v>827</v>
      </c>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1</v>
      </c>
    </row>
    <row r="869" spans="1:51" ht="30" hidden="1" customHeight="1" x14ac:dyDescent="0.2">
      <c r="A869" s="402">
        <v>25</v>
      </c>
      <c r="B869" s="402">
        <v>1</v>
      </c>
      <c r="C869" s="421" t="s">
        <v>827</v>
      </c>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1</v>
      </c>
    </row>
    <row r="870" spans="1:51" ht="30" hidden="1" customHeight="1" x14ac:dyDescent="0.2">
      <c r="A870" s="402">
        <v>26</v>
      </c>
      <c r="B870" s="402">
        <v>1</v>
      </c>
      <c r="C870" s="421" t="s">
        <v>827</v>
      </c>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1</v>
      </c>
    </row>
    <row r="871" spans="1:51" ht="30" hidden="1" customHeight="1" x14ac:dyDescent="0.2">
      <c r="A871" s="402">
        <v>27</v>
      </c>
      <c r="B871" s="402">
        <v>1</v>
      </c>
      <c r="C871" s="421" t="s">
        <v>827</v>
      </c>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1</v>
      </c>
    </row>
    <row r="872" spans="1:51" ht="30" hidden="1" customHeight="1" x14ac:dyDescent="0.2">
      <c r="A872" s="402">
        <v>28</v>
      </c>
      <c r="B872" s="402">
        <v>1</v>
      </c>
      <c r="C872" s="421" t="s">
        <v>827</v>
      </c>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1</v>
      </c>
    </row>
    <row r="873" spans="1:51" ht="30" hidden="1" customHeight="1" x14ac:dyDescent="0.2">
      <c r="A873" s="402">
        <v>29</v>
      </c>
      <c r="B873" s="402">
        <v>1</v>
      </c>
      <c r="C873" s="421" t="s">
        <v>827</v>
      </c>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1</v>
      </c>
    </row>
    <row r="874" spans="1:51" ht="30" hidden="1" customHeight="1" x14ac:dyDescent="0.2">
      <c r="A874" s="402">
        <v>30</v>
      </c>
      <c r="B874" s="402">
        <v>1</v>
      </c>
      <c r="C874" s="421" t="s">
        <v>827</v>
      </c>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1</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8"/>
      <c r="B877" s="348"/>
      <c r="C877" s="348" t="s">
        <v>26</v>
      </c>
      <c r="D877" s="348"/>
      <c r="E877" s="348"/>
      <c r="F877" s="348"/>
      <c r="G877" s="348"/>
      <c r="H877" s="348"/>
      <c r="I877" s="348"/>
      <c r="J877" s="278" t="s">
        <v>293</v>
      </c>
      <c r="K877" s="110"/>
      <c r="L877" s="110"/>
      <c r="M877" s="110"/>
      <c r="N877" s="110"/>
      <c r="O877" s="110"/>
      <c r="P877" s="336" t="s">
        <v>243</v>
      </c>
      <c r="Q877" s="336"/>
      <c r="R877" s="336"/>
      <c r="S877" s="336"/>
      <c r="T877" s="336"/>
      <c r="U877" s="336"/>
      <c r="V877" s="336"/>
      <c r="W877" s="336"/>
      <c r="X877" s="336"/>
      <c r="Y877" s="346" t="s">
        <v>291</v>
      </c>
      <c r="Z877" s="347"/>
      <c r="AA877" s="347"/>
      <c r="AB877" s="347"/>
      <c r="AC877" s="278" t="s">
        <v>330</v>
      </c>
      <c r="AD877" s="278"/>
      <c r="AE877" s="278"/>
      <c r="AF877" s="278"/>
      <c r="AG877" s="278"/>
      <c r="AH877" s="346" t="s">
        <v>358</v>
      </c>
      <c r="AI877" s="348"/>
      <c r="AJ877" s="348"/>
      <c r="AK877" s="348"/>
      <c r="AL877" s="348" t="s">
        <v>21</v>
      </c>
      <c r="AM877" s="348"/>
      <c r="AN877" s="348"/>
      <c r="AO877" s="423"/>
      <c r="AP877" s="424" t="s">
        <v>294</v>
      </c>
      <c r="AQ877" s="424"/>
      <c r="AR877" s="424"/>
      <c r="AS877" s="424"/>
      <c r="AT877" s="424"/>
      <c r="AU877" s="424"/>
      <c r="AV877" s="424"/>
      <c r="AW877" s="424"/>
      <c r="AX877" s="424"/>
      <c r="AY877">
        <f t="shared" ref="AY877:AY878" si="118">$AY$875</f>
        <v>1</v>
      </c>
    </row>
    <row r="878" spans="1:51" ht="40.200000000000003" customHeight="1" x14ac:dyDescent="0.2">
      <c r="A878" s="402">
        <v>1</v>
      </c>
      <c r="B878" s="402">
        <v>1</v>
      </c>
      <c r="C878" s="421" t="s">
        <v>765</v>
      </c>
      <c r="D878" s="416"/>
      <c r="E878" s="416"/>
      <c r="F878" s="416"/>
      <c r="G878" s="416"/>
      <c r="H878" s="416"/>
      <c r="I878" s="416"/>
      <c r="J878" s="417">
        <v>9010001027685</v>
      </c>
      <c r="K878" s="418"/>
      <c r="L878" s="418"/>
      <c r="M878" s="418"/>
      <c r="N878" s="418"/>
      <c r="O878" s="418"/>
      <c r="P878" s="422" t="s">
        <v>815</v>
      </c>
      <c r="Q878" s="318"/>
      <c r="R878" s="318"/>
      <c r="S878" s="318"/>
      <c r="T878" s="318"/>
      <c r="U878" s="318"/>
      <c r="V878" s="318"/>
      <c r="W878" s="318"/>
      <c r="X878" s="318"/>
      <c r="Y878" s="319">
        <v>31.2</v>
      </c>
      <c r="Z878" s="320"/>
      <c r="AA878" s="320"/>
      <c r="AB878" s="321"/>
      <c r="AC878" s="323" t="s">
        <v>363</v>
      </c>
      <c r="AD878" s="324"/>
      <c r="AE878" s="324"/>
      <c r="AF878" s="324"/>
      <c r="AG878" s="324"/>
      <c r="AH878" s="419">
        <v>1</v>
      </c>
      <c r="AI878" s="420"/>
      <c r="AJ878" s="420"/>
      <c r="AK878" s="420"/>
      <c r="AL878" s="327">
        <v>99</v>
      </c>
      <c r="AM878" s="328"/>
      <c r="AN878" s="328"/>
      <c r="AO878" s="329"/>
      <c r="AP878" s="322" t="s">
        <v>766</v>
      </c>
      <c r="AQ878" s="322"/>
      <c r="AR878" s="322"/>
      <c r="AS878" s="322"/>
      <c r="AT878" s="322"/>
      <c r="AU878" s="322"/>
      <c r="AV878" s="322"/>
      <c r="AW878" s="322"/>
      <c r="AX878" s="322"/>
      <c r="AY878">
        <f t="shared" si="118"/>
        <v>1</v>
      </c>
    </row>
    <row r="879" spans="1:51" ht="45" customHeight="1" x14ac:dyDescent="0.2">
      <c r="A879" s="402">
        <v>2</v>
      </c>
      <c r="B879" s="402">
        <v>1</v>
      </c>
      <c r="C879" s="421" t="s">
        <v>765</v>
      </c>
      <c r="D879" s="416"/>
      <c r="E879" s="416"/>
      <c r="F879" s="416"/>
      <c r="G879" s="416"/>
      <c r="H879" s="416"/>
      <c r="I879" s="416"/>
      <c r="J879" s="417">
        <v>9010001027685</v>
      </c>
      <c r="K879" s="418"/>
      <c r="L879" s="418"/>
      <c r="M879" s="418"/>
      <c r="N879" s="418"/>
      <c r="O879" s="418"/>
      <c r="P879" s="422" t="s">
        <v>816</v>
      </c>
      <c r="Q879" s="318"/>
      <c r="R879" s="318"/>
      <c r="S879" s="318"/>
      <c r="T879" s="318"/>
      <c r="U879" s="318"/>
      <c r="V879" s="318"/>
      <c r="W879" s="318"/>
      <c r="X879" s="318"/>
      <c r="Y879" s="319">
        <v>23.9</v>
      </c>
      <c r="Z879" s="320"/>
      <c r="AA879" s="320"/>
      <c r="AB879" s="321"/>
      <c r="AC879" s="323" t="s">
        <v>363</v>
      </c>
      <c r="AD879" s="324"/>
      <c r="AE879" s="324"/>
      <c r="AF879" s="324"/>
      <c r="AG879" s="324"/>
      <c r="AH879" s="419">
        <v>1</v>
      </c>
      <c r="AI879" s="420"/>
      <c r="AJ879" s="420"/>
      <c r="AK879" s="420"/>
      <c r="AL879" s="327">
        <v>84</v>
      </c>
      <c r="AM879" s="328"/>
      <c r="AN879" s="328"/>
      <c r="AO879" s="329"/>
      <c r="AP879" s="322" t="s">
        <v>852</v>
      </c>
      <c r="AQ879" s="322"/>
      <c r="AR879" s="322"/>
      <c r="AS879" s="322"/>
      <c r="AT879" s="322"/>
      <c r="AU879" s="322"/>
      <c r="AV879" s="322"/>
      <c r="AW879" s="322"/>
      <c r="AX879" s="322"/>
      <c r="AY879">
        <f>COUNTA($C$879)</f>
        <v>1</v>
      </c>
    </row>
    <row r="880" spans="1:51" ht="45.6" customHeight="1" x14ac:dyDescent="0.2">
      <c r="A880" s="402">
        <v>3</v>
      </c>
      <c r="B880" s="402">
        <v>1</v>
      </c>
      <c r="C880" s="421" t="s">
        <v>765</v>
      </c>
      <c r="D880" s="416"/>
      <c r="E880" s="416"/>
      <c r="F880" s="416"/>
      <c r="G880" s="416"/>
      <c r="H880" s="416"/>
      <c r="I880" s="416"/>
      <c r="J880" s="417">
        <v>9010001027685</v>
      </c>
      <c r="K880" s="418"/>
      <c r="L880" s="418"/>
      <c r="M880" s="418"/>
      <c r="N880" s="418"/>
      <c r="O880" s="418"/>
      <c r="P880" s="422" t="s">
        <v>817</v>
      </c>
      <c r="Q880" s="318"/>
      <c r="R880" s="318"/>
      <c r="S880" s="318"/>
      <c r="T880" s="318"/>
      <c r="U880" s="318"/>
      <c r="V880" s="318"/>
      <c r="W880" s="318"/>
      <c r="X880" s="318"/>
      <c r="Y880" s="319">
        <v>5.5</v>
      </c>
      <c r="Z880" s="320"/>
      <c r="AA880" s="320"/>
      <c r="AB880" s="321"/>
      <c r="AC880" s="323" t="s">
        <v>363</v>
      </c>
      <c r="AD880" s="324"/>
      <c r="AE880" s="324"/>
      <c r="AF880" s="324"/>
      <c r="AG880" s="324"/>
      <c r="AH880" s="325">
        <v>3</v>
      </c>
      <c r="AI880" s="326"/>
      <c r="AJ880" s="326"/>
      <c r="AK880" s="326"/>
      <c r="AL880" s="327">
        <v>36</v>
      </c>
      <c r="AM880" s="328"/>
      <c r="AN880" s="328"/>
      <c r="AO880" s="329"/>
      <c r="AP880" s="322" t="s">
        <v>766</v>
      </c>
      <c r="AQ880" s="322"/>
      <c r="AR880" s="322"/>
      <c r="AS880" s="322"/>
      <c r="AT880" s="322"/>
      <c r="AU880" s="322"/>
      <c r="AV880" s="322"/>
      <c r="AW880" s="322"/>
      <c r="AX880" s="322"/>
      <c r="AY880">
        <f>COUNTA($C$880)</f>
        <v>1</v>
      </c>
    </row>
    <row r="881" spans="1:51" ht="40.950000000000003" customHeight="1" x14ac:dyDescent="0.2">
      <c r="A881" s="402">
        <v>4</v>
      </c>
      <c r="B881" s="402">
        <v>1</v>
      </c>
      <c r="C881" s="421" t="s">
        <v>765</v>
      </c>
      <c r="D881" s="416"/>
      <c r="E881" s="416"/>
      <c r="F881" s="416"/>
      <c r="G881" s="416"/>
      <c r="H881" s="416"/>
      <c r="I881" s="416"/>
      <c r="J881" s="417">
        <v>9010001027685</v>
      </c>
      <c r="K881" s="418"/>
      <c r="L881" s="418"/>
      <c r="M881" s="418"/>
      <c r="N881" s="418"/>
      <c r="O881" s="418"/>
      <c r="P881" s="422" t="s">
        <v>818</v>
      </c>
      <c r="Q881" s="318"/>
      <c r="R881" s="318"/>
      <c r="S881" s="318"/>
      <c r="T881" s="318"/>
      <c r="U881" s="318"/>
      <c r="V881" s="318"/>
      <c r="W881" s="318"/>
      <c r="X881" s="318"/>
      <c r="Y881" s="319">
        <v>0.99</v>
      </c>
      <c r="Z881" s="320"/>
      <c r="AA881" s="320"/>
      <c r="AB881" s="321"/>
      <c r="AC881" s="323" t="s">
        <v>368</v>
      </c>
      <c r="AD881" s="324"/>
      <c r="AE881" s="324"/>
      <c r="AF881" s="324"/>
      <c r="AG881" s="324"/>
      <c r="AH881" s="325" t="s">
        <v>766</v>
      </c>
      <c r="AI881" s="326"/>
      <c r="AJ881" s="326"/>
      <c r="AK881" s="326"/>
      <c r="AL881" s="327" t="s">
        <v>767</v>
      </c>
      <c r="AM881" s="328"/>
      <c r="AN881" s="328"/>
      <c r="AO881" s="329"/>
      <c r="AP881" s="322" t="s">
        <v>853</v>
      </c>
      <c r="AQ881" s="322"/>
      <c r="AR881" s="322"/>
      <c r="AS881" s="322"/>
      <c r="AT881" s="322"/>
      <c r="AU881" s="322"/>
      <c r="AV881" s="322"/>
      <c r="AW881" s="322"/>
      <c r="AX881" s="322"/>
      <c r="AY881">
        <f>COUNTA($C$881)</f>
        <v>1</v>
      </c>
    </row>
    <row r="882" spans="1:51" ht="30" hidden="1" customHeight="1" x14ac:dyDescent="0.2">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8"/>
      <c r="B910" s="348"/>
      <c r="C910" s="348" t="s">
        <v>26</v>
      </c>
      <c r="D910" s="348"/>
      <c r="E910" s="348"/>
      <c r="F910" s="348"/>
      <c r="G910" s="348"/>
      <c r="H910" s="348"/>
      <c r="I910" s="348"/>
      <c r="J910" s="278" t="s">
        <v>293</v>
      </c>
      <c r="K910" s="110"/>
      <c r="L910" s="110"/>
      <c r="M910" s="110"/>
      <c r="N910" s="110"/>
      <c r="O910" s="110"/>
      <c r="P910" s="336" t="s">
        <v>243</v>
      </c>
      <c r="Q910" s="336"/>
      <c r="R910" s="336"/>
      <c r="S910" s="336"/>
      <c r="T910" s="336"/>
      <c r="U910" s="336"/>
      <c r="V910" s="336"/>
      <c r="W910" s="336"/>
      <c r="X910" s="336"/>
      <c r="Y910" s="346" t="s">
        <v>291</v>
      </c>
      <c r="Z910" s="347"/>
      <c r="AA910" s="347"/>
      <c r="AB910" s="347"/>
      <c r="AC910" s="278" t="s">
        <v>330</v>
      </c>
      <c r="AD910" s="278"/>
      <c r="AE910" s="278"/>
      <c r="AF910" s="278"/>
      <c r="AG910" s="278"/>
      <c r="AH910" s="346" t="s">
        <v>358</v>
      </c>
      <c r="AI910" s="348"/>
      <c r="AJ910" s="348"/>
      <c r="AK910" s="348"/>
      <c r="AL910" s="348" t="s">
        <v>21</v>
      </c>
      <c r="AM910" s="348"/>
      <c r="AN910" s="348"/>
      <c r="AO910" s="423"/>
      <c r="AP910" s="424" t="s">
        <v>294</v>
      </c>
      <c r="AQ910" s="424"/>
      <c r="AR910" s="424"/>
      <c r="AS910" s="424"/>
      <c r="AT910" s="424"/>
      <c r="AU910" s="424"/>
      <c r="AV910" s="424"/>
      <c r="AW910" s="424"/>
      <c r="AX910" s="424"/>
      <c r="AY910">
        <f t="shared" ref="AY910:AY911" si="119">$AY$908</f>
        <v>1</v>
      </c>
    </row>
    <row r="911" spans="1:51" ht="45" customHeight="1" x14ac:dyDescent="0.2">
      <c r="A911" s="402">
        <v>1</v>
      </c>
      <c r="B911" s="402">
        <v>1</v>
      </c>
      <c r="C911" s="421" t="s">
        <v>770</v>
      </c>
      <c r="D911" s="416"/>
      <c r="E911" s="416"/>
      <c r="F911" s="416"/>
      <c r="G911" s="416"/>
      <c r="H911" s="416"/>
      <c r="I911" s="416"/>
      <c r="J911" s="417">
        <v>9011005001123</v>
      </c>
      <c r="K911" s="418"/>
      <c r="L911" s="418"/>
      <c r="M911" s="418"/>
      <c r="N911" s="418"/>
      <c r="O911" s="418"/>
      <c r="P911" s="422" t="s">
        <v>828</v>
      </c>
      <c r="Q911" s="318"/>
      <c r="R911" s="318"/>
      <c r="S911" s="318"/>
      <c r="T911" s="318"/>
      <c r="U911" s="318"/>
      <c r="V911" s="318"/>
      <c r="W911" s="318"/>
      <c r="X911" s="318"/>
      <c r="Y911" s="319">
        <v>14.6</v>
      </c>
      <c r="Z911" s="320"/>
      <c r="AA911" s="320"/>
      <c r="AB911" s="321"/>
      <c r="AC911" s="323" t="s">
        <v>369</v>
      </c>
      <c r="AD911" s="324"/>
      <c r="AE911" s="324"/>
      <c r="AF911" s="324"/>
      <c r="AG911" s="324"/>
      <c r="AH911" s="419" t="s">
        <v>768</v>
      </c>
      <c r="AI911" s="420"/>
      <c r="AJ911" s="420"/>
      <c r="AK911" s="420"/>
      <c r="AL911" s="327" t="s">
        <v>768</v>
      </c>
      <c r="AM911" s="328"/>
      <c r="AN911" s="328"/>
      <c r="AO911" s="329"/>
      <c r="AP911" s="322" t="s">
        <v>766</v>
      </c>
      <c r="AQ911" s="322"/>
      <c r="AR911" s="322"/>
      <c r="AS911" s="322"/>
      <c r="AT911" s="322"/>
      <c r="AU911" s="322"/>
      <c r="AV911" s="322"/>
      <c r="AW911" s="322"/>
      <c r="AX911" s="322"/>
      <c r="AY911">
        <f t="shared" si="119"/>
        <v>1</v>
      </c>
    </row>
    <row r="912" spans="1:51" ht="45" customHeight="1" x14ac:dyDescent="0.2">
      <c r="A912" s="402">
        <v>2</v>
      </c>
      <c r="B912" s="402">
        <v>1</v>
      </c>
      <c r="C912" s="421" t="s">
        <v>770</v>
      </c>
      <c r="D912" s="416"/>
      <c r="E912" s="416"/>
      <c r="F912" s="416"/>
      <c r="G912" s="416"/>
      <c r="H912" s="416"/>
      <c r="I912" s="416"/>
      <c r="J912" s="417">
        <v>9011005001123</v>
      </c>
      <c r="K912" s="418"/>
      <c r="L912" s="418"/>
      <c r="M912" s="418"/>
      <c r="N912" s="418"/>
      <c r="O912" s="418"/>
      <c r="P912" s="318" t="s">
        <v>829</v>
      </c>
      <c r="Q912" s="318"/>
      <c r="R912" s="318"/>
      <c r="S912" s="318"/>
      <c r="T912" s="318"/>
      <c r="U912" s="318"/>
      <c r="V912" s="318"/>
      <c r="W912" s="318"/>
      <c r="X912" s="318"/>
      <c r="Y912" s="319">
        <v>5.7</v>
      </c>
      <c r="Z912" s="320"/>
      <c r="AA912" s="320"/>
      <c r="AB912" s="321"/>
      <c r="AC912" s="323" t="s">
        <v>369</v>
      </c>
      <c r="AD912" s="324"/>
      <c r="AE912" s="324"/>
      <c r="AF912" s="324"/>
      <c r="AG912" s="324"/>
      <c r="AH912" s="419" t="s">
        <v>396</v>
      </c>
      <c r="AI912" s="420"/>
      <c r="AJ912" s="420"/>
      <c r="AK912" s="420"/>
      <c r="AL912" s="327" t="s">
        <v>396</v>
      </c>
      <c r="AM912" s="328"/>
      <c r="AN912" s="328"/>
      <c r="AO912" s="329"/>
      <c r="AP912" s="322" t="s">
        <v>853</v>
      </c>
      <c r="AQ912" s="322"/>
      <c r="AR912" s="322"/>
      <c r="AS912" s="322"/>
      <c r="AT912" s="322"/>
      <c r="AU912" s="322"/>
      <c r="AV912" s="322"/>
      <c r="AW912" s="322"/>
      <c r="AX912" s="322"/>
      <c r="AY912">
        <f>COUNTA($C$912)</f>
        <v>1</v>
      </c>
    </row>
    <row r="913" spans="1:51" ht="49.95" hidden="1" customHeight="1" x14ac:dyDescent="0.2">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419"/>
      <c r="AI913" s="420"/>
      <c r="AJ913" s="420"/>
      <c r="AK913" s="420"/>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8"/>
      <c r="B943" s="348"/>
      <c r="C943" s="348" t="s">
        <v>26</v>
      </c>
      <c r="D943" s="348"/>
      <c r="E943" s="348"/>
      <c r="F943" s="348"/>
      <c r="G943" s="348"/>
      <c r="H943" s="348"/>
      <c r="I943" s="348"/>
      <c r="J943" s="278" t="s">
        <v>293</v>
      </c>
      <c r="K943" s="110"/>
      <c r="L943" s="110"/>
      <c r="M943" s="110"/>
      <c r="N943" s="110"/>
      <c r="O943" s="110"/>
      <c r="P943" s="336" t="s">
        <v>243</v>
      </c>
      <c r="Q943" s="336"/>
      <c r="R943" s="336"/>
      <c r="S943" s="336"/>
      <c r="T943" s="336"/>
      <c r="U943" s="336"/>
      <c r="V943" s="336"/>
      <c r="W943" s="336"/>
      <c r="X943" s="336"/>
      <c r="Y943" s="346" t="s">
        <v>291</v>
      </c>
      <c r="Z943" s="347"/>
      <c r="AA943" s="347"/>
      <c r="AB943" s="347"/>
      <c r="AC943" s="278" t="s">
        <v>330</v>
      </c>
      <c r="AD943" s="278"/>
      <c r="AE943" s="278"/>
      <c r="AF943" s="278"/>
      <c r="AG943" s="278"/>
      <c r="AH943" s="346" t="s">
        <v>358</v>
      </c>
      <c r="AI943" s="348"/>
      <c r="AJ943" s="348"/>
      <c r="AK943" s="348"/>
      <c r="AL943" s="348" t="s">
        <v>21</v>
      </c>
      <c r="AM943" s="348"/>
      <c r="AN943" s="348"/>
      <c r="AO943" s="423"/>
      <c r="AP943" s="424" t="s">
        <v>294</v>
      </c>
      <c r="AQ943" s="424"/>
      <c r="AR943" s="424"/>
      <c r="AS943" s="424"/>
      <c r="AT943" s="424"/>
      <c r="AU943" s="424"/>
      <c r="AV943" s="424"/>
      <c r="AW943" s="424"/>
      <c r="AX943" s="424"/>
      <c r="AY943">
        <f t="shared" ref="AY943:AY944" si="120">$AY$941</f>
        <v>1</v>
      </c>
    </row>
    <row r="944" spans="1:51" ht="44.4" customHeight="1" x14ac:dyDescent="0.2">
      <c r="A944" s="402">
        <v>1</v>
      </c>
      <c r="B944" s="402">
        <v>1</v>
      </c>
      <c r="C944" s="421" t="s">
        <v>834</v>
      </c>
      <c r="D944" s="416"/>
      <c r="E944" s="416"/>
      <c r="F944" s="416"/>
      <c r="G944" s="416"/>
      <c r="H944" s="416"/>
      <c r="I944" s="416"/>
      <c r="J944" s="417">
        <v>9011005001123</v>
      </c>
      <c r="K944" s="418"/>
      <c r="L944" s="418"/>
      <c r="M944" s="418"/>
      <c r="N944" s="418"/>
      <c r="O944" s="418"/>
      <c r="P944" s="422" t="s">
        <v>835</v>
      </c>
      <c r="Q944" s="318"/>
      <c r="R944" s="318"/>
      <c r="S944" s="318"/>
      <c r="T944" s="318"/>
      <c r="U944" s="318"/>
      <c r="V944" s="318"/>
      <c r="W944" s="318"/>
      <c r="X944" s="318"/>
      <c r="Y944" s="319">
        <v>10</v>
      </c>
      <c r="Z944" s="320"/>
      <c r="AA944" s="320"/>
      <c r="AB944" s="321"/>
      <c r="AC944" s="323" t="s">
        <v>369</v>
      </c>
      <c r="AD944" s="324"/>
      <c r="AE944" s="324"/>
      <c r="AF944" s="324"/>
      <c r="AG944" s="324"/>
      <c r="AH944" s="419" t="s">
        <v>836</v>
      </c>
      <c r="AI944" s="420"/>
      <c r="AJ944" s="420"/>
      <c r="AK944" s="420"/>
      <c r="AL944" s="327" t="s">
        <v>837</v>
      </c>
      <c r="AM944" s="328"/>
      <c r="AN944" s="328"/>
      <c r="AO944" s="329"/>
      <c r="AP944" s="322" t="s">
        <v>766</v>
      </c>
      <c r="AQ944" s="322"/>
      <c r="AR944" s="322"/>
      <c r="AS944" s="322"/>
      <c r="AT944" s="322"/>
      <c r="AU944" s="322"/>
      <c r="AV944" s="322"/>
      <c r="AW944" s="322"/>
      <c r="AX944" s="322"/>
      <c r="AY944">
        <f t="shared" si="120"/>
        <v>1</v>
      </c>
    </row>
    <row r="945" spans="1:51" ht="45.6" hidden="1" customHeight="1" x14ac:dyDescent="0.2">
      <c r="A945" s="402">
        <v>2</v>
      </c>
      <c r="B945" s="402">
        <v>1</v>
      </c>
      <c r="C945" s="421"/>
      <c r="D945" s="416"/>
      <c r="E945" s="416"/>
      <c r="F945" s="416"/>
      <c r="G945" s="416"/>
      <c r="H945" s="416"/>
      <c r="I945" s="416"/>
      <c r="J945" s="417"/>
      <c r="K945" s="418"/>
      <c r="L945" s="418"/>
      <c r="M945" s="418"/>
      <c r="N945" s="418"/>
      <c r="O945" s="418"/>
      <c r="P945" s="422"/>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45.6" hidden="1" customHeight="1" x14ac:dyDescent="0.2">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8"/>
      <c r="B976" s="348"/>
      <c r="C976" s="348" t="s">
        <v>26</v>
      </c>
      <c r="D976" s="348"/>
      <c r="E976" s="348"/>
      <c r="F976" s="348"/>
      <c r="G976" s="348"/>
      <c r="H976" s="348"/>
      <c r="I976" s="348"/>
      <c r="J976" s="278" t="s">
        <v>293</v>
      </c>
      <c r="K976" s="110"/>
      <c r="L976" s="110"/>
      <c r="M976" s="110"/>
      <c r="N976" s="110"/>
      <c r="O976" s="110"/>
      <c r="P976" s="336" t="s">
        <v>243</v>
      </c>
      <c r="Q976" s="336"/>
      <c r="R976" s="336"/>
      <c r="S976" s="336"/>
      <c r="T976" s="336"/>
      <c r="U976" s="336"/>
      <c r="V976" s="336"/>
      <c r="W976" s="336"/>
      <c r="X976" s="336"/>
      <c r="Y976" s="346" t="s">
        <v>291</v>
      </c>
      <c r="Z976" s="347"/>
      <c r="AA976" s="347"/>
      <c r="AB976" s="347"/>
      <c r="AC976" s="278" t="s">
        <v>330</v>
      </c>
      <c r="AD976" s="278"/>
      <c r="AE976" s="278"/>
      <c r="AF976" s="278"/>
      <c r="AG976" s="278"/>
      <c r="AH976" s="346" t="s">
        <v>358</v>
      </c>
      <c r="AI976" s="348"/>
      <c r="AJ976" s="348"/>
      <c r="AK976" s="348"/>
      <c r="AL976" s="348" t="s">
        <v>21</v>
      </c>
      <c r="AM976" s="348"/>
      <c r="AN976" s="348"/>
      <c r="AO976" s="423"/>
      <c r="AP976" s="424" t="s">
        <v>294</v>
      </c>
      <c r="AQ976" s="424"/>
      <c r="AR976" s="424"/>
      <c r="AS976" s="424"/>
      <c r="AT976" s="424"/>
      <c r="AU976" s="424"/>
      <c r="AV976" s="424"/>
      <c r="AW976" s="424"/>
      <c r="AX976" s="424"/>
      <c r="AY976">
        <f t="shared" ref="AY976:AY977" si="121">$AY$974</f>
        <v>1</v>
      </c>
    </row>
    <row r="977" spans="1:51" ht="44.4" customHeight="1" x14ac:dyDescent="0.2">
      <c r="A977" s="402">
        <v>1</v>
      </c>
      <c r="B977" s="402">
        <v>1</v>
      </c>
      <c r="C977" s="421" t="s">
        <v>769</v>
      </c>
      <c r="D977" s="416"/>
      <c r="E977" s="416"/>
      <c r="F977" s="416"/>
      <c r="G977" s="416"/>
      <c r="H977" s="416"/>
      <c r="I977" s="416"/>
      <c r="J977" s="417">
        <v>9010005016577</v>
      </c>
      <c r="K977" s="418"/>
      <c r="L977" s="418"/>
      <c r="M977" s="418"/>
      <c r="N977" s="418"/>
      <c r="O977" s="418"/>
      <c r="P977" s="422" t="s">
        <v>831</v>
      </c>
      <c r="Q977" s="318"/>
      <c r="R977" s="318"/>
      <c r="S977" s="318"/>
      <c r="T977" s="318"/>
      <c r="U977" s="318"/>
      <c r="V977" s="318"/>
      <c r="W977" s="318"/>
      <c r="X977" s="318"/>
      <c r="Y977" s="319">
        <v>7.95</v>
      </c>
      <c r="Z977" s="320"/>
      <c r="AA977" s="320"/>
      <c r="AB977" s="321"/>
      <c r="AC977" s="323" t="s">
        <v>362</v>
      </c>
      <c r="AD977" s="324"/>
      <c r="AE977" s="324"/>
      <c r="AF977" s="324"/>
      <c r="AG977" s="324"/>
      <c r="AH977" s="419">
        <v>1</v>
      </c>
      <c r="AI977" s="420"/>
      <c r="AJ977" s="420"/>
      <c r="AK977" s="420"/>
      <c r="AL977" s="327">
        <v>89</v>
      </c>
      <c r="AM977" s="328"/>
      <c r="AN977" s="328"/>
      <c r="AO977" s="329"/>
      <c r="AP977" s="322" t="s">
        <v>852</v>
      </c>
      <c r="AQ977" s="322"/>
      <c r="AR977" s="322"/>
      <c r="AS977" s="322"/>
      <c r="AT977" s="322"/>
      <c r="AU977" s="322"/>
      <c r="AV977" s="322"/>
      <c r="AW977" s="322"/>
      <c r="AX977" s="322"/>
      <c r="AY977">
        <f t="shared" si="121"/>
        <v>1</v>
      </c>
    </row>
    <row r="978" spans="1:51" ht="42.6" customHeight="1" x14ac:dyDescent="0.2">
      <c r="A978" s="402">
        <v>2</v>
      </c>
      <c r="B978" s="402">
        <v>1</v>
      </c>
      <c r="C978" s="421" t="s">
        <v>769</v>
      </c>
      <c r="D978" s="416"/>
      <c r="E978" s="416"/>
      <c r="F978" s="416"/>
      <c r="G978" s="416"/>
      <c r="H978" s="416"/>
      <c r="I978" s="416"/>
      <c r="J978" s="417">
        <v>9010005016577</v>
      </c>
      <c r="K978" s="418"/>
      <c r="L978" s="418"/>
      <c r="M978" s="418"/>
      <c r="N978" s="418"/>
      <c r="O978" s="418"/>
      <c r="P978" s="422" t="s">
        <v>832</v>
      </c>
      <c r="Q978" s="318"/>
      <c r="R978" s="318"/>
      <c r="S978" s="318"/>
      <c r="T978" s="318"/>
      <c r="U978" s="318"/>
      <c r="V978" s="318"/>
      <c r="W978" s="318"/>
      <c r="X978" s="318"/>
      <c r="Y978" s="319">
        <v>0.96</v>
      </c>
      <c r="Z978" s="320"/>
      <c r="AA978" s="320"/>
      <c r="AB978" s="321"/>
      <c r="AC978" s="323" t="s">
        <v>369</v>
      </c>
      <c r="AD978" s="324"/>
      <c r="AE978" s="324"/>
      <c r="AF978" s="324"/>
      <c r="AG978" s="324"/>
      <c r="AH978" s="419" t="s">
        <v>768</v>
      </c>
      <c r="AI978" s="420"/>
      <c r="AJ978" s="420"/>
      <c r="AK978" s="420"/>
      <c r="AL978" s="327" t="s">
        <v>768</v>
      </c>
      <c r="AM978" s="328"/>
      <c r="AN978" s="328"/>
      <c r="AO978" s="329"/>
      <c r="AP978" s="322" t="s">
        <v>766</v>
      </c>
      <c r="AQ978" s="322"/>
      <c r="AR978" s="322"/>
      <c r="AS978" s="322"/>
      <c r="AT978" s="322"/>
      <c r="AU978" s="322"/>
      <c r="AV978" s="322"/>
      <c r="AW978" s="322"/>
      <c r="AX978" s="322"/>
      <c r="AY978">
        <f>COUNTA($C$978)</f>
        <v>1</v>
      </c>
    </row>
    <row r="979" spans="1:51" ht="40.950000000000003" hidden="1" customHeight="1" x14ac:dyDescent="0.2">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419"/>
      <c r="AI979" s="420"/>
      <c r="AJ979" s="420"/>
      <c r="AK979" s="420"/>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8"/>
      <c r="B1009" s="348"/>
      <c r="C1009" s="348" t="s">
        <v>26</v>
      </c>
      <c r="D1009" s="348"/>
      <c r="E1009" s="348"/>
      <c r="F1009" s="348"/>
      <c r="G1009" s="348"/>
      <c r="H1009" s="348"/>
      <c r="I1009" s="348"/>
      <c r="J1009" s="278" t="s">
        <v>293</v>
      </c>
      <c r="K1009" s="110"/>
      <c r="L1009" s="110"/>
      <c r="M1009" s="110"/>
      <c r="N1009" s="110"/>
      <c r="O1009" s="110"/>
      <c r="P1009" s="336" t="s">
        <v>243</v>
      </c>
      <c r="Q1009" s="336"/>
      <c r="R1009" s="336"/>
      <c r="S1009" s="336"/>
      <c r="T1009" s="336"/>
      <c r="U1009" s="336"/>
      <c r="V1009" s="336"/>
      <c r="W1009" s="336"/>
      <c r="X1009" s="336"/>
      <c r="Y1009" s="346" t="s">
        <v>291</v>
      </c>
      <c r="Z1009" s="347"/>
      <c r="AA1009" s="347"/>
      <c r="AB1009" s="347"/>
      <c r="AC1009" s="278" t="s">
        <v>330</v>
      </c>
      <c r="AD1009" s="278"/>
      <c r="AE1009" s="278"/>
      <c r="AF1009" s="278"/>
      <c r="AG1009" s="278"/>
      <c r="AH1009" s="346" t="s">
        <v>358</v>
      </c>
      <c r="AI1009" s="348"/>
      <c r="AJ1009" s="348"/>
      <c r="AK1009" s="348"/>
      <c r="AL1009" s="348" t="s">
        <v>21</v>
      </c>
      <c r="AM1009" s="348"/>
      <c r="AN1009" s="348"/>
      <c r="AO1009" s="423"/>
      <c r="AP1009" s="424" t="s">
        <v>294</v>
      </c>
      <c r="AQ1009" s="424"/>
      <c r="AR1009" s="424"/>
      <c r="AS1009" s="424"/>
      <c r="AT1009" s="424"/>
      <c r="AU1009" s="424"/>
      <c r="AV1009" s="424"/>
      <c r="AW1009" s="424"/>
      <c r="AX1009" s="424"/>
      <c r="AY1009">
        <f t="shared" ref="AY1009:AY1010" si="122">$AY$1007</f>
        <v>1</v>
      </c>
    </row>
    <row r="1010" spans="1:51" ht="45.6" customHeight="1" x14ac:dyDescent="0.2">
      <c r="A1010" s="402">
        <v>1</v>
      </c>
      <c r="B1010" s="402">
        <v>1</v>
      </c>
      <c r="C1010" s="421" t="s">
        <v>771</v>
      </c>
      <c r="D1010" s="416"/>
      <c r="E1010" s="416"/>
      <c r="F1010" s="416"/>
      <c r="G1010" s="416"/>
      <c r="H1010" s="416"/>
      <c r="I1010" s="416"/>
      <c r="J1010" s="417">
        <v>2013301017164</v>
      </c>
      <c r="K1010" s="418"/>
      <c r="L1010" s="418"/>
      <c r="M1010" s="418"/>
      <c r="N1010" s="418"/>
      <c r="O1010" s="418"/>
      <c r="P1010" s="422" t="s">
        <v>833</v>
      </c>
      <c r="Q1010" s="318"/>
      <c r="R1010" s="318"/>
      <c r="S1010" s="318"/>
      <c r="T1010" s="318"/>
      <c r="U1010" s="318"/>
      <c r="V1010" s="318"/>
      <c r="W1010" s="318"/>
      <c r="X1010" s="318"/>
      <c r="Y1010" s="319">
        <v>7.6</v>
      </c>
      <c r="Z1010" s="320"/>
      <c r="AA1010" s="320"/>
      <c r="AB1010" s="321"/>
      <c r="AC1010" s="323" t="s">
        <v>362</v>
      </c>
      <c r="AD1010" s="324"/>
      <c r="AE1010" s="324"/>
      <c r="AF1010" s="324"/>
      <c r="AG1010" s="324"/>
      <c r="AH1010" s="419">
        <v>1</v>
      </c>
      <c r="AI1010" s="420"/>
      <c r="AJ1010" s="420"/>
      <c r="AK1010" s="420"/>
      <c r="AL1010" s="327">
        <v>92</v>
      </c>
      <c r="AM1010" s="328"/>
      <c r="AN1010" s="328"/>
      <c r="AO1010" s="329"/>
      <c r="AP1010" s="322" t="s">
        <v>766</v>
      </c>
      <c r="AQ1010" s="322"/>
      <c r="AR1010" s="322"/>
      <c r="AS1010" s="322"/>
      <c r="AT1010" s="322"/>
      <c r="AU1010" s="322"/>
      <c r="AV1010" s="322"/>
      <c r="AW1010" s="322"/>
      <c r="AX1010" s="322"/>
      <c r="AY1010">
        <f t="shared" si="122"/>
        <v>1</v>
      </c>
    </row>
    <row r="1011" spans="1:51" ht="40.200000000000003" customHeight="1" x14ac:dyDescent="0.2">
      <c r="A1011" s="402">
        <v>2</v>
      </c>
      <c r="B1011" s="402">
        <v>1</v>
      </c>
      <c r="C1011" s="421" t="s">
        <v>771</v>
      </c>
      <c r="D1011" s="416"/>
      <c r="E1011" s="416"/>
      <c r="F1011" s="416"/>
      <c r="G1011" s="416"/>
      <c r="H1011" s="416"/>
      <c r="I1011" s="416"/>
      <c r="J1011" s="417">
        <v>2013301017164</v>
      </c>
      <c r="K1011" s="418"/>
      <c r="L1011" s="418"/>
      <c r="M1011" s="418"/>
      <c r="N1011" s="418"/>
      <c r="O1011" s="418"/>
      <c r="P1011" s="422" t="s">
        <v>819</v>
      </c>
      <c r="Q1011" s="318"/>
      <c r="R1011" s="318"/>
      <c r="S1011" s="318"/>
      <c r="T1011" s="318"/>
      <c r="U1011" s="318"/>
      <c r="V1011" s="318"/>
      <c r="W1011" s="318"/>
      <c r="X1011" s="318"/>
      <c r="Y1011" s="319">
        <v>0.3</v>
      </c>
      <c r="Z1011" s="320"/>
      <c r="AA1011" s="320"/>
      <c r="AB1011" s="321"/>
      <c r="AC1011" s="323" t="s">
        <v>368</v>
      </c>
      <c r="AD1011" s="324"/>
      <c r="AE1011" s="324"/>
      <c r="AF1011" s="324"/>
      <c r="AG1011" s="324"/>
      <c r="AH1011" s="419" t="s">
        <v>772</v>
      </c>
      <c r="AI1011" s="420"/>
      <c r="AJ1011" s="420"/>
      <c r="AK1011" s="420"/>
      <c r="AL1011" s="327" t="s">
        <v>768</v>
      </c>
      <c r="AM1011" s="328"/>
      <c r="AN1011" s="328"/>
      <c r="AO1011" s="329"/>
      <c r="AP1011" s="322" t="s">
        <v>852</v>
      </c>
      <c r="AQ1011" s="322"/>
      <c r="AR1011" s="322"/>
      <c r="AS1011" s="322"/>
      <c r="AT1011" s="322"/>
      <c r="AU1011" s="322"/>
      <c r="AV1011" s="322"/>
      <c r="AW1011" s="322"/>
      <c r="AX1011" s="322"/>
      <c r="AY1011">
        <f>COUNTA($C$1011)</f>
        <v>1</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8"/>
      <c r="B1042" s="348"/>
      <c r="C1042" s="348" t="s">
        <v>26</v>
      </c>
      <c r="D1042" s="348"/>
      <c r="E1042" s="348"/>
      <c r="F1042" s="348"/>
      <c r="G1042" s="348"/>
      <c r="H1042" s="348"/>
      <c r="I1042" s="348"/>
      <c r="J1042" s="278" t="s">
        <v>293</v>
      </c>
      <c r="K1042" s="110"/>
      <c r="L1042" s="110"/>
      <c r="M1042" s="110"/>
      <c r="N1042" s="110"/>
      <c r="O1042" s="110"/>
      <c r="P1042" s="336" t="s">
        <v>243</v>
      </c>
      <c r="Q1042" s="336"/>
      <c r="R1042" s="336"/>
      <c r="S1042" s="336"/>
      <c r="T1042" s="336"/>
      <c r="U1042" s="336"/>
      <c r="V1042" s="336"/>
      <c r="W1042" s="336"/>
      <c r="X1042" s="336"/>
      <c r="Y1042" s="346" t="s">
        <v>291</v>
      </c>
      <c r="Z1042" s="347"/>
      <c r="AA1042" s="347"/>
      <c r="AB1042" s="347"/>
      <c r="AC1042" s="278" t="s">
        <v>330</v>
      </c>
      <c r="AD1042" s="278"/>
      <c r="AE1042" s="278"/>
      <c r="AF1042" s="278"/>
      <c r="AG1042" s="278"/>
      <c r="AH1042" s="346" t="s">
        <v>358</v>
      </c>
      <c r="AI1042" s="348"/>
      <c r="AJ1042" s="348"/>
      <c r="AK1042" s="348"/>
      <c r="AL1042" s="348" t="s">
        <v>21</v>
      </c>
      <c r="AM1042" s="348"/>
      <c r="AN1042" s="348"/>
      <c r="AO1042" s="423"/>
      <c r="AP1042" s="424" t="s">
        <v>294</v>
      </c>
      <c r="AQ1042" s="424"/>
      <c r="AR1042" s="424"/>
      <c r="AS1042" s="424"/>
      <c r="AT1042" s="424"/>
      <c r="AU1042" s="424"/>
      <c r="AV1042" s="424"/>
      <c r="AW1042" s="424"/>
      <c r="AX1042" s="424"/>
      <c r="AY1042">
        <f t="shared" ref="AY1042:AY1043" si="123">$AY$1040</f>
        <v>1</v>
      </c>
    </row>
    <row r="1043" spans="1:51" ht="42" customHeight="1" x14ac:dyDescent="0.2">
      <c r="A1043" s="402">
        <v>1</v>
      </c>
      <c r="B1043" s="402">
        <v>1</v>
      </c>
      <c r="C1043" s="421" t="s">
        <v>773</v>
      </c>
      <c r="D1043" s="416"/>
      <c r="E1043" s="416"/>
      <c r="F1043" s="416"/>
      <c r="G1043" s="416"/>
      <c r="H1043" s="416"/>
      <c r="I1043" s="416"/>
      <c r="J1043" s="417">
        <v>9010001020285</v>
      </c>
      <c r="K1043" s="418"/>
      <c r="L1043" s="418"/>
      <c r="M1043" s="418"/>
      <c r="N1043" s="418"/>
      <c r="O1043" s="418"/>
      <c r="P1043" s="422" t="s">
        <v>820</v>
      </c>
      <c r="Q1043" s="318"/>
      <c r="R1043" s="318"/>
      <c r="S1043" s="318"/>
      <c r="T1043" s="318"/>
      <c r="U1043" s="318"/>
      <c r="V1043" s="318"/>
      <c r="W1043" s="318"/>
      <c r="X1043" s="318"/>
      <c r="Y1043" s="319">
        <v>5</v>
      </c>
      <c r="Z1043" s="320"/>
      <c r="AA1043" s="320"/>
      <c r="AB1043" s="321"/>
      <c r="AC1043" s="323" t="s">
        <v>362</v>
      </c>
      <c r="AD1043" s="324"/>
      <c r="AE1043" s="324"/>
      <c r="AF1043" s="324"/>
      <c r="AG1043" s="324"/>
      <c r="AH1043" s="419">
        <v>1</v>
      </c>
      <c r="AI1043" s="420"/>
      <c r="AJ1043" s="420"/>
      <c r="AK1043" s="420"/>
      <c r="AL1043" s="327">
        <v>94</v>
      </c>
      <c r="AM1043" s="328"/>
      <c r="AN1043" s="328"/>
      <c r="AO1043" s="329"/>
      <c r="AP1043" s="322" t="s">
        <v>853</v>
      </c>
      <c r="AQ1043" s="322"/>
      <c r="AR1043" s="322"/>
      <c r="AS1043" s="322"/>
      <c r="AT1043" s="322"/>
      <c r="AU1043" s="322"/>
      <c r="AV1043" s="322"/>
      <c r="AW1043" s="322"/>
      <c r="AX1043" s="322"/>
      <c r="AY1043">
        <f t="shared" si="123"/>
        <v>1</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48"/>
      <c r="B1075" s="348"/>
      <c r="C1075" s="348" t="s">
        <v>26</v>
      </c>
      <c r="D1075" s="348"/>
      <c r="E1075" s="348"/>
      <c r="F1075" s="348"/>
      <c r="G1075" s="348"/>
      <c r="H1075" s="348"/>
      <c r="I1075" s="348"/>
      <c r="J1075" s="278" t="s">
        <v>293</v>
      </c>
      <c r="K1075" s="110"/>
      <c r="L1075" s="110"/>
      <c r="M1075" s="110"/>
      <c r="N1075" s="110"/>
      <c r="O1075" s="110"/>
      <c r="P1075" s="336" t="s">
        <v>243</v>
      </c>
      <c r="Q1075" s="336"/>
      <c r="R1075" s="336"/>
      <c r="S1075" s="336"/>
      <c r="T1075" s="336"/>
      <c r="U1075" s="336"/>
      <c r="V1075" s="336"/>
      <c r="W1075" s="336"/>
      <c r="X1075" s="336"/>
      <c r="Y1075" s="346" t="s">
        <v>291</v>
      </c>
      <c r="Z1075" s="347"/>
      <c r="AA1075" s="347"/>
      <c r="AB1075" s="347"/>
      <c r="AC1075" s="278" t="s">
        <v>330</v>
      </c>
      <c r="AD1075" s="278"/>
      <c r="AE1075" s="278"/>
      <c r="AF1075" s="278"/>
      <c r="AG1075" s="278"/>
      <c r="AH1075" s="346" t="s">
        <v>358</v>
      </c>
      <c r="AI1075" s="348"/>
      <c r="AJ1075" s="348"/>
      <c r="AK1075" s="348"/>
      <c r="AL1075" s="348" t="s">
        <v>21</v>
      </c>
      <c r="AM1075" s="348"/>
      <c r="AN1075" s="348"/>
      <c r="AO1075" s="423"/>
      <c r="AP1075" s="424" t="s">
        <v>294</v>
      </c>
      <c r="AQ1075" s="424"/>
      <c r="AR1075" s="424"/>
      <c r="AS1075" s="424"/>
      <c r="AT1075" s="424"/>
      <c r="AU1075" s="424"/>
      <c r="AV1075" s="424"/>
      <c r="AW1075" s="424"/>
      <c r="AX1075" s="424"/>
      <c r="AY1075">
        <f t="shared" ref="AY1075:AY1076" si="124">$AY$1073</f>
        <v>1</v>
      </c>
    </row>
    <row r="1076" spans="1:51" ht="46.2" customHeight="1" x14ac:dyDescent="0.2">
      <c r="A1076" s="402">
        <v>1</v>
      </c>
      <c r="B1076" s="402">
        <v>1</v>
      </c>
      <c r="C1076" s="421" t="s">
        <v>774</v>
      </c>
      <c r="D1076" s="416"/>
      <c r="E1076" s="416"/>
      <c r="F1076" s="416"/>
      <c r="G1076" s="416"/>
      <c r="H1076" s="416"/>
      <c r="I1076" s="416"/>
      <c r="J1076" s="417">
        <v>9010401049957</v>
      </c>
      <c r="K1076" s="418"/>
      <c r="L1076" s="418"/>
      <c r="M1076" s="418"/>
      <c r="N1076" s="418"/>
      <c r="O1076" s="418"/>
      <c r="P1076" s="422" t="s">
        <v>775</v>
      </c>
      <c r="Q1076" s="318"/>
      <c r="R1076" s="318"/>
      <c r="S1076" s="318"/>
      <c r="T1076" s="318"/>
      <c r="U1076" s="318"/>
      <c r="V1076" s="318"/>
      <c r="W1076" s="318"/>
      <c r="X1076" s="318"/>
      <c r="Y1076" s="319">
        <v>2</v>
      </c>
      <c r="Z1076" s="320"/>
      <c r="AA1076" s="320"/>
      <c r="AB1076" s="321"/>
      <c r="AC1076" s="323" t="s">
        <v>362</v>
      </c>
      <c r="AD1076" s="324"/>
      <c r="AE1076" s="324"/>
      <c r="AF1076" s="324"/>
      <c r="AG1076" s="324"/>
      <c r="AH1076" s="419">
        <v>2</v>
      </c>
      <c r="AI1076" s="420"/>
      <c r="AJ1076" s="420"/>
      <c r="AK1076" s="420"/>
      <c r="AL1076" s="327">
        <v>65</v>
      </c>
      <c r="AM1076" s="328"/>
      <c r="AN1076" s="328"/>
      <c r="AO1076" s="329"/>
      <c r="AP1076" s="322" t="s">
        <v>783</v>
      </c>
      <c r="AQ1076" s="322"/>
      <c r="AR1076" s="322"/>
      <c r="AS1076" s="322"/>
      <c r="AT1076" s="322"/>
      <c r="AU1076" s="322"/>
      <c r="AV1076" s="322"/>
      <c r="AW1076" s="322"/>
      <c r="AX1076" s="322"/>
      <c r="AY1076">
        <f t="shared" si="124"/>
        <v>1</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2">
      <c r="A1106" s="885" t="s">
        <v>321</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3" t="s">
        <v>336</v>
      </c>
      <c r="AM1106" s="954"/>
      <c r="AN1106" s="954"/>
      <c r="AO1106" s="76" t="s">
        <v>761</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2"/>
      <c r="B1109" s="402"/>
      <c r="C1109" s="278" t="s">
        <v>262</v>
      </c>
      <c r="D1109" s="888"/>
      <c r="E1109" s="278" t="s">
        <v>261</v>
      </c>
      <c r="F1109" s="888"/>
      <c r="G1109" s="888"/>
      <c r="H1109" s="888"/>
      <c r="I1109" s="888"/>
      <c r="J1109" s="278" t="s">
        <v>293</v>
      </c>
      <c r="K1109" s="278"/>
      <c r="L1109" s="278"/>
      <c r="M1109" s="278"/>
      <c r="N1109" s="278"/>
      <c r="O1109" s="278"/>
      <c r="P1109" s="346" t="s">
        <v>27</v>
      </c>
      <c r="Q1109" s="346"/>
      <c r="R1109" s="346"/>
      <c r="S1109" s="346"/>
      <c r="T1109" s="346"/>
      <c r="U1109" s="346"/>
      <c r="V1109" s="346"/>
      <c r="W1109" s="346"/>
      <c r="X1109" s="346"/>
      <c r="Y1109" s="278" t="s">
        <v>295</v>
      </c>
      <c r="Z1109" s="888"/>
      <c r="AA1109" s="888"/>
      <c r="AB1109" s="888"/>
      <c r="AC1109" s="278" t="s">
        <v>244</v>
      </c>
      <c r="AD1109" s="278"/>
      <c r="AE1109" s="278"/>
      <c r="AF1109" s="278"/>
      <c r="AG1109" s="278"/>
      <c r="AH1109" s="346" t="s">
        <v>257</v>
      </c>
      <c r="AI1109" s="347"/>
      <c r="AJ1109" s="347"/>
      <c r="AK1109" s="347"/>
      <c r="AL1109" s="347" t="s">
        <v>21</v>
      </c>
      <c r="AM1109" s="347"/>
      <c r="AN1109" s="347"/>
      <c r="AO1109" s="891"/>
      <c r="AP1109" s="424" t="s">
        <v>322</v>
      </c>
      <c r="AQ1109" s="424"/>
      <c r="AR1109" s="424"/>
      <c r="AS1109" s="424"/>
      <c r="AT1109" s="424"/>
      <c r="AU1109" s="424"/>
      <c r="AV1109" s="424"/>
      <c r="AW1109" s="424"/>
      <c r="AX1109" s="424"/>
    </row>
    <row r="1110" spans="1:51" ht="30" customHeight="1" x14ac:dyDescent="0.2">
      <c r="A1110" s="402">
        <v>1</v>
      </c>
      <c r="B1110" s="402">
        <v>1</v>
      </c>
      <c r="C1110" s="890"/>
      <c r="D1110" s="890"/>
      <c r="E1110" s="263" t="s">
        <v>808</v>
      </c>
      <c r="F1110" s="889"/>
      <c r="G1110" s="889"/>
      <c r="H1110" s="889"/>
      <c r="I1110" s="889"/>
      <c r="J1110" s="417" t="s">
        <v>809</v>
      </c>
      <c r="K1110" s="418"/>
      <c r="L1110" s="418"/>
      <c r="M1110" s="418"/>
      <c r="N1110" s="418"/>
      <c r="O1110" s="418"/>
      <c r="P1110" s="422" t="s">
        <v>810</v>
      </c>
      <c r="Q1110" s="318"/>
      <c r="R1110" s="318"/>
      <c r="S1110" s="318"/>
      <c r="T1110" s="318"/>
      <c r="U1110" s="318"/>
      <c r="V1110" s="318"/>
      <c r="W1110" s="318"/>
      <c r="X1110" s="318"/>
      <c r="Y1110" s="319" t="s">
        <v>809</v>
      </c>
      <c r="Z1110" s="320"/>
      <c r="AA1110" s="320"/>
      <c r="AB1110" s="321"/>
      <c r="AC1110" s="323"/>
      <c r="AD1110" s="324"/>
      <c r="AE1110" s="324"/>
      <c r="AF1110" s="324"/>
      <c r="AG1110" s="324"/>
      <c r="AH1110" s="325" t="s">
        <v>809</v>
      </c>
      <c r="AI1110" s="326"/>
      <c r="AJ1110" s="326"/>
      <c r="AK1110" s="326"/>
      <c r="AL1110" s="327" t="s">
        <v>811</v>
      </c>
      <c r="AM1110" s="328"/>
      <c r="AN1110" s="328"/>
      <c r="AO1110" s="329"/>
      <c r="AP1110" s="322" t="s">
        <v>809</v>
      </c>
      <c r="AQ1110" s="322"/>
      <c r="AR1110" s="322"/>
      <c r="AS1110" s="322"/>
      <c r="AT1110" s="322"/>
      <c r="AU1110" s="322"/>
      <c r="AV1110" s="322"/>
      <c r="AW1110" s="322"/>
      <c r="AX1110" s="322"/>
    </row>
    <row r="1111" spans="1:51" ht="30" hidden="1" customHeight="1" x14ac:dyDescent="0.2">
      <c r="A1111" s="402">
        <v>2</v>
      </c>
      <c r="B1111" s="402">
        <v>1</v>
      </c>
      <c r="C1111" s="890"/>
      <c r="D1111" s="890"/>
      <c r="E1111" s="889"/>
      <c r="F1111" s="889"/>
      <c r="G1111" s="889"/>
      <c r="H1111" s="889"/>
      <c r="I1111" s="88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2">
        <v>3</v>
      </c>
      <c r="B1112" s="402">
        <v>1</v>
      </c>
      <c r="C1112" s="890"/>
      <c r="D1112" s="890"/>
      <c r="E1112" s="889"/>
      <c r="F1112" s="889"/>
      <c r="G1112" s="889"/>
      <c r="H1112" s="889"/>
      <c r="I1112" s="88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2">
        <v>4</v>
      </c>
      <c r="B1113" s="402">
        <v>1</v>
      </c>
      <c r="C1113" s="890"/>
      <c r="D1113" s="890"/>
      <c r="E1113" s="889"/>
      <c r="F1113" s="889"/>
      <c r="G1113" s="889"/>
      <c r="H1113" s="889"/>
      <c r="I1113" s="88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2">
        <v>5</v>
      </c>
      <c r="B1114" s="402">
        <v>1</v>
      </c>
      <c r="C1114" s="890"/>
      <c r="D1114" s="890"/>
      <c r="E1114" s="889"/>
      <c r="F1114" s="889"/>
      <c r="G1114" s="889"/>
      <c r="H1114" s="889"/>
      <c r="I1114" s="88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2">
        <v>6</v>
      </c>
      <c r="B1115" s="402">
        <v>1</v>
      </c>
      <c r="C1115" s="890"/>
      <c r="D1115" s="890"/>
      <c r="E1115" s="889"/>
      <c r="F1115" s="889"/>
      <c r="G1115" s="889"/>
      <c r="H1115" s="889"/>
      <c r="I1115" s="88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2">
        <v>7</v>
      </c>
      <c r="B1116" s="402">
        <v>1</v>
      </c>
      <c r="C1116" s="890"/>
      <c r="D1116" s="890"/>
      <c r="E1116" s="889"/>
      <c r="F1116" s="889"/>
      <c r="G1116" s="889"/>
      <c r="H1116" s="889"/>
      <c r="I1116" s="88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2">
        <v>8</v>
      </c>
      <c r="B1117" s="402">
        <v>1</v>
      </c>
      <c r="C1117" s="890"/>
      <c r="D1117" s="890"/>
      <c r="E1117" s="889"/>
      <c r="F1117" s="889"/>
      <c r="G1117" s="889"/>
      <c r="H1117" s="889"/>
      <c r="I1117" s="88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2">
        <v>9</v>
      </c>
      <c r="B1118" s="402">
        <v>1</v>
      </c>
      <c r="C1118" s="890"/>
      <c r="D1118" s="890"/>
      <c r="E1118" s="889"/>
      <c r="F1118" s="889"/>
      <c r="G1118" s="889"/>
      <c r="H1118" s="889"/>
      <c r="I1118" s="88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2">
        <v>10</v>
      </c>
      <c r="B1119" s="402">
        <v>1</v>
      </c>
      <c r="C1119" s="890"/>
      <c r="D1119" s="890"/>
      <c r="E1119" s="889"/>
      <c r="F1119" s="889"/>
      <c r="G1119" s="889"/>
      <c r="H1119" s="889"/>
      <c r="I1119" s="88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2">
        <v>11</v>
      </c>
      <c r="B1120" s="402">
        <v>1</v>
      </c>
      <c r="C1120" s="890"/>
      <c r="D1120" s="890"/>
      <c r="E1120" s="889"/>
      <c r="F1120" s="889"/>
      <c r="G1120" s="889"/>
      <c r="H1120" s="889"/>
      <c r="I1120" s="88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2">
        <v>12</v>
      </c>
      <c r="B1121" s="402">
        <v>1</v>
      </c>
      <c r="C1121" s="890"/>
      <c r="D1121" s="890"/>
      <c r="E1121" s="889"/>
      <c r="F1121" s="889"/>
      <c r="G1121" s="889"/>
      <c r="H1121" s="889"/>
      <c r="I1121" s="88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2">
        <v>13</v>
      </c>
      <c r="B1122" s="402">
        <v>1</v>
      </c>
      <c r="C1122" s="890"/>
      <c r="D1122" s="890"/>
      <c r="E1122" s="889"/>
      <c r="F1122" s="889"/>
      <c r="G1122" s="889"/>
      <c r="H1122" s="889"/>
      <c r="I1122" s="88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2">
        <v>14</v>
      </c>
      <c r="B1123" s="402">
        <v>1</v>
      </c>
      <c r="C1123" s="890"/>
      <c r="D1123" s="890"/>
      <c r="E1123" s="889"/>
      <c r="F1123" s="889"/>
      <c r="G1123" s="889"/>
      <c r="H1123" s="889"/>
      <c r="I1123" s="88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2">
        <v>15</v>
      </c>
      <c r="B1124" s="402">
        <v>1</v>
      </c>
      <c r="C1124" s="890"/>
      <c r="D1124" s="890"/>
      <c r="E1124" s="889"/>
      <c r="F1124" s="889"/>
      <c r="G1124" s="889"/>
      <c r="H1124" s="889"/>
      <c r="I1124" s="88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2">
        <v>16</v>
      </c>
      <c r="B1125" s="402">
        <v>1</v>
      </c>
      <c r="C1125" s="890"/>
      <c r="D1125" s="890"/>
      <c r="E1125" s="889"/>
      <c r="F1125" s="889"/>
      <c r="G1125" s="889"/>
      <c r="H1125" s="889"/>
      <c r="I1125" s="88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2">
        <v>17</v>
      </c>
      <c r="B1126" s="402">
        <v>1</v>
      </c>
      <c r="C1126" s="890"/>
      <c r="D1126" s="890"/>
      <c r="E1126" s="889"/>
      <c r="F1126" s="889"/>
      <c r="G1126" s="889"/>
      <c r="H1126" s="889"/>
      <c r="I1126" s="88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2">
        <v>18</v>
      </c>
      <c r="B1127" s="402">
        <v>1</v>
      </c>
      <c r="C1127" s="890"/>
      <c r="D1127" s="890"/>
      <c r="E1127" s="263"/>
      <c r="F1127" s="889"/>
      <c r="G1127" s="889"/>
      <c r="H1127" s="889"/>
      <c r="I1127" s="88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2">
        <v>19</v>
      </c>
      <c r="B1128" s="402">
        <v>1</v>
      </c>
      <c r="C1128" s="890"/>
      <c r="D1128" s="890"/>
      <c r="E1128" s="889"/>
      <c r="F1128" s="889"/>
      <c r="G1128" s="889"/>
      <c r="H1128" s="889"/>
      <c r="I1128" s="88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2">
        <v>20</v>
      </c>
      <c r="B1129" s="402">
        <v>1</v>
      </c>
      <c r="C1129" s="890"/>
      <c r="D1129" s="890"/>
      <c r="E1129" s="889"/>
      <c r="F1129" s="889"/>
      <c r="G1129" s="889"/>
      <c r="H1129" s="889"/>
      <c r="I1129" s="88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2">
        <v>21</v>
      </c>
      <c r="B1130" s="402">
        <v>1</v>
      </c>
      <c r="C1130" s="890"/>
      <c r="D1130" s="890"/>
      <c r="E1130" s="889"/>
      <c r="F1130" s="889"/>
      <c r="G1130" s="889"/>
      <c r="H1130" s="889"/>
      <c r="I1130" s="88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2">
        <v>22</v>
      </c>
      <c r="B1131" s="402">
        <v>1</v>
      </c>
      <c r="C1131" s="890"/>
      <c r="D1131" s="890"/>
      <c r="E1131" s="889"/>
      <c r="F1131" s="889"/>
      <c r="G1131" s="889"/>
      <c r="H1131" s="889"/>
      <c r="I1131" s="88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2">
        <v>23</v>
      </c>
      <c r="B1132" s="402">
        <v>1</v>
      </c>
      <c r="C1132" s="890"/>
      <c r="D1132" s="890"/>
      <c r="E1132" s="889"/>
      <c r="F1132" s="889"/>
      <c r="G1132" s="889"/>
      <c r="H1132" s="889"/>
      <c r="I1132" s="88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2">
        <v>24</v>
      </c>
      <c r="B1133" s="402">
        <v>1</v>
      </c>
      <c r="C1133" s="890"/>
      <c r="D1133" s="890"/>
      <c r="E1133" s="889"/>
      <c r="F1133" s="889"/>
      <c r="G1133" s="889"/>
      <c r="H1133" s="889"/>
      <c r="I1133" s="88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2">
        <v>25</v>
      </c>
      <c r="B1134" s="402">
        <v>1</v>
      </c>
      <c r="C1134" s="890"/>
      <c r="D1134" s="890"/>
      <c r="E1134" s="889"/>
      <c r="F1134" s="889"/>
      <c r="G1134" s="889"/>
      <c r="H1134" s="889"/>
      <c r="I1134" s="88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2">
        <v>26</v>
      </c>
      <c r="B1135" s="402">
        <v>1</v>
      </c>
      <c r="C1135" s="890"/>
      <c r="D1135" s="890"/>
      <c r="E1135" s="889"/>
      <c r="F1135" s="889"/>
      <c r="G1135" s="889"/>
      <c r="H1135" s="889"/>
      <c r="I1135" s="88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2">
        <v>27</v>
      </c>
      <c r="B1136" s="402">
        <v>1</v>
      </c>
      <c r="C1136" s="890"/>
      <c r="D1136" s="890"/>
      <c r="E1136" s="889"/>
      <c r="F1136" s="889"/>
      <c r="G1136" s="889"/>
      <c r="H1136" s="889"/>
      <c r="I1136" s="88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2">
        <v>28</v>
      </c>
      <c r="B1137" s="402">
        <v>1</v>
      </c>
      <c r="C1137" s="890"/>
      <c r="D1137" s="890"/>
      <c r="E1137" s="889"/>
      <c r="F1137" s="889"/>
      <c r="G1137" s="889"/>
      <c r="H1137" s="889"/>
      <c r="I1137" s="88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2">
        <v>29</v>
      </c>
      <c r="B1138" s="402">
        <v>1</v>
      </c>
      <c r="C1138" s="890"/>
      <c r="D1138" s="890"/>
      <c r="E1138" s="889"/>
      <c r="F1138" s="889"/>
      <c r="G1138" s="889"/>
      <c r="H1138" s="889"/>
      <c r="I1138" s="88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2">
        <v>30</v>
      </c>
      <c r="B1139" s="402">
        <v>1</v>
      </c>
      <c r="C1139" s="890"/>
      <c r="D1139" s="890"/>
      <c r="E1139" s="889"/>
      <c r="F1139" s="889"/>
      <c r="G1139" s="889"/>
      <c r="H1139" s="889"/>
      <c r="I1139" s="88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33">
      <formula>IF(RIGHT(TEXT(P14,"0.#"),1)=".",FALSE,TRUE)</formula>
    </cfRule>
    <cfRule type="expression" dxfId="2802" priority="14034">
      <formula>IF(RIGHT(TEXT(P14,"0.#"),1)=".",TRUE,FALSE)</formula>
    </cfRule>
  </conditionalFormatting>
  <conditionalFormatting sqref="AE32">
    <cfRule type="expression" dxfId="2801" priority="14023">
      <formula>IF(RIGHT(TEXT(AE32,"0.#"),1)=".",FALSE,TRUE)</formula>
    </cfRule>
    <cfRule type="expression" dxfId="2800" priority="14024">
      <formula>IF(RIGHT(TEXT(AE32,"0.#"),1)=".",TRUE,FALSE)</formula>
    </cfRule>
  </conditionalFormatting>
  <conditionalFormatting sqref="P18:AX18">
    <cfRule type="expression" dxfId="2799" priority="13909">
      <formula>IF(RIGHT(TEXT(P18,"0.#"),1)=".",FALSE,TRUE)</formula>
    </cfRule>
    <cfRule type="expression" dxfId="2798" priority="13910">
      <formula>IF(RIGHT(TEXT(P18,"0.#"),1)=".",TRUE,FALSE)</formula>
    </cfRule>
  </conditionalFormatting>
  <conditionalFormatting sqref="Y790">
    <cfRule type="expression" dxfId="2797" priority="13905">
      <formula>IF(RIGHT(TEXT(Y790,"0.#"),1)=".",FALSE,TRUE)</formula>
    </cfRule>
    <cfRule type="expression" dxfId="2796" priority="13906">
      <formula>IF(RIGHT(TEXT(Y790,"0.#"),1)=".",TRUE,FALSE)</formula>
    </cfRule>
  </conditionalFormatting>
  <conditionalFormatting sqref="Y799">
    <cfRule type="expression" dxfId="2795" priority="13901">
      <formula>IF(RIGHT(TEXT(Y799,"0.#"),1)=".",FALSE,TRUE)</formula>
    </cfRule>
    <cfRule type="expression" dxfId="2794" priority="13902">
      <formula>IF(RIGHT(TEXT(Y799,"0.#"),1)=".",TRUE,FALSE)</formula>
    </cfRule>
  </conditionalFormatting>
  <conditionalFormatting sqref="Y830:Y837 Y828 Y817:Y824 Y815 Y804:Y811 Y802">
    <cfRule type="expression" dxfId="2793" priority="13683">
      <formula>IF(RIGHT(TEXT(Y802,"0.#"),1)=".",FALSE,TRUE)</formula>
    </cfRule>
    <cfRule type="expression" dxfId="2792" priority="13684">
      <formula>IF(RIGHT(TEXT(Y802,"0.#"),1)=".",TRUE,FALSE)</formula>
    </cfRule>
  </conditionalFormatting>
  <conditionalFormatting sqref="P15:AJ17 P13:AX13 AR15:AX15">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E101 AQ101">
    <cfRule type="expression" dxfId="2787" priority="13721">
      <formula>IF(RIGHT(TEXT(AE101,"0.#"),1)=".",FALSE,TRUE)</formula>
    </cfRule>
    <cfRule type="expression" dxfId="2786" priority="13722">
      <formula>IF(RIGHT(TEXT(AE101,"0.#"),1)=".",TRUE,FALSE)</formula>
    </cfRule>
  </conditionalFormatting>
  <conditionalFormatting sqref="Y791:Y798 Y789">
    <cfRule type="expression" dxfId="2785" priority="13707">
      <formula>IF(RIGHT(TEXT(Y789,"0.#"),1)=".",FALSE,TRUE)</formula>
    </cfRule>
    <cfRule type="expression" dxfId="2784" priority="13708">
      <formula>IF(RIGHT(TEXT(Y789,"0.#"),1)=".",TRUE,FALSE)</formula>
    </cfRule>
  </conditionalFormatting>
  <conditionalFormatting sqref="AU790">
    <cfRule type="expression" dxfId="2783" priority="13705">
      <formula>IF(RIGHT(TEXT(AU790,"0.#"),1)=".",FALSE,TRUE)</formula>
    </cfRule>
    <cfRule type="expression" dxfId="2782" priority="13706">
      <formula>IF(RIGHT(TEXT(AU790,"0.#"),1)=".",TRUE,FALSE)</formula>
    </cfRule>
  </conditionalFormatting>
  <conditionalFormatting sqref="AU799">
    <cfRule type="expression" dxfId="2781" priority="13703">
      <formula>IF(RIGHT(TEXT(AU799,"0.#"),1)=".",FALSE,TRUE)</formula>
    </cfRule>
    <cfRule type="expression" dxfId="2780" priority="13704">
      <formula>IF(RIGHT(TEXT(AU799,"0.#"),1)=".",TRUE,FALSE)</formula>
    </cfRule>
  </conditionalFormatting>
  <conditionalFormatting sqref="AU791:AU798 AU789">
    <cfRule type="expression" dxfId="2779" priority="13701">
      <formula>IF(RIGHT(TEXT(AU789,"0.#"),1)=".",FALSE,TRUE)</formula>
    </cfRule>
    <cfRule type="expression" dxfId="2778" priority="13702">
      <formula>IF(RIGHT(TEXT(AU789,"0.#"),1)=".",TRUE,FALSE)</formula>
    </cfRule>
  </conditionalFormatting>
  <conditionalFormatting sqref="Y829 Y816 Y803">
    <cfRule type="expression" dxfId="2777" priority="13687">
      <formula>IF(RIGHT(TEXT(Y803,"0.#"),1)=".",FALSE,TRUE)</formula>
    </cfRule>
    <cfRule type="expression" dxfId="2776" priority="13688">
      <formula>IF(RIGHT(TEXT(Y803,"0.#"),1)=".",TRUE,FALSE)</formula>
    </cfRule>
  </conditionalFormatting>
  <conditionalFormatting sqref="Y838 Y825 Y812">
    <cfRule type="expression" dxfId="2775" priority="13685">
      <formula>IF(RIGHT(TEXT(Y812,"0.#"),1)=".",FALSE,TRUE)</formula>
    </cfRule>
    <cfRule type="expression" dxfId="2774" priority="13686">
      <formula>IF(RIGHT(TEXT(Y812,"0.#"),1)=".",TRUE,FALSE)</formula>
    </cfRule>
  </conditionalFormatting>
  <conditionalFormatting sqref="AU829 AU816 AU803">
    <cfRule type="expression" dxfId="2773" priority="13681">
      <formula>IF(RIGHT(TEXT(AU803,"0.#"),1)=".",FALSE,TRUE)</formula>
    </cfRule>
    <cfRule type="expression" dxfId="2772" priority="13682">
      <formula>IF(RIGHT(TEXT(AU803,"0.#"),1)=".",TRUE,FALSE)</formula>
    </cfRule>
  </conditionalFormatting>
  <conditionalFormatting sqref="AU838 AU825 AU812">
    <cfRule type="expression" dxfId="2771" priority="13679">
      <formula>IF(RIGHT(TEXT(AU812,"0.#"),1)=".",FALSE,TRUE)</formula>
    </cfRule>
    <cfRule type="expression" dxfId="2770" priority="13680">
      <formula>IF(RIGHT(TEXT(AU812,"0.#"),1)=".",TRUE,FALSE)</formula>
    </cfRule>
  </conditionalFormatting>
  <conditionalFormatting sqref="AU830:AU837 AU828 AU817:AU824 AU815 AU804:AU811 AU802">
    <cfRule type="expression" dxfId="2769" priority="13677">
      <formula>IF(RIGHT(TEXT(AU802,"0.#"),1)=".",FALSE,TRUE)</formula>
    </cfRule>
    <cfRule type="expression" dxfId="2768" priority="13678">
      <formula>IF(RIGHT(TEXT(AU802,"0.#"),1)=".",TRUE,FALSE)</formula>
    </cfRule>
  </conditionalFormatting>
  <conditionalFormatting sqref="AM87">
    <cfRule type="expression" dxfId="2767" priority="13331">
      <formula>IF(RIGHT(TEXT(AM87,"0.#"),1)=".",FALSE,TRUE)</formula>
    </cfRule>
    <cfRule type="expression" dxfId="2766" priority="13332">
      <formula>IF(RIGHT(TEXT(AM87,"0.#"),1)=".",TRUE,FALSE)</formula>
    </cfRule>
  </conditionalFormatting>
  <conditionalFormatting sqref="AE55">
    <cfRule type="expression" dxfId="2765" priority="13399">
      <formula>IF(RIGHT(TEXT(AE55,"0.#"),1)=".",FALSE,TRUE)</formula>
    </cfRule>
    <cfRule type="expression" dxfId="2764" priority="13400">
      <formula>IF(RIGHT(TEXT(AE55,"0.#"),1)=".",TRUE,FALSE)</formula>
    </cfRule>
  </conditionalFormatting>
  <conditionalFormatting sqref="AI55">
    <cfRule type="expression" dxfId="2763" priority="13397">
      <formula>IF(RIGHT(TEXT(AI55,"0.#"),1)=".",FALSE,TRUE)</formula>
    </cfRule>
    <cfRule type="expression" dxfId="2762" priority="13398">
      <formula>IF(RIGHT(TEXT(AI55,"0.#"),1)=".",TRUE,FALSE)</formula>
    </cfRule>
  </conditionalFormatting>
  <conditionalFormatting sqref="AM34">
    <cfRule type="expression" dxfId="2761" priority="13477">
      <formula>IF(RIGHT(TEXT(AM34,"0.#"),1)=".",FALSE,TRUE)</formula>
    </cfRule>
    <cfRule type="expression" dxfId="2760" priority="13478">
      <formula>IF(RIGHT(TEXT(AM34,"0.#"),1)=".",TRUE,FALSE)</formula>
    </cfRule>
  </conditionalFormatting>
  <conditionalFormatting sqref="AE33">
    <cfRule type="expression" dxfId="2759" priority="13491">
      <formula>IF(RIGHT(TEXT(AE33,"0.#"),1)=".",FALSE,TRUE)</formula>
    </cfRule>
    <cfRule type="expression" dxfId="2758" priority="13492">
      <formula>IF(RIGHT(TEXT(AE33,"0.#"),1)=".",TRUE,FALSE)</formula>
    </cfRule>
  </conditionalFormatting>
  <conditionalFormatting sqref="AE34">
    <cfRule type="expression" dxfId="2757" priority="13489">
      <formula>IF(RIGHT(TEXT(AE34,"0.#"),1)=".",FALSE,TRUE)</formula>
    </cfRule>
    <cfRule type="expression" dxfId="2756" priority="13490">
      <formula>IF(RIGHT(TEXT(AE34,"0.#"),1)=".",TRUE,FALSE)</formula>
    </cfRule>
  </conditionalFormatting>
  <conditionalFormatting sqref="AI34">
    <cfRule type="expression" dxfId="2755" priority="13487">
      <formula>IF(RIGHT(TEXT(AI34,"0.#"),1)=".",FALSE,TRUE)</formula>
    </cfRule>
    <cfRule type="expression" dxfId="2754" priority="13488">
      <formula>IF(RIGHT(TEXT(AI34,"0.#"),1)=".",TRUE,FALSE)</formula>
    </cfRule>
  </conditionalFormatting>
  <conditionalFormatting sqref="AI33">
    <cfRule type="expression" dxfId="2753" priority="13485">
      <formula>IF(RIGHT(TEXT(AI33,"0.#"),1)=".",FALSE,TRUE)</formula>
    </cfRule>
    <cfRule type="expression" dxfId="2752" priority="13486">
      <formula>IF(RIGHT(TEXT(AI33,"0.#"),1)=".",TRUE,FALSE)</formula>
    </cfRule>
  </conditionalFormatting>
  <conditionalFormatting sqref="AI32">
    <cfRule type="expression" dxfId="2751" priority="13483">
      <formula>IF(RIGHT(TEXT(AI32,"0.#"),1)=".",FALSE,TRUE)</formula>
    </cfRule>
    <cfRule type="expression" dxfId="2750" priority="13484">
      <formula>IF(RIGHT(TEXT(AI32,"0.#"),1)=".",TRUE,FALSE)</formula>
    </cfRule>
  </conditionalFormatting>
  <conditionalFormatting sqref="AM32">
    <cfRule type="expression" dxfId="2749" priority="13481">
      <formula>IF(RIGHT(TEXT(AM32,"0.#"),1)=".",FALSE,TRUE)</formula>
    </cfRule>
    <cfRule type="expression" dxfId="2748" priority="13482">
      <formula>IF(RIGHT(TEXT(AM32,"0.#"),1)=".",TRUE,FALSE)</formula>
    </cfRule>
  </conditionalFormatting>
  <conditionalFormatting sqref="AQ32:AQ34">
    <cfRule type="expression" dxfId="2747" priority="13471">
      <formula>IF(RIGHT(TEXT(AQ32,"0.#"),1)=".",FALSE,TRUE)</formula>
    </cfRule>
    <cfRule type="expression" dxfId="2746" priority="13472">
      <formula>IF(RIGHT(TEXT(AQ32,"0.#"),1)=".",TRUE,FALSE)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I101">
    <cfRule type="expression" dxfId="2659" priority="13253">
      <formula>IF(RIGHT(TEXT(AI101,"0.#"),1)=".",FALSE,TRUE)</formula>
    </cfRule>
    <cfRule type="expression" dxfId="2658" priority="13254">
      <formula>IF(RIGHT(TEXT(AI101,"0.#"),1)=".",TRUE,FALSE)</formula>
    </cfRule>
  </conditionalFormatting>
  <conditionalFormatting sqref="AE102">
    <cfRule type="expression" dxfId="2657" priority="13249">
      <formula>IF(RIGHT(TEXT(AE102,"0.#"),1)=".",FALSE,TRUE)</formula>
    </cfRule>
    <cfRule type="expression" dxfId="2656" priority="13250">
      <formula>IF(RIGHT(TEXT(AE102,"0.#"),1)=".",TRUE,FALSE)</formula>
    </cfRule>
  </conditionalFormatting>
  <conditionalFormatting sqref="AI102">
    <cfRule type="expression" dxfId="2655" priority="13247">
      <formula>IF(RIGHT(TEXT(AI102,"0.#"),1)=".",FALSE,TRUE)</formula>
    </cfRule>
    <cfRule type="expression" dxfId="2654" priority="13248">
      <formula>IF(RIGHT(TEXT(AI102,"0.#"),1)=".",TRUE,FALSE)</formula>
    </cfRule>
  </conditionalFormatting>
  <conditionalFormatting sqref="AE104">
    <cfRule type="expression" dxfId="2653" priority="13241">
      <formula>IF(RIGHT(TEXT(AE104,"0.#"),1)=".",FALSE,TRUE)</formula>
    </cfRule>
    <cfRule type="expression" dxfId="2652" priority="13242">
      <formula>IF(RIGHT(TEXT(AE104,"0.#"),1)=".",TRUE,FALSE)</formula>
    </cfRule>
  </conditionalFormatting>
  <conditionalFormatting sqref="AI104">
    <cfRule type="expression" dxfId="2651" priority="13239">
      <formula>IF(RIGHT(TEXT(AI104,"0.#"),1)=".",FALSE,TRUE)</formula>
    </cfRule>
    <cfRule type="expression" dxfId="2650" priority="13240">
      <formula>IF(RIGHT(TEXT(AI104,"0.#"),1)=".",TRUE,FALSE)</formula>
    </cfRule>
  </conditionalFormatting>
  <conditionalFormatting sqref="AM104">
    <cfRule type="expression" dxfId="2649" priority="13237">
      <formula>IF(RIGHT(TEXT(AM104,"0.#"),1)=".",FALSE,TRUE)</formula>
    </cfRule>
    <cfRule type="expression" dxfId="2648" priority="13238">
      <formula>IF(RIGHT(TEXT(AM104,"0.#"),1)=".",TRUE,FALSE)</formula>
    </cfRule>
  </conditionalFormatting>
  <conditionalFormatting sqref="AE105">
    <cfRule type="expression" dxfId="2647" priority="13235">
      <formula>IF(RIGHT(TEXT(AE105,"0.#"),1)=".",FALSE,TRUE)</formula>
    </cfRule>
    <cfRule type="expression" dxfId="2646" priority="13236">
      <formula>IF(RIGHT(TEXT(AE105,"0.#"),1)=".",TRUE,FALSE)</formula>
    </cfRule>
  </conditionalFormatting>
  <conditionalFormatting sqref="AI105">
    <cfRule type="expression" dxfId="2645" priority="13233">
      <formula>IF(RIGHT(TEXT(AI105,"0.#"),1)=".",FALSE,TRUE)</formula>
    </cfRule>
    <cfRule type="expression" dxfId="2644" priority="13234">
      <formula>IF(RIGHT(TEXT(AI105,"0.#"),1)=".",TRUE,FALSE)</formula>
    </cfRule>
  </conditionalFormatting>
  <conditionalFormatting sqref="AM105">
    <cfRule type="expression" dxfId="2643" priority="13231">
      <formula>IF(RIGHT(TEXT(AM105,"0.#"),1)=".",FALSE,TRUE)</formula>
    </cfRule>
    <cfRule type="expression" dxfId="2642" priority="13232">
      <formula>IF(RIGHT(TEXT(AM105,"0.#"),1)=".",TRUE,FALSE)</formula>
    </cfRule>
  </conditionalFormatting>
  <conditionalFormatting sqref="AE107">
    <cfRule type="expression" dxfId="2641" priority="13227">
      <formula>IF(RIGHT(TEXT(AE107,"0.#"),1)=".",FALSE,TRUE)</formula>
    </cfRule>
    <cfRule type="expression" dxfId="2640" priority="13228">
      <formula>IF(RIGHT(TEXT(AE107,"0.#"),1)=".",TRUE,FALSE)</formula>
    </cfRule>
  </conditionalFormatting>
  <conditionalFormatting sqref="AI107">
    <cfRule type="expression" dxfId="2639" priority="13225">
      <formula>IF(RIGHT(TEXT(AI107,"0.#"),1)=".",FALSE,TRUE)</formula>
    </cfRule>
    <cfRule type="expression" dxfId="2638" priority="13226">
      <formula>IF(RIGHT(TEXT(AI107,"0.#"),1)=".",TRUE,FALSE)</formula>
    </cfRule>
  </conditionalFormatting>
  <conditionalFormatting sqref="AM107">
    <cfRule type="expression" dxfId="2637" priority="13223">
      <formula>IF(RIGHT(TEXT(AM107,"0.#"),1)=".",FALSE,TRUE)</formula>
    </cfRule>
    <cfRule type="expression" dxfId="2636" priority="13224">
      <formula>IF(RIGHT(TEXT(AM107,"0.#"),1)=".",TRUE,FALSE)</formula>
    </cfRule>
  </conditionalFormatting>
  <conditionalFormatting sqref="AE108">
    <cfRule type="expression" dxfId="2635" priority="13221">
      <formula>IF(RIGHT(TEXT(AE108,"0.#"),1)=".",FALSE,TRUE)</formula>
    </cfRule>
    <cfRule type="expression" dxfId="2634" priority="13222">
      <formula>IF(RIGHT(TEXT(AE108,"0.#"),1)=".",TRUE,FALSE)</formula>
    </cfRule>
  </conditionalFormatting>
  <conditionalFormatting sqref="AI108">
    <cfRule type="expression" dxfId="2633" priority="13219">
      <formula>IF(RIGHT(TEXT(AI108,"0.#"),1)=".",FALSE,TRUE)</formula>
    </cfRule>
    <cfRule type="expression" dxfId="2632" priority="13220">
      <formula>IF(RIGHT(TEXT(AI108,"0.#"),1)=".",TRUE,FALSE)</formula>
    </cfRule>
  </conditionalFormatting>
  <conditionalFormatting sqref="AM108">
    <cfRule type="expression" dxfId="2631" priority="13217">
      <formula>IF(RIGHT(TEXT(AM108,"0.#"),1)=".",FALSE,TRUE)</formula>
    </cfRule>
    <cfRule type="expression" dxfId="2630" priority="13218">
      <formula>IF(RIGHT(TEXT(AM108,"0.#"),1)=".",TRUE,FALSE)</formula>
    </cfRule>
  </conditionalFormatting>
  <conditionalFormatting sqref="AE110">
    <cfRule type="expression" dxfId="2629" priority="13213">
      <formula>IF(RIGHT(TEXT(AE110,"0.#"),1)=".",FALSE,TRUE)</formula>
    </cfRule>
    <cfRule type="expression" dxfId="2628" priority="13214">
      <formula>IF(RIGHT(TEXT(AE110,"0.#"),1)=".",TRUE,FALSE)</formula>
    </cfRule>
  </conditionalFormatting>
  <conditionalFormatting sqref="AI110">
    <cfRule type="expression" dxfId="2627" priority="13211">
      <formula>IF(RIGHT(TEXT(AI110,"0.#"),1)=".",FALSE,TRUE)</formula>
    </cfRule>
    <cfRule type="expression" dxfId="2626" priority="13212">
      <formula>IF(RIGHT(TEXT(AI110,"0.#"),1)=".",TRUE,FALSE)</formula>
    </cfRule>
  </conditionalFormatting>
  <conditionalFormatting sqref="AM110">
    <cfRule type="expression" dxfId="2625" priority="13209">
      <formula>IF(RIGHT(TEXT(AM110,"0.#"),1)=".",FALSE,TRUE)</formula>
    </cfRule>
    <cfRule type="expression" dxfId="2624" priority="13210">
      <formula>IF(RIGHT(TEXT(AM110,"0.#"),1)=".",TRUE,FALSE)</formula>
    </cfRule>
  </conditionalFormatting>
  <conditionalFormatting sqref="AE111">
    <cfRule type="expression" dxfId="2623" priority="13207">
      <formula>IF(RIGHT(TEXT(AE111,"0.#"),1)=".",FALSE,TRUE)</formula>
    </cfRule>
    <cfRule type="expression" dxfId="2622" priority="13208">
      <formula>IF(RIGHT(TEXT(AE111,"0.#"),1)=".",TRUE,FALSE)</formula>
    </cfRule>
  </conditionalFormatting>
  <conditionalFormatting sqref="AI111">
    <cfRule type="expression" dxfId="2621" priority="13205">
      <formula>IF(RIGHT(TEXT(AI111,"0.#"),1)=".",FALSE,TRUE)</formula>
    </cfRule>
    <cfRule type="expression" dxfId="2620" priority="13206">
      <formula>IF(RIGHT(TEXT(AI111,"0.#"),1)=".",TRUE,FALSE)</formula>
    </cfRule>
  </conditionalFormatting>
  <conditionalFormatting sqref="AM111">
    <cfRule type="expression" dxfId="2619" priority="13203">
      <formula>IF(RIGHT(TEXT(AM111,"0.#"),1)=".",FALSE,TRUE)</formula>
    </cfRule>
    <cfRule type="expression" dxfId="2618" priority="13204">
      <formula>IF(RIGHT(TEXT(AM111,"0.#"),1)=".",TRUE,FALSE)</formula>
    </cfRule>
  </conditionalFormatting>
  <conditionalFormatting sqref="AE113">
    <cfRule type="expression" dxfId="2617" priority="13199">
      <formula>IF(RIGHT(TEXT(AE113,"0.#"),1)=".",FALSE,TRUE)</formula>
    </cfRule>
    <cfRule type="expression" dxfId="2616" priority="13200">
      <formula>IF(RIGHT(TEXT(AE113,"0.#"),1)=".",TRUE,FALSE)</formula>
    </cfRule>
  </conditionalFormatting>
  <conditionalFormatting sqref="AI113">
    <cfRule type="expression" dxfId="2615" priority="13197">
      <formula>IF(RIGHT(TEXT(AI113,"0.#"),1)=".",FALSE,TRUE)</formula>
    </cfRule>
    <cfRule type="expression" dxfId="2614" priority="13198">
      <formula>IF(RIGHT(TEXT(AI113,"0.#"),1)=".",TRUE,FALSE)</formula>
    </cfRule>
  </conditionalFormatting>
  <conditionalFormatting sqref="AM113">
    <cfRule type="expression" dxfId="2613" priority="13195">
      <formula>IF(RIGHT(TEXT(AM113,"0.#"),1)=".",FALSE,TRUE)</formula>
    </cfRule>
    <cfRule type="expression" dxfId="2612" priority="13196">
      <formula>IF(RIGHT(TEXT(AM113,"0.#"),1)=".",TRUE,FALSE)</formula>
    </cfRule>
  </conditionalFormatting>
  <conditionalFormatting sqref="AE114">
    <cfRule type="expression" dxfId="2611" priority="13193">
      <formula>IF(RIGHT(TEXT(AE114,"0.#"),1)=".",FALSE,TRUE)</formula>
    </cfRule>
    <cfRule type="expression" dxfId="2610" priority="13194">
      <formula>IF(RIGHT(TEXT(AE114,"0.#"),1)=".",TRUE,FALSE)</formula>
    </cfRule>
  </conditionalFormatting>
  <conditionalFormatting sqref="AI114">
    <cfRule type="expression" dxfId="2609" priority="13191">
      <formula>IF(RIGHT(TEXT(AI114,"0.#"),1)=".",FALSE,TRUE)</formula>
    </cfRule>
    <cfRule type="expression" dxfId="2608" priority="13192">
      <formula>IF(RIGHT(TEXT(AI114,"0.#"),1)=".",TRUE,FALSE)</formula>
    </cfRule>
  </conditionalFormatting>
  <conditionalFormatting sqref="AM114">
    <cfRule type="expression" dxfId="2607" priority="13189">
      <formula>IF(RIGHT(TEXT(AM114,"0.#"),1)=".",FALSE,TRUE)</formula>
    </cfRule>
    <cfRule type="expression" dxfId="2606" priority="13190">
      <formula>IF(RIGHT(TEXT(AM114,"0.#"),1)=".",TRUE,FALSE)</formula>
    </cfRule>
  </conditionalFormatting>
  <conditionalFormatting sqref="AE116 AQ116">
    <cfRule type="expression" dxfId="2605" priority="13185">
      <formula>IF(RIGHT(TEXT(AE116,"0.#"),1)=".",FALSE,TRUE)</formula>
    </cfRule>
    <cfRule type="expression" dxfId="2604" priority="13186">
      <formula>IF(RIGHT(TEXT(AE116,"0.#"),1)=".",TRUE,FALSE)</formula>
    </cfRule>
  </conditionalFormatting>
  <conditionalFormatting sqref="AI116">
    <cfRule type="expression" dxfId="2603" priority="13183">
      <formula>IF(RIGHT(TEXT(AI116,"0.#"),1)=".",FALSE,TRUE)</formula>
    </cfRule>
    <cfRule type="expression" dxfId="2602" priority="13184">
      <formula>IF(RIGHT(TEXT(AI116,"0.#"),1)=".",TRUE,FALSE)</formula>
    </cfRule>
  </conditionalFormatting>
  <conditionalFormatting sqref="AM116">
    <cfRule type="expression" dxfId="2601" priority="13181">
      <formula>IF(RIGHT(TEXT(AM116,"0.#"),1)=".",FALSE,TRUE)</formula>
    </cfRule>
    <cfRule type="expression" dxfId="2600" priority="13182">
      <formula>IF(RIGHT(TEXT(AM116,"0.#"),1)=".",TRUE,FALSE)</formula>
    </cfRule>
  </conditionalFormatting>
  <conditionalFormatting sqref="AE117">
    <cfRule type="expression" dxfId="2599" priority="13179">
      <formula>IF(RIGHT(TEXT(AE117,"0.#"),1)=".",FALSE,TRUE)</formula>
    </cfRule>
    <cfRule type="expression" dxfId="2598" priority="13180">
      <formula>IF(RIGHT(TEXT(AE117,"0.#"),1)=".",TRUE,FALSE)</formula>
    </cfRule>
  </conditionalFormatting>
  <conditionalFormatting sqref="AI117">
    <cfRule type="expression" dxfId="2597" priority="13177">
      <formula>IF(RIGHT(TEXT(AI117,"0.#"),1)=".",FALSE,TRUE)</formula>
    </cfRule>
    <cfRule type="expression" dxfId="2596" priority="13178">
      <formula>IF(RIGHT(TEXT(AI117,"0.#"),1)=".",TRUE,FALSE)</formula>
    </cfRule>
  </conditionalFormatting>
  <conditionalFormatting sqref="AQ117">
    <cfRule type="expression" dxfId="2595" priority="13173">
      <formula>IF(RIGHT(TEXT(AQ117,"0.#"),1)=".",FALSE,TRUE)</formula>
    </cfRule>
    <cfRule type="expression" dxfId="2594" priority="13174">
      <formula>IF(RIGHT(TEXT(AQ117,"0.#"),1)=".",TRUE,FALSE)</formula>
    </cfRule>
  </conditionalFormatting>
  <conditionalFormatting sqref="AE119 AQ119">
    <cfRule type="expression" dxfId="2593" priority="13171">
      <formula>IF(RIGHT(TEXT(AE119,"0.#"),1)=".",FALSE,TRUE)</formula>
    </cfRule>
    <cfRule type="expression" dxfId="2592" priority="13172">
      <formula>IF(RIGHT(TEXT(AE119,"0.#"),1)=".",TRUE,FALSE)</formula>
    </cfRule>
  </conditionalFormatting>
  <conditionalFormatting sqref="AI119">
    <cfRule type="expression" dxfId="2591" priority="13169">
      <formula>IF(RIGHT(TEXT(AI119,"0.#"),1)=".",FALSE,TRUE)</formula>
    </cfRule>
    <cfRule type="expression" dxfId="2590" priority="13170">
      <formula>IF(RIGHT(TEXT(AI119,"0.#"),1)=".",TRUE,FALSE)</formula>
    </cfRule>
  </conditionalFormatting>
  <conditionalFormatting sqref="AM119">
    <cfRule type="expression" dxfId="2589" priority="13167">
      <formula>IF(RIGHT(TEXT(AM119,"0.#"),1)=".",FALSE,TRUE)</formula>
    </cfRule>
    <cfRule type="expression" dxfId="2588" priority="13168">
      <formula>IF(RIGHT(TEXT(AM119,"0.#"),1)=".",TRUE,FALSE)</formula>
    </cfRule>
  </conditionalFormatting>
  <conditionalFormatting sqref="AQ120">
    <cfRule type="expression" dxfId="2587" priority="13159">
      <formula>IF(RIGHT(TEXT(AQ120,"0.#"),1)=".",FALSE,TRUE)</formula>
    </cfRule>
    <cfRule type="expression" dxfId="2586" priority="13160">
      <formula>IF(RIGHT(TEXT(AQ120,"0.#"),1)=".",TRUE,FALSE)</formula>
    </cfRule>
  </conditionalFormatting>
  <conditionalFormatting sqref="AE122 AQ122">
    <cfRule type="expression" dxfId="2585" priority="13157">
      <formula>IF(RIGHT(TEXT(AE122,"0.#"),1)=".",FALSE,TRUE)</formula>
    </cfRule>
    <cfRule type="expression" dxfId="2584" priority="13158">
      <formula>IF(RIGHT(TEXT(AE122,"0.#"),1)=".",TRUE,FALSE)</formula>
    </cfRule>
  </conditionalFormatting>
  <conditionalFormatting sqref="AI122">
    <cfRule type="expression" dxfId="2583" priority="13155">
      <formula>IF(RIGHT(TEXT(AI122,"0.#"),1)=".",FALSE,TRUE)</formula>
    </cfRule>
    <cfRule type="expression" dxfId="2582" priority="13156">
      <formula>IF(RIGHT(TEXT(AI122,"0.#"),1)=".",TRUE,FALSE)</formula>
    </cfRule>
  </conditionalFormatting>
  <conditionalFormatting sqref="AM122">
    <cfRule type="expression" dxfId="2581" priority="13153">
      <formula>IF(RIGHT(TEXT(AM122,"0.#"),1)=".",FALSE,TRUE)</formula>
    </cfRule>
    <cfRule type="expression" dxfId="2580" priority="13154">
      <formula>IF(RIGHT(TEXT(AM122,"0.#"),1)=".",TRUE,FALSE)</formula>
    </cfRule>
  </conditionalFormatting>
  <conditionalFormatting sqref="AQ123">
    <cfRule type="expression" dxfId="2579" priority="13145">
      <formula>IF(RIGHT(TEXT(AQ123,"0.#"),1)=".",FALSE,TRUE)</formula>
    </cfRule>
    <cfRule type="expression" dxfId="2578" priority="13146">
      <formula>IF(RIGHT(TEXT(AQ123,"0.#"),1)=".",TRUE,FALSE)</formula>
    </cfRule>
  </conditionalFormatting>
  <conditionalFormatting sqref="AE125 AQ125">
    <cfRule type="expression" dxfId="2577" priority="13143">
      <formula>IF(RIGHT(TEXT(AE125,"0.#"),1)=".",FALSE,TRUE)</formula>
    </cfRule>
    <cfRule type="expression" dxfId="2576" priority="13144">
      <formula>IF(RIGHT(TEXT(AE125,"0.#"),1)=".",TRUE,FALSE)</formula>
    </cfRule>
  </conditionalFormatting>
  <conditionalFormatting sqref="AI125">
    <cfRule type="expression" dxfId="2575" priority="13141">
      <formula>IF(RIGHT(TEXT(AI125,"0.#"),1)=".",FALSE,TRUE)</formula>
    </cfRule>
    <cfRule type="expression" dxfId="2574" priority="13142">
      <formula>IF(RIGHT(TEXT(AI125,"0.#"),1)=".",TRUE,FALSE)</formula>
    </cfRule>
  </conditionalFormatting>
  <conditionalFormatting sqref="AM125">
    <cfRule type="expression" dxfId="2573" priority="13139">
      <formula>IF(RIGHT(TEXT(AM125,"0.#"),1)=".",FALSE,TRUE)</formula>
    </cfRule>
    <cfRule type="expression" dxfId="2572" priority="13140">
      <formula>IF(RIGHT(TEXT(AM125,"0.#"),1)=".",TRUE,FALSE)</formula>
    </cfRule>
  </conditionalFormatting>
  <conditionalFormatting sqref="AQ126">
    <cfRule type="expression" dxfId="2571" priority="13131">
      <formula>IF(RIGHT(TEXT(AQ126,"0.#"),1)=".",FALSE,TRUE)</formula>
    </cfRule>
    <cfRule type="expression" dxfId="2570" priority="13132">
      <formula>IF(RIGHT(TEXT(AQ126,"0.#"),1)=".",TRUE,FALSE)</formula>
    </cfRule>
  </conditionalFormatting>
  <conditionalFormatting sqref="AE128 AQ128">
    <cfRule type="expression" dxfId="2569" priority="13129">
      <formula>IF(RIGHT(TEXT(AE128,"0.#"),1)=".",FALSE,TRUE)</formula>
    </cfRule>
    <cfRule type="expression" dxfId="2568" priority="13130">
      <formula>IF(RIGHT(TEXT(AE128,"0.#"),1)=".",TRUE,FALSE)</formula>
    </cfRule>
  </conditionalFormatting>
  <conditionalFormatting sqref="AI128">
    <cfRule type="expression" dxfId="2567" priority="13127">
      <formula>IF(RIGHT(TEXT(AI128,"0.#"),1)=".",FALSE,TRUE)</formula>
    </cfRule>
    <cfRule type="expression" dxfId="2566" priority="13128">
      <formula>IF(RIGHT(TEXT(AI128,"0.#"),1)=".",TRUE,FALSE)</formula>
    </cfRule>
  </conditionalFormatting>
  <conditionalFormatting sqref="AM128">
    <cfRule type="expression" dxfId="2565" priority="13125">
      <formula>IF(RIGHT(TEXT(AM128,"0.#"),1)=".",FALSE,TRUE)</formula>
    </cfRule>
    <cfRule type="expression" dxfId="2564" priority="13126">
      <formula>IF(RIGHT(TEXT(AM128,"0.#"),1)=".",TRUE,FALSE)</formula>
    </cfRule>
  </conditionalFormatting>
  <conditionalFormatting sqref="AQ129">
    <cfRule type="expression" dxfId="2563" priority="13117">
      <formula>IF(RIGHT(TEXT(AQ129,"0.#"),1)=".",FALSE,TRUE)</formula>
    </cfRule>
    <cfRule type="expression" dxfId="2562" priority="13118">
      <formula>IF(RIGHT(TEXT(AQ129,"0.#"),1)=".",TRUE,FALSE)</formula>
    </cfRule>
  </conditionalFormatting>
  <conditionalFormatting sqref="AE75">
    <cfRule type="expression" dxfId="2561" priority="13115">
      <formula>IF(RIGHT(TEXT(AE75,"0.#"),1)=".",FALSE,TRUE)</formula>
    </cfRule>
    <cfRule type="expression" dxfId="2560" priority="13116">
      <formula>IF(RIGHT(TEXT(AE75,"0.#"),1)=".",TRUE,FALSE)</formula>
    </cfRule>
  </conditionalFormatting>
  <conditionalFormatting sqref="AE76">
    <cfRule type="expression" dxfId="2559" priority="13113">
      <formula>IF(RIGHT(TEXT(AE76,"0.#"),1)=".",FALSE,TRUE)</formula>
    </cfRule>
    <cfRule type="expression" dxfId="2558" priority="13114">
      <formula>IF(RIGHT(TEXT(AE76,"0.#"),1)=".",TRUE,FALSE)</formula>
    </cfRule>
  </conditionalFormatting>
  <conditionalFormatting sqref="AE77">
    <cfRule type="expression" dxfId="2557" priority="13111">
      <formula>IF(RIGHT(TEXT(AE77,"0.#"),1)=".",FALSE,TRUE)</formula>
    </cfRule>
    <cfRule type="expression" dxfId="2556" priority="13112">
      <formula>IF(RIGHT(TEXT(AE77,"0.#"),1)=".",TRUE,FALSE)</formula>
    </cfRule>
  </conditionalFormatting>
  <conditionalFormatting sqref="AI77">
    <cfRule type="expression" dxfId="2555" priority="13109">
      <formula>IF(RIGHT(TEXT(AI77,"0.#"),1)=".",FALSE,TRUE)</formula>
    </cfRule>
    <cfRule type="expression" dxfId="2554" priority="13110">
      <formula>IF(RIGHT(TEXT(AI77,"0.#"),1)=".",TRUE,FALSE)</formula>
    </cfRule>
  </conditionalFormatting>
  <conditionalFormatting sqref="AI76">
    <cfRule type="expression" dxfId="2553" priority="13107">
      <formula>IF(RIGHT(TEXT(AI76,"0.#"),1)=".",FALSE,TRUE)</formula>
    </cfRule>
    <cfRule type="expression" dxfId="2552" priority="13108">
      <formula>IF(RIGHT(TEXT(AI76,"0.#"),1)=".",TRUE,FALSE)</formula>
    </cfRule>
  </conditionalFormatting>
  <conditionalFormatting sqref="AI75">
    <cfRule type="expression" dxfId="2551" priority="13105">
      <formula>IF(RIGHT(TEXT(AI75,"0.#"),1)=".",FALSE,TRUE)</formula>
    </cfRule>
    <cfRule type="expression" dxfId="2550" priority="13106">
      <formula>IF(RIGHT(TEXT(AI75,"0.#"),1)=".",TRUE,FALSE)</formula>
    </cfRule>
  </conditionalFormatting>
  <conditionalFormatting sqref="AM75">
    <cfRule type="expression" dxfId="2549" priority="13103">
      <formula>IF(RIGHT(TEXT(AM75,"0.#"),1)=".",FALSE,TRUE)</formula>
    </cfRule>
    <cfRule type="expression" dxfId="2548" priority="13104">
      <formula>IF(RIGHT(TEXT(AM75,"0.#"),1)=".",TRUE,FALSE)</formula>
    </cfRule>
  </conditionalFormatting>
  <conditionalFormatting sqref="AM76">
    <cfRule type="expression" dxfId="2547" priority="13101">
      <formula>IF(RIGHT(TEXT(AM76,"0.#"),1)=".",FALSE,TRUE)</formula>
    </cfRule>
    <cfRule type="expression" dxfId="2546" priority="13102">
      <formula>IF(RIGHT(TEXT(AM76,"0.#"),1)=".",TRUE,FALSE)</formula>
    </cfRule>
  </conditionalFormatting>
  <conditionalFormatting sqref="AM77">
    <cfRule type="expression" dxfId="2545" priority="13099">
      <formula>IF(RIGHT(TEXT(AM77,"0.#"),1)=".",FALSE,TRUE)</formula>
    </cfRule>
    <cfRule type="expression" dxfId="2544" priority="13100">
      <formula>IF(RIGHT(TEXT(AM77,"0.#"),1)=".",TRUE,FALSE)</formula>
    </cfRule>
  </conditionalFormatting>
  <conditionalFormatting sqref="AE134:AE135 AI134:AI135 AQ134:AQ135 AU134:AU135 AM134:AM135">
    <cfRule type="expression" dxfId="2543" priority="13085">
      <formula>IF(RIGHT(TEXT(AE134,"0.#"),1)=".",FALSE,TRUE)</formula>
    </cfRule>
    <cfRule type="expression" dxfId="2542" priority="13086">
      <formula>IF(RIGHT(TEXT(AE134,"0.#"),1)=".",TRUE,FALSE)</formula>
    </cfRule>
  </conditionalFormatting>
  <conditionalFormatting sqref="AE433">
    <cfRule type="expression" dxfId="2541" priority="13055">
      <formula>IF(RIGHT(TEXT(AE433,"0.#"),1)=".",FALSE,TRUE)</formula>
    </cfRule>
    <cfRule type="expression" dxfId="2540" priority="13056">
      <formula>IF(RIGHT(TEXT(AE433,"0.#"),1)=".",TRUE,FALSE)</formula>
    </cfRule>
  </conditionalFormatting>
  <conditionalFormatting sqref="AE434">
    <cfRule type="expression" dxfId="2539" priority="13053">
      <formula>IF(RIGHT(TEXT(AE434,"0.#"),1)=".",FALSE,TRUE)</formula>
    </cfRule>
    <cfRule type="expression" dxfId="2538" priority="13054">
      <formula>IF(RIGHT(TEXT(AE434,"0.#"),1)=".",TRUE,FALSE)</formula>
    </cfRule>
  </conditionalFormatting>
  <conditionalFormatting sqref="AE435">
    <cfRule type="expression" dxfId="2537" priority="13051">
      <formula>IF(RIGHT(TEXT(AE435,"0.#"),1)=".",FALSE,TRUE)</formula>
    </cfRule>
    <cfRule type="expression" dxfId="2536" priority="13052">
      <formula>IF(RIGHT(TEXT(AE435,"0.#"),1)=".",TRUE,FALSE)</formula>
    </cfRule>
  </conditionalFormatting>
  <conditionalFormatting sqref="AU433">
    <cfRule type="expression" dxfId="2535" priority="13031">
      <formula>IF(RIGHT(TEXT(AU433,"0.#"),1)=".",FALSE,TRUE)</formula>
    </cfRule>
    <cfRule type="expression" dxfId="2534" priority="13032">
      <formula>IF(RIGHT(TEXT(AU433,"0.#"),1)=".",TRUE,FALSE)</formula>
    </cfRule>
  </conditionalFormatting>
  <conditionalFormatting sqref="AU434">
    <cfRule type="expression" dxfId="2533" priority="13029">
      <formula>IF(RIGHT(TEXT(AU434,"0.#"),1)=".",FALSE,TRUE)</formula>
    </cfRule>
    <cfRule type="expression" dxfId="2532" priority="13030">
      <formula>IF(RIGHT(TEXT(AU434,"0.#"),1)=".",TRUE,FALSE)</formula>
    </cfRule>
  </conditionalFormatting>
  <conditionalFormatting sqref="AU435">
    <cfRule type="expression" dxfId="2531" priority="13027">
      <formula>IF(RIGHT(TEXT(AU435,"0.#"),1)=".",FALSE,TRUE)</formula>
    </cfRule>
    <cfRule type="expression" dxfId="2530" priority="13028">
      <formula>IF(RIGHT(TEXT(AU435,"0.#"),1)=".",TRUE,FALSE)</formula>
    </cfRule>
  </conditionalFormatting>
  <conditionalFormatting sqref="AI435">
    <cfRule type="expression" dxfId="2529" priority="12961">
      <formula>IF(RIGHT(TEXT(AI435,"0.#"),1)=".",FALSE,TRUE)</formula>
    </cfRule>
    <cfRule type="expression" dxfId="2528" priority="12962">
      <formula>IF(RIGHT(TEXT(AI435,"0.#"),1)=".",TRUE,FALSE)</formula>
    </cfRule>
  </conditionalFormatting>
  <conditionalFormatting sqref="AI433">
    <cfRule type="expression" dxfId="2527" priority="12965">
      <formula>IF(RIGHT(TEXT(AI433,"0.#"),1)=".",FALSE,TRUE)</formula>
    </cfRule>
    <cfRule type="expression" dxfId="2526" priority="12966">
      <formula>IF(RIGHT(TEXT(AI433,"0.#"),1)=".",TRUE,FALSE)</formula>
    </cfRule>
  </conditionalFormatting>
  <conditionalFormatting sqref="AI434">
    <cfRule type="expression" dxfId="2525" priority="12963">
      <formula>IF(RIGHT(TEXT(AI434,"0.#"),1)=".",FALSE,TRUE)</formula>
    </cfRule>
    <cfRule type="expression" dxfId="2524" priority="12964">
      <formula>IF(RIGHT(TEXT(AI434,"0.#"),1)=".",TRUE,FALSE)</formula>
    </cfRule>
  </conditionalFormatting>
  <conditionalFormatting sqref="AQ434">
    <cfRule type="expression" dxfId="2523" priority="12947">
      <formula>IF(RIGHT(TEXT(AQ434,"0.#"),1)=".",FALSE,TRUE)</formula>
    </cfRule>
    <cfRule type="expression" dxfId="2522" priority="12948">
      <formula>IF(RIGHT(TEXT(AQ434,"0.#"),1)=".",TRUE,FALSE)</formula>
    </cfRule>
  </conditionalFormatting>
  <conditionalFormatting sqref="AQ435">
    <cfRule type="expression" dxfId="2521" priority="12933">
      <formula>IF(RIGHT(TEXT(AQ435,"0.#"),1)=".",FALSE,TRUE)</formula>
    </cfRule>
    <cfRule type="expression" dxfId="2520" priority="12934">
      <formula>IF(RIGHT(TEXT(AQ435,"0.#"),1)=".",TRUE,FALSE)</formula>
    </cfRule>
  </conditionalFormatting>
  <conditionalFormatting sqref="AQ433">
    <cfRule type="expression" dxfId="2519" priority="12931">
      <formula>IF(RIGHT(TEXT(AQ433,"0.#"),1)=".",FALSE,TRUE)</formula>
    </cfRule>
    <cfRule type="expression" dxfId="2518" priority="12932">
      <formula>IF(RIGHT(TEXT(AQ433,"0.#"),1)=".",TRUE,FALSE)</formula>
    </cfRule>
  </conditionalFormatting>
  <conditionalFormatting sqref="AL847:AO874">
    <cfRule type="expression" dxfId="2517" priority="6655">
      <formula>IF(AND(AL847&gt;=0, RIGHT(TEXT(AL847,"0.#"),1)&lt;&gt;"."),TRUE,FALSE)</formula>
    </cfRule>
    <cfRule type="expression" dxfId="2516" priority="6656">
      <formula>IF(AND(AL847&gt;=0, RIGHT(TEXT(AL847,"0.#"),1)="."),TRUE,FALSE)</formula>
    </cfRule>
    <cfRule type="expression" dxfId="2515" priority="6657">
      <formula>IF(AND(AL847&lt;0, RIGHT(TEXT(AL847,"0.#"),1)&lt;&gt;"."),TRUE,FALSE)</formula>
    </cfRule>
    <cfRule type="expression" dxfId="2514" priority="6658">
      <formula>IF(AND(AL847&lt;0, RIGHT(TEXT(AL847,"0.#"),1)="."),TRUE,FALSE)</formula>
    </cfRule>
  </conditionalFormatting>
  <conditionalFormatting sqref="AQ53:AQ55">
    <cfRule type="expression" dxfId="2513" priority="4677">
      <formula>IF(RIGHT(TEXT(AQ53,"0.#"),1)=".",FALSE,TRUE)</formula>
    </cfRule>
    <cfRule type="expression" dxfId="2512" priority="4678">
      <formula>IF(RIGHT(TEXT(AQ53,"0.#"),1)=".",TRUE,FALSE)</formula>
    </cfRule>
  </conditionalFormatting>
  <conditionalFormatting sqref="AU53:AU55">
    <cfRule type="expression" dxfId="2511" priority="4675">
      <formula>IF(RIGHT(TEXT(AU53,"0.#"),1)=".",FALSE,TRUE)</formula>
    </cfRule>
    <cfRule type="expression" dxfId="2510" priority="4676">
      <formula>IF(RIGHT(TEXT(AU53,"0.#"),1)=".",TRUE,FALSE)</formula>
    </cfRule>
  </conditionalFormatting>
  <conditionalFormatting sqref="AQ60:AQ62">
    <cfRule type="expression" dxfId="2509" priority="4673">
      <formula>IF(RIGHT(TEXT(AQ60,"0.#"),1)=".",FALSE,TRUE)</formula>
    </cfRule>
    <cfRule type="expression" dxfId="2508" priority="4674">
      <formula>IF(RIGHT(TEXT(AQ60,"0.#"),1)=".",TRUE,FALSE)</formula>
    </cfRule>
  </conditionalFormatting>
  <conditionalFormatting sqref="AU60:AU62">
    <cfRule type="expression" dxfId="2507" priority="4671">
      <formula>IF(RIGHT(TEXT(AU60,"0.#"),1)=".",FALSE,TRUE)</formula>
    </cfRule>
    <cfRule type="expression" dxfId="2506" priority="4672">
      <formula>IF(RIGHT(TEXT(AU60,"0.#"),1)=".",TRUE,FALSE)</formula>
    </cfRule>
  </conditionalFormatting>
  <conditionalFormatting sqref="AQ75:AQ77">
    <cfRule type="expression" dxfId="2505" priority="4669">
      <formula>IF(RIGHT(TEXT(AQ75,"0.#"),1)=".",FALSE,TRUE)</formula>
    </cfRule>
    <cfRule type="expression" dxfId="2504" priority="4670">
      <formula>IF(RIGHT(TEXT(AQ75,"0.#"),1)=".",TRUE,FALSE)</formula>
    </cfRule>
  </conditionalFormatting>
  <conditionalFormatting sqref="AU75:AU77">
    <cfRule type="expression" dxfId="2503" priority="4667">
      <formula>IF(RIGHT(TEXT(AU75,"0.#"),1)=".",FALSE,TRUE)</formula>
    </cfRule>
    <cfRule type="expression" dxfId="2502" priority="4668">
      <formula>IF(RIGHT(TEXT(AU75,"0.#"),1)=".",TRUE,FALSE)</formula>
    </cfRule>
  </conditionalFormatting>
  <conditionalFormatting sqref="AQ87:AQ89">
    <cfRule type="expression" dxfId="2501" priority="4665">
      <formula>IF(RIGHT(TEXT(AQ87,"0.#"),1)=".",FALSE,TRUE)</formula>
    </cfRule>
    <cfRule type="expression" dxfId="2500" priority="4666">
      <formula>IF(RIGHT(TEXT(AQ87,"0.#"),1)=".",TRUE,FALSE)</formula>
    </cfRule>
  </conditionalFormatting>
  <conditionalFormatting sqref="AU87:AU89">
    <cfRule type="expression" dxfId="2499" priority="4663">
      <formula>IF(RIGHT(TEXT(AU87,"0.#"),1)=".",FALSE,TRUE)</formula>
    </cfRule>
    <cfRule type="expression" dxfId="2498" priority="4664">
      <formula>IF(RIGHT(TEXT(AU87,"0.#"),1)=".",TRUE,FALSE)</formula>
    </cfRule>
  </conditionalFormatting>
  <conditionalFormatting sqref="AQ92:AQ94">
    <cfRule type="expression" dxfId="2497" priority="4661">
      <formula>IF(RIGHT(TEXT(AQ92,"0.#"),1)=".",FALSE,TRUE)</formula>
    </cfRule>
    <cfRule type="expression" dxfId="2496" priority="4662">
      <formula>IF(RIGHT(TEXT(AQ92,"0.#"),1)=".",TRUE,FALSE)</formula>
    </cfRule>
  </conditionalFormatting>
  <conditionalFormatting sqref="AU92:AU94">
    <cfRule type="expression" dxfId="2495" priority="4659">
      <formula>IF(RIGHT(TEXT(AU92,"0.#"),1)=".",FALSE,TRUE)</formula>
    </cfRule>
    <cfRule type="expression" dxfId="2494" priority="4660">
      <formula>IF(RIGHT(TEXT(AU92,"0.#"),1)=".",TRUE,FALSE)</formula>
    </cfRule>
  </conditionalFormatting>
  <conditionalFormatting sqref="AQ97:AQ99">
    <cfRule type="expression" dxfId="2493" priority="4657">
      <formula>IF(RIGHT(TEXT(AQ97,"0.#"),1)=".",FALSE,TRUE)</formula>
    </cfRule>
    <cfRule type="expression" dxfId="2492" priority="4658">
      <formula>IF(RIGHT(TEXT(AQ97,"0.#"),1)=".",TRUE,FALSE)</formula>
    </cfRule>
  </conditionalFormatting>
  <conditionalFormatting sqref="AU97:AU99">
    <cfRule type="expression" dxfId="2491" priority="4655">
      <formula>IF(RIGHT(TEXT(AU97,"0.#"),1)=".",FALSE,TRUE)</formula>
    </cfRule>
    <cfRule type="expression" dxfId="2490" priority="4656">
      <formula>IF(RIGHT(TEXT(AU97,"0.#"),1)=".",TRUE,FALSE)</formula>
    </cfRule>
  </conditionalFormatting>
  <conditionalFormatting sqref="AE458">
    <cfRule type="expression" dxfId="2489" priority="4349">
      <formula>IF(RIGHT(TEXT(AE458,"0.#"),1)=".",FALSE,TRUE)</formula>
    </cfRule>
    <cfRule type="expression" dxfId="2488" priority="4350">
      <formula>IF(RIGHT(TEXT(AE458,"0.#"),1)=".",TRUE,FALSE)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74">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10:AO1139">
    <cfRule type="expression" dxfId="2419" priority="2889">
      <formula>IF(AND(AL1110&gt;=0, RIGHT(TEXT(AL1110,"0.#"),1)&lt;&gt;"."),TRUE,FALSE)</formula>
    </cfRule>
    <cfRule type="expression" dxfId="2418" priority="2890">
      <formula>IF(AND(AL1110&gt;=0, RIGHT(TEXT(AL1110,"0.#"),1)="."),TRUE,FALSE)</formula>
    </cfRule>
    <cfRule type="expression" dxfId="2417" priority="2891">
      <formula>IF(AND(AL1110&lt;0, RIGHT(TEXT(AL1110,"0.#"),1)&lt;&gt;"."),TRUE,FALSE)</formula>
    </cfRule>
    <cfRule type="expression" dxfId="2416" priority="2892">
      <formula>IF(AND(AL1110&lt;0, RIGHT(TEXT(AL1110,"0.#"),1)="."),TRUE,FALSE)</formula>
    </cfRule>
  </conditionalFormatting>
  <conditionalFormatting sqref="Y1110:Y1139">
    <cfRule type="expression" dxfId="2415" priority="2887">
      <formula>IF(RIGHT(TEXT(Y1110,"0.#"),1)=".",FALSE,TRUE)</formula>
    </cfRule>
    <cfRule type="expression" dxfId="2414" priority="2888">
      <formula>IF(RIGHT(TEXT(Y1110,"0.#"),1)=".",TRUE,FALSE)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45:AO846">
    <cfRule type="expression" dxfId="2405" priority="2841">
      <formula>IF(AND(AL845&gt;=0, RIGHT(TEXT(AL845,"0.#"),1)&lt;&gt;"."),TRUE,FALSE)</formula>
    </cfRule>
    <cfRule type="expression" dxfId="2404" priority="2842">
      <formula>IF(AND(AL845&gt;=0, RIGHT(TEXT(AL845,"0.#"),1)="."),TRUE,FALSE)</formula>
    </cfRule>
    <cfRule type="expression" dxfId="2403" priority="2843">
      <formula>IF(AND(AL845&lt;0, RIGHT(TEXT(AL845,"0.#"),1)&lt;&gt;"."),TRUE,FALSE)</formula>
    </cfRule>
    <cfRule type="expression" dxfId="2402" priority="2844">
      <formula>IF(AND(AL845&lt;0, RIGHT(TEXT(AL845,"0.#"),1)="."),TRUE,FALSE)</formula>
    </cfRule>
  </conditionalFormatting>
  <conditionalFormatting sqref="Y845:Y846">
    <cfRule type="expression" dxfId="2401" priority="2839">
      <formula>IF(RIGHT(TEXT(Y845,"0.#"),1)=".",FALSE,TRUE)</formula>
    </cfRule>
    <cfRule type="expression" dxfId="2400" priority="2840">
      <formula>IF(RIGHT(TEXT(Y845,"0.#"),1)=".",TRUE,FALSE)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U138:AU139">
    <cfRule type="expression" dxfId="2189" priority="1975">
      <formula>IF(RIGHT(TEXT(AU138,"0.#"),1)=".",FALSE,TRUE)</formula>
    </cfRule>
    <cfRule type="expression" dxfId="2188" priority="1976">
      <formula>IF(RIGHT(TEXT(AU138,"0.#"),1)=".",TRUE,FALSE)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80:Y907">
    <cfRule type="expression" dxfId="2083" priority="2099">
      <formula>IF(RIGHT(TEXT(Y880,"0.#"),1)=".",FALSE,TRUE)</formula>
    </cfRule>
    <cfRule type="expression" dxfId="2082" priority="2100">
      <formula>IF(RIGHT(TEXT(Y880,"0.#"),1)=".",TRUE,FALSE)</formula>
    </cfRule>
  </conditionalFormatting>
  <conditionalFormatting sqref="Y878:Y879">
    <cfRule type="expression" dxfId="2081" priority="2093">
      <formula>IF(RIGHT(TEXT(Y878,"0.#"),1)=".",FALSE,TRUE)</formula>
    </cfRule>
    <cfRule type="expression" dxfId="2080" priority="2094">
      <formula>IF(RIGHT(TEXT(Y878,"0.#"),1)=".",TRUE,FALSE)</formula>
    </cfRule>
  </conditionalFormatting>
  <conditionalFormatting sqref="Y913:Y940">
    <cfRule type="expression" dxfId="2079" priority="2087">
      <formula>IF(RIGHT(TEXT(Y913,"0.#"),1)=".",FALSE,TRUE)</formula>
    </cfRule>
    <cfRule type="expression" dxfId="2078" priority="2088">
      <formula>IF(RIGHT(TEXT(Y913,"0.#"),1)=".",TRUE,FALSE)</formula>
    </cfRule>
  </conditionalFormatting>
  <conditionalFormatting sqref="Y911:Y912">
    <cfRule type="expression" dxfId="2077" priority="2081">
      <formula>IF(RIGHT(TEXT(Y911,"0.#"),1)=".",FALSE,TRUE)</formula>
    </cfRule>
    <cfRule type="expression" dxfId="2076" priority="2082">
      <formula>IF(RIGHT(TEXT(Y911,"0.#"),1)=".",TRUE,FALSE)</formula>
    </cfRule>
  </conditionalFormatting>
  <conditionalFormatting sqref="Y946:Y973">
    <cfRule type="expression" dxfId="2075" priority="2075">
      <formula>IF(RIGHT(TEXT(Y946,"0.#"),1)=".",FALSE,TRUE)</formula>
    </cfRule>
    <cfRule type="expression" dxfId="2074" priority="2076">
      <formula>IF(RIGHT(TEXT(Y946,"0.#"),1)=".",TRUE,FALSE)</formula>
    </cfRule>
  </conditionalFormatting>
  <conditionalFormatting sqref="Y944:Y945">
    <cfRule type="expression" dxfId="2073" priority="2069">
      <formula>IF(RIGHT(TEXT(Y944,"0.#"),1)=".",FALSE,TRUE)</formula>
    </cfRule>
    <cfRule type="expression" dxfId="2072" priority="2070">
      <formula>IF(RIGHT(TEXT(Y944,"0.#"),1)=".",TRUE,FALSE)</formula>
    </cfRule>
  </conditionalFormatting>
  <conditionalFormatting sqref="Y979:Y1006">
    <cfRule type="expression" dxfId="2071" priority="2063">
      <formula>IF(RIGHT(TEXT(Y979,"0.#"),1)=".",FALSE,TRUE)</formula>
    </cfRule>
    <cfRule type="expression" dxfId="2070" priority="2064">
      <formula>IF(RIGHT(TEXT(Y979,"0.#"),1)=".",TRUE,FALSE)</formula>
    </cfRule>
  </conditionalFormatting>
  <conditionalFormatting sqref="Y977:Y978">
    <cfRule type="expression" dxfId="2069" priority="2057">
      <formula>IF(RIGHT(TEXT(Y977,"0.#"),1)=".",FALSE,TRUE)</formula>
    </cfRule>
    <cfRule type="expression" dxfId="2068" priority="2058">
      <formula>IF(RIGHT(TEXT(Y977,"0.#"),1)=".",TRUE,FALSE)</formula>
    </cfRule>
  </conditionalFormatting>
  <conditionalFormatting sqref="Y1012:Y1039">
    <cfRule type="expression" dxfId="2067" priority="2051">
      <formula>IF(RIGHT(TEXT(Y1012,"0.#"),1)=".",FALSE,TRUE)</formula>
    </cfRule>
    <cfRule type="expression" dxfId="2066" priority="2052">
      <formula>IF(RIGHT(TEXT(Y1012,"0.#"),1)=".",TRUE,FALSE)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0:AO907">
    <cfRule type="expression" dxfId="1985" priority="2101">
      <formula>IF(AND(AL880&gt;=0, RIGHT(TEXT(AL880,"0.#"),1)&lt;&gt;"."),TRUE,FALSE)</formula>
    </cfRule>
    <cfRule type="expression" dxfId="1984" priority="2102">
      <formula>IF(AND(AL880&gt;=0, RIGHT(TEXT(AL880,"0.#"),1)="."),TRUE,FALSE)</formula>
    </cfRule>
    <cfRule type="expression" dxfId="1983" priority="2103">
      <formula>IF(AND(AL880&lt;0, RIGHT(TEXT(AL880,"0.#"),1)&lt;&gt;"."),TRUE,FALSE)</formula>
    </cfRule>
    <cfRule type="expression" dxfId="1982" priority="2104">
      <formula>IF(AND(AL880&lt;0, RIGHT(TEXT(AL880,"0.#"),1)="."),TRUE,FALSE)</formula>
    </cfRule>
  </conditionalFormatting>
  <conditionalFormatting sqref="AL878:AO879">
    <cfRule type="expression" dxfId="1981" priority="2095">
      <formula>IF(AND(AL878&gt;=0, RIGHT(TEXT(AL878,"0.#"),1)&lt;&gt;"."),TRUE,FALSE)</formula>
    </cfRule>
    <cfRule type="expression" dxfId="1980" priority="2096">
      <formula>IF(AND(AL878&gt;=0, RIGHT(TEXT(AL878,"0.#"),1)="."),TRUE,FALSE)</formula>
    </cfRule>
    <cfRule type="expression" dxfId="1979" priority="2097">
      <formula>IF(AND(AL878&lt;0, RIGHT(TEXT(AL878,"0.#"),1)&lt;&gt;"."),TRUE,FALSE)</formula>
    </cfRule>
    <cfRule type="expression" dxfId="1978" priority="2098">
      <formula>IF(AND(AL878&lt;0, RIGHT(TEXT(AL878,"0.#"),1)="."),TRUE,FALSE)</formula>
    </cfRule>
  </conditionalFormatting>
  <conditionalFormatting sqref="AL914:AO940">
    <cfRule type="expression" dxfId="1977" priority="2089">
      <formula>IF(AND(AL914&gt;=0, RIGHT(TEXT(AL914,"0.#"),1)&lt;&gt;"."),TRUE,FALSE)</formula>
    </cfRule>
    <cfRule type="expression" dxfId="1976" priority="2090">
      <formula>IF(AND(AL914&gt;=0, RIGHT(TEXT(AL914,"0.#"),1)="."),TRUE,FALSE)</formula>
    </cfRule>
    <cfRule type="expression" dxfId="1975" priority="2091">
      <formula>IF(AND(AL914&lt;0, RIGHT(TEXT(AL914,"0.#"),1)&lt;&gt;"."),TRUE,FALSE)</formula>
    </cfRule>
    <cfRule type="expression" dxfId="1974" priority="2092">
      <formula>IF(AND(AL914&lt;0, RIGHT(TEXT(AL914,"0.#"),1)="."),TRUE,FALSE)</formula>
    </cfRule>
  </conditionalFormatting>
  <conditionalFormatting sqref="AL911:AO913">
    <cfRule type="expression" dxfId="1973" priority="2083">
      <formula>IF(AND(AL911&gt;=0, RIGHT(TEXT(AL911,"0.#"),1)&lt;&gt;"."),TRUE,FALSE)</formula>
    </cfRule>
    <cfRule type="expression" dxfId="1972" priority="2084">
      <formula>IF(AND(AL911&gt;=0, RIGHT(TEXT(AL911,"0.#"),1)="."),TRUE,FALSE)</formula>
    </cfRule>
    <cfRule type="expression" dxfId="1971" priority="2085">
      <formula>IF(AND(AL911&lt;0, RIGHT(TEXT(AL911,"0.#"),1)&lt;&gt;"."),TRUE,FALSE)</formula>
    </cfRule>
    <cfRule type="expression" dxfId="1970" priority="2086">
      <formula>IF(AND(AL911&lt;0, RIGHT(TEXT(AL911,"0.#"),1)="."),TRUE,FALSE)</formula>
    </cfRule>
  </conditionalFormatting>
  <conditionalFormatting sqref="AL946:AO973">
    <cfRule type="expression" dxfId="1969" priority="2077">
      <formula>IF(AND(AL946&gt;=0, RIGHT(TEXT(AL946,"0.#"),1)&lt;&gt;"."),TRUE,FALSE)</formula>
    </cfRule>
    <cfRule type="expression" dxfId="1968" priority="2078">
      <formula>IF(AND(AL946&gt;=0, RIGHT(TEXT(AL946,"0.#"),1)="."),TRUE,FALSE)</formula>
    </cfRule>
    <cfRule type="expression" dxfId="1967" priority="2079">
      <formula>IF(AND(AL946&lt;0, RIGHT(TEXT(AL946,"0.#"),1)&lt;&gt;"."),TRUE,FALSE)</formula>
    </cfRule>
    <cfRule type="expression" dxfId="1966" priority="2080">
      <formula>IF(AND(AL946&lt;0, RIGHT(TEXT(AL946,"0.#"),1)="."),TRUE,FALSE)</formula>
    </cfRule>
  </conditionalFormatting>
  <conditionalFormatting sqref="AL944:AO945">
    <cfRule type="expression" dxfId="1965" priority="2071">
      <formula>IF(AND(AL944&gt;=0, RIGHT(TEXT(AL944,"0.#"),1)&lt;&gt;"."),TRUE,FALSE)</formula>
    </cfRule>
    <cfRule type="expression" dxfId="1964" priority="2072">
      <formula>IF(AND(AL944&gt;=0, RIGHT(TEXT(AL944,"0.#"),1)="."),TRUE,FALSE)</formula>
    </cfRule>
    <cfRule type="expression" dxfId="1963" priority="2073">
      <formula>IF(AND(AL944&lt;0, RIGHT(TEXT(AL944,"0.#"),1)&lt;&gt;"."),TRUE,FALSE)</formula>
    </cfRule>
    <cfRule type="expression" dxfId="1962" priority="2074">
      <formula>IF(AND(AL944&lt;0, RIGHT(TEXT(AL944,"0.#"),1)="."),TRUE,FALSE)</formula>
    </cfRule>
  </conditionalFormatting>
  <conditionalFormatting sqref="AL980:AO1006">
    <cfRule type="expression" dxfId="1961" priority="2065">
      <formula>IF(AND(AL980&gt;=0, RIGHT(TEXT(AL980,"0.#"),1)&lt;&gt;"."),TRUE,FALSE)</formula>
    </cfRule>
    <cfRule type="expression" dxfId="1960" priority="2066">
      <formula>IF(AND(AL980&gt;=0, RIGHT(TEXT(AL980,"0.#"),1)="."),TRUE,FALSE)</formula>
    </cfRule>
    <cfRule type="expression" dxfId="1959" priority="2067">
      <formula>IF(AND(AL980&lt;0, RIGHT(TEXT(AL980,"0.#"),1)&lt;&gt;"."),TRUE,FALSE)</formula>
    </cfRule>
    <cfRule type="expression" dxfId="1958" priority="2068">
      <formula>IF(AND(AL980&lt;0, RIGHT(TEXT(AL980,"0.#"),1)="."),TRUE,FALSE)</formula>
    </cfRule>
  </conditionalFormatting>
  <conditionalFormatting sqref="AL977:AO979">
    <cfRule type="expression" dxfId="1957" priority="2059">
      <formula>IF(AND(AL977&gt;=0, RIGHT(TEXT(AL977,"0.#"),1)&lt;&gt;"."),TRUE,FALSE)</formula>
    </cfRule>
    <cfRule type="expression" dxfId="1956" priority="2060">
      <formula>IF(AND(AL977&gt;=0, RIGHT(TEXT(AL977,"0.#"),1)="."),TRUE,FALSE)</formula>
    </cfRule>
    <cfRule type="expression" dxfId="1955" priority="2061">
      <formula>IF(AND(AL977&lt;0, RIGHT(TEXT(AL977,"0.#"),1)&lt;&gt;"."),TRUE,FALSE)</formula>
    </cfRule>
    <cfRule type="expression" dxfId="1954" priority="2062">
      <formula>IF(AND(AL977&lt;0, RIGHT(TEXT(AL977,"0.#"),1)="."),TRUE,FALSE)</formula>
    </cfRule>
  </conditionalFormatting>
  <conditionalFormatting sqref="AL1012:AO1039">
    <cfRule type="expression" dxfId="1953" priority="2053">
      <formula>IF(AND(AL1012&gt;=0, RIGHT(TEXT(AL1012,"0.#"),1)&lt;&gt;"."),TRUE,FALSE)</formula>
    </cfRule>
    <cfRule type="expression" dxfId="1952" priority="2054">
      <formula>IF(AND(AL1012&gt;=0, RIGHT(TEXT(AL1012,"0.#"),1)="."),TRUE,FALSE)</formula>
    </cfRule>
    <cfRule type="expression" dxfId="1951" priority="2055">
      <formula>IF(AND(AL1012&lt;0, RIGHT(TEXT(AL1012,"0.#"),1)&lt;&gt;"."),TRUE,FALSE)</formula>
    </cfRule>
    <cfRule type="expression" dxfId="1950" priority="2056">
      <formula>IF(AND(AL1012&lt;0, RIGHT(TEXT(AL1012,"0.#"),1)="."),TRUE,FALSE)</formula>
    </cfRule>
  </conditionalFormatting>
  <conditionalFormatting sqref="AL1010:AO1011">
    <cfRule type="expression" dxfId="1949" priority="2047">
      <formula>IF(AND(AL1010&gt;=0, RIGHT(TEXT(AL1010,"0.#"),1)&lt;&gt;"."),TRUE,FALSE)</formula>
    </cfRule>
    <cfRule type="expression" dxfId="1948" priority="2048">
      <formula>IF(AND(AL1010&gt;=0, RIGHT(TEXT(AL1010,"0.#"),1)="."),TRUE,FALSE)</formula>
    </cfRule>
    <cfRule type="expression" dxfId="1947" priority="2049">
      <formula>IF(AND(AL1010&lt;0, RIGHT(TEXT(AL1010,"0.#"),1)&lt;&gt;"."),TRUE,FALSE)</formula>
    </cfRule>
    <cfRule type="expression" dxfId="1946" priority="2050">
      <formula>IF(AND(AL1010&lt;0, RIGHT(TEXT(AL1010,"0.#"),1)="."),TRUE,FALSE)</formula>
    </cfRule>
  </conditionalFormatting>
  <conditionalFormatting sqref="Y1010:Y1011">
    <cfRule type="expression" dxfId="1945" priority="2045">
      <formula>IF(RIGHT(TEXT(Y1010,"0.#"),1)=".",FALSE,TRUE)</formula>
    </cfRule>
    <cfRule type="expression" dxfId="1944" priority="2046">
      <formula>IF(RIGHT(TEXT(Y1010,"0.#"),1)=".",TRUE,FALSE)</formula>
    </cfRule>
  </conditionalFormatting>
  <conditionalFormatting sqref="AL1045:AO1072">
    <cfRule type="expression" dxfId="1943" priority="2041">
      <formula>IF(AND(AL1045&gt;=0, RIGHT(TEXT(AL1045,"0.#"),1)&lt;&gt;"."),TRUE,FALSE)</formula>
    </cfRule>
    <cfRule type="expression" dxfId="1942" priority="2042">
      <formula>IF(AND(AL1045&gt;=0, RIGHT(TEXT(AL1045,"0.#"),1)="."),TRUE,FALSE)</formula>
    </cfRule>
    <cfRule type="expression" dxfId="1941" priority="2043">
      <formula>IF(AND(AL1045&lt;0, RIGHT(TEXT(AL1045,"0.#"),1)&lt;&gt;"."),TRUE,FALSE)</formula>
    </cfRule>
    <cfRule type="expression" dxfId="1940" priority="2044">
      <formula>IF(AND(AL1045&lt;0, RIGHT(TEXT(AL1045,"0.#"),1)="."),TRUE,FALSE)</formula>
    </cfRule>
  </conditionalFormatting>
  <conditionalFormatting sqref="Y1045:Y1072">
    <cfRule type="expression" dxfId="1939" priority="2039">
      <formula>IF(RIGHT(TEXT(Y1045,"0.#"),1)=".",FALSE,TRUE)</formula>
    </cfRule>
    <cfRule type="expression" dxfId="1938" priority="2040">
      <formula>IF(RIGHT(TEXT(Y1045,"0.#"),1)=".",TRUE,FALSE)</formula>
    </cfRule>
  </conditionalFormatting>
  <conditionalFormatting sqref="AL1043:AO1044">
    <cfRule type="expression" dxfId="1937" priority="2035">
      <formula>IF(AND(AL1043&gt;=0, RIGHT(TEXT(AL1043,"0.#"),1)&lt;&gt;"."),TRUE,FALSE)</formula>
    </cfRule>
    <cfRule type="expression" dxfId="1936" priority="2036">
      <formula>IF(AND(AL1043&gt;=0, RIGHT(TEXT(AL1043,"0.#"),1)="."),TRUE,FALSE)</formula>
    </cfRule>
    <cfRule type="expression" dxfId="1935" priority="2037">
      <formula>IF(AND(AL1043&lt;0, RIGHT(TEXT(AL1043,"0.#"),1)&lt;&gt;"."),TRUE,FALSE)</formula>
    </cfRule>
    <cfRule type="expression" dxfId="1934" priority="2038">
      <formula>IF(AND(AL1043&lt;0, RIGHT(TEXT(AL1043,"0.#"),1)="."),TRUE,FALSE)</formula>
    </cfRule>
  </conditionalFormatting>
  <conditionalFormatting sqref="Y1043:Y1044">
    <cfRule type="expression" dxfId="1933" priority="2033">
      <formula>IF(RIGHT(TEXT(Y1043,"0.#"),1)=".",FALSE,TRUE)</formula>
    </cfRule>
    <cfRule type="expression" dxfId="1932" priority="2034">
      <formula>IF(RIGHT(TEXT(Y1043,"0.#"),1)=".",TRUE,FALSE)</formula>
    </cfRule>
  </conditionalFormatting>
  <conditionalFormatting sqref="AL1078:AO1105">
    <cfRule type="expression" dxfId="1931" priority="2029">
      <formula>IF(AND(AL1078&gt;=0, RIGHT(TEXT(AL1078,"0.#"),1)&lt;&gt;"."),TRUE,FALSE)</formula>
    </cfRule>
    <cfRule type="expression" dxfId="1930" priority="2030">
      <formula>IF(AND(AL1078&gt;=0, RIGHT(TEXT(AL1078,"0.#"),1)="."),TRUE,FALSE)</formula>
    </cfRule>
    <cfRule type="expression" dxfId="1929" priority="2031">
      <formula>IF(AND(AL1078&lt;0, RIGHT(TEXT(AL1078,"0.#"),1)&lt;&gt;"."),TRUE,FALSE)</formula>
    </cfRule>
    <cfRule type="expression" dxfId="1928" priority="2032">
      <formula>IF(AND(AL1078&lt;0, RIGHT(TEXT(AL1078,"0.#"),1)="."),TRUE,FALSE)</formula>
    </cfRule>
  </conditionalFormatting>
  <conditionalFormatting sqref="Y1078:Y1105">
    <cfRule type="expression" dxfId="1927" priority="2027">
      <formula>IF(RIGHT(TEXT(Y1078,"0.#"),1)=".",FALSE,TRUE)</formula>
    </cfRule>
    <cfRule type="expression" dxfId="1926" priority="2028">
      <formula>IF(RIGHT(TEXT(Y1078,"0.#"),1)=".",TRUE,FALSE)</formula>
    </cfRule>
  </conditionalFormatting>
  <conditionalFormatting sqref="AL1076:AO1077">
    <cfRule type="expression" dxfId="1925" priority="2023">
      <formula>IF(AND(AL1076&gt;=0, RIGHT(TEXT(AL1076,"0.#"),1)&lt;&gt;"."),TRUE,FALSE)</formula>
    </cfRule>
    <cfRule type="expression" dxfId="1924" priority="2024">
      <formula>IF(AND(AL1076&gt;=0, RIGHT(TEXT(AL1076,"0.#"),1)="."),TRUE,FALSE)</formula>
    </cfRule>
    <cfRule type="expression" dxfId="1923" priority="2025">
      <formula>IF(AND(AL1076&lt;0, RIGHT(TEXT(AL1076,"0.#"),1)&lt;&gt;"."),TRUE,FALSE)</formula>
    </cfRule>
    <cfRule type="expression" dxfId="1922" priority="2026">
      <formula>IF(AND(AL1076&lt;0, RIGHT(TEXT(AL1076,"0.#"),1)="."),TRUE,FALSE)</formula>
    </cfRule>
  </conditionalFormatting>
  <conditionalFormatting sqref="Y1076:Y1077">
    <cfRule type="expression" dxfId="1921" priority="2021">
      <formula>IF(RIGHT(TEXT(Y1076,"0.#"),1)=".",FALSE,TRUE)</formula>
    </cfRule>
    <cfRule type="expression" dxfId="1920" priority="2022">
      <formula>IF(RIGHT(TEXT(Y1076,"0.#"),1)=".",TRUE,FALSE)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K14:AQ14">
    <cfRule type="expression" dxfId="727" priority="29">
      <formula>IF(RIGHT(TEXT(AK14,"0.#"),1)=".",FALSE,TRUE)</formula>
    </cfRule>
    <cfRule type="expression" dxfId="726" priority="30">
      <formula>IF(RIGHT(TEXT(AK14,"0.#"),1)=".",TRUE,FALSE)</formula>
    </cfRule>
  </conditionalFormatting>
  <conditionalFormatting sqref="AK15:AQ17">
    <cfRule type="expression" dxfId="725" priority="27">
      <formula>IF(RIGHT(TEXT(AK15,"0.#"),1)=".",FALSE,TRUE)</formula>
    </cfRule>
    <cfRule type="expression" dxfId="724" priority="28">
      <formula>IF(RIGHT(TEXT(AK15,"0.#"),1)=".",TRUE,FALSE)</formula>
    </cfRule>
  </conditionalFormatting>
  <conditionalFormatting sqref="AM33">
    <cfRule type="expression" dxfId="723" priority="25">
      <formula>IF(RIGHT(TEXT(AM33,"0.#"),1)=".",FALSE,TRUE)</formula>
    </cfRule>
    <cfRule type="expression" dxfId="722" priority="26">
      <formula>IF(RIGHT(TEXT(AM33,"0.#"),1)=".",TRUE,FALSE)</formula>
    </cfRule>
  </conditionalFormatting>
  <conditionalFormatting sqref="AM101:AM102">
    <cfRule type="expression" dxfId="721" priority="23">
      <formula>IF(RIGHT(TEXT(AM101,"0.#"),1)=".",FALSE,TRUE)</formula>
    </cfRule>
    <cfRule type="expression" dxfId="720" priority="24">
      <formula>IF(RIGHT(TEXT(AM101,"0.#"),1)=".",TRUE,FALSE)</formula>
    </cfRule>
  </conditionalFormatting>
  <conditionalFormatting sqref="AQ102">
    <cfRule type="expression" dxfId="719" priority="21">
      <formula>IF(RIGHT(TEXT(AQ102,"0.#"),1)=".",FALSE,TRUE)</formula>
    </cfRule>
    <cfRule type="expression" dxfId="718" priority="22">
      <formula>IF(RIGHT(TEXT(AQ102,"0.#"),1)=".",TRUE,FALSE)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M435">
    <cfRule type="expression" dxfId="713" priority="9">
      <formula>IF(RIGHT(TEXT(AM435,"0.#"),1)=".",FALSE,TRUE)</formula>
    </cfRule>
    <cfRule type="expression" dxfId="712" priority="10">
      <formula>IF(RIGHT(TEXT(AM435,"0.#"),1)=".",TRUE,FALSE)</formula>
    </cfRule>
  </conditionalFormatting>
  <conditionalFormatting sqref="AM433">
    <cfRule type="expression" dxfId="711" priority="13">
      <formula>IF(RIGHT(TEXT(AM433,"0.#"),1)=".",FALSE,TRUE)</formula>
    </cfRule>
    <cfRule type="expression" dxfId="710" priority="14">
      <formula>IF(RIGHT(TEXT(AM433,"0.#"),1)=".",TRUE,FALSE)</formula>
    </cfRule>
  </conditionalFormatting>
  <conditionalFormatting sqref="AM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E138:AE139 AI138:AI139 AM138:AM139 AQ138:AQ139">
    <cfRule type="expression" dxfId="701" priority="1">
      <formula>IF(RIGHT(TEXT(AE138,"0.#"),1)=".",FALSE,TRUE)</formula>
    </cfRule>
    <cfRule type="expression" dxfId="700" priority="2">
      <formula>IF(RIGHT(TEXT(AE138,"0.#"),1)=".",TRUE,FALSE)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02" max="50" man="1"/>
    <brk id="709" max="50" man="1"/>
    <brk id="747" max="50" man="1"/>
    <brk id="786" max="50" man="1"/>
    <brk id="840" max="50" man="1"/>
    <brk id="1007"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341</v>
      </c>
      <c r="B2" s="510"/>
      <c r="C2" s="510"/>
      <c r="D2" s="510"/>
      <c r="E2" s="510"/>
      <c r="F2" s="511"/>
      <c r="G2" s="793" t="s">
        <v>146</v>
      </c>
      <c r="H2" s="778"/>
      <c r="I2" s="778"/>
      <c r="J2" s="778"/>
      <c r="K2" s="778"/>
      <c r="L2" s="778"/>
      <c r="M2" s="778"/>
      <c r="N2" s="778"/>
      <c r="O2" s="779"/>
      <c r="P2" s="777" t="s">
        <v>59</v>
      </c>
      <c r="Q2" s="778"/>
      <c r="R2" s="778"/>
      <c r="S2" s="778"/>
      <c r="T2" s="778"/>
      <c r="U2" s="778"/>
      <c r="V2" s="778"/>
      <c r="W2" s="778"/>
      <c r="X2" s="779"/>
      <c r="Y2" s="1000"/>
      <c r="Z2" s="410"/>
      <c r="AA2" s="411"/>
      <c r="AB2" s="1004" t="s">
        <v>11</v>
      </c>
      <c r="AC2" s="1005"/>
      <c r="AD2" s="1006"/>
      <c r="AE2" s="992" t="s">
        <v>380</v>
      </c>
      <c r="AF2" s="992"/>
      <c r="AG2" s="992"/>
      <c r="AH2" s="992"/>
      <c r="AI2" s="992" t="s">
        <v>402</v>
      </c>
      <c r="AJ2" s="992"/>
      <c r="AK2" s="992"/>
      <c r="AL2" s="455"/>
      <c r="AM2" s="992" t="s">
        <v>499</v>
      </c>
      <c r="AN2" s="992"/>
      <c r="AO2" s="992"/>
      <c r="AP2" s="455"/>
      <c r="AQ2" s="216" t="s">
        <v>231</v>
      </c>
      <c r="AR2" s="200"/>
      <c r="AS2" s="200"/>
      <c r="AT2" s="201"/>
      <c r="AU2" s="370" t="s">
        <v>134</v>
      </c>
      <c r="AV2" s="370"/>
      <c r="AW2" s="370"/>
      <c r="AX2" s="371"/>
      <c r="AY2" s="34">
        <f>COUNTA($G$4)</f>
        <v>0</v>
      </c>
    </row>
    <row r="3" spans="1:51" ht="18.75" customHeight="1" x14ac:dyDescent="0.2">
      <c r="A3" s="509"/>
      <c r="B3" s="510"/>
      <c r="C3" s="510"/>
      <c r="D3" s="510"/>
      <c r="E3" s="510"/>
      <c r="F3" s="511"/>
      <c r="G3" s="564"/>
      <c r="H3" s="376"/>
      <c r="I3" s="376"/>
      <c r="J3" s="376"/>
      <c r="K3" s="376"/>
      <c r="L3" s="376"/>
      <c r="M3" s="376"/>
      <c r="N3" s="376"/>
      <c r="O3" s="565"/>
      <c r="P3" s="577"/>
      <c r="Q3" s="376"/>
      <c r="R3" s="376"/>
      <c r="S3" s="376"/>
      <c r="T3" s="376"/>
      <c r="U3" s="376"/>
      <c r="V3" s="376"/>
      <c r="W3" s="376"/>
      <c r="X3" s="565"/>
      <c r="Y3" s="1001"/>
      <c r="Z3" s="1002"/>
      <c r="AA3" s="1003"/>
      <c r="AB3" s="1007"/>
      <c r="AC3" s="1008"/>
      <c r="AD3" s="1009"/>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5" customHeight="1" x14ac:dyDescent="0.2">
      <c r="A4" s="512"/>
      <c r="B4" s="510"/>
      <c r="C4" s="510"/>
      <c r="D4" s="510"/>
      <c r="E4" s="510"/>
      <c r="F4" s="511"/>
      <c r="G4" s="537"/>
      <c r="H4" s="1010"/>
      <c r="I4" s="1010"/>
      <c r="J4" s="1010"/>
      <c r="K4" s="1010"/>
      <c r="L4" s="1010"/>
      <c r="M4" s="1010"/>
      <c r="N4" s="1010"/>
      <c r="O4" s="1011"/>
      <c r="P4" s="192"/>
      <c r="Q4" s="1018"/>
      <c r="R4" s="1018"/>
      <c r="S4" s="1018"/>
      <c r="T4" s="1018"/>
      <c r="U4" s="1018"/>
      <c r="V4" s="1018"/>
      <c r="W4" s="1018"/>
      <c r="X4" s="1019"/>
      <c r="Y4" s="996" t="s">
        <v>12</v>
      </c>
      <c r="Z4" s="997"/>
      <c r="AA4" s="998"/>
      <c r="AB4" s="548"/>
      <c r="AC4" s="999"/>
      <c r="AD4" s="99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2">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4" t="s">
        <v>54</v>
      </c>
      <c r="Z5" s="993"/>
      <c r="AA5" s="994"/>
      <c r="AB5" s="519"/>
      <c r="AC5" s="995"/>
      <c r="AD5" s="99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2">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180</v>
      </c>
      <c r="AC6" s="1025"/>
      <c r="AD6" s="102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2">
      <c r="A7" s="894" t="s">
        <v>370</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2">
      <c r="A9" s="509" t="s">
        <v>341</v>
      </c>
      <c r="B9" s="510"/>
      <c r="C9" s="510"/>
      <c r="D9" s="510"/>
      <c r="E9" s="510"/>
      <c r="F9" s="511"/>
      <c r="G9" s="793" t="s">
        <v>146</v>
      </c>
      <c r="H9" s="778"/>
      <c r="I9" s="778"/>
      <c r="J9" s="778"/>
      <c r="K9" s="778"/>
      <c r="L9" s="778"/>
      <c r="M9" s="778"/>
      <c r="N9" s="778"/>
      <c r="O9" s="779"/>
      <c r="P9" s="777" t="s">
        <v>59</v>
      </c>
      <c r="Q9" s="778"/>
      <c r="R9" s="778"/>
      <c r="S9" s="778"/>
      <c r="T9" s="778"/>
      <c r="U9" s="778"/>
      <c r="V9" s="778"/>
      <c r="W9" s="778"/>
      <c r="X9" s="779"/>
      <c r="Y9" s="1000"/>
      <c r="Z9" s="410"/>
      <c r="AA9" s="411"/>
      <c r="AB9" s="1004" t="s">
        <v>11</v>
      </c>
      <c r="AC9" s="1005"/>
      <c r="AD9" s="1006"/>
      <c r="AE9" s="992" t="s">
        <v>380</v>
      </c>
      <c r="AF9" s="992"/>
      <c r="AG9" s="992"/>
      <c r="AH9" s="992"/>
      <c r="AI9" s="992" t="s">
        <v>402</v>
      </c>
      <c r="AJ9" s="992"/>
      <c r="AK9" s="992"/>
      <c r="AL9" s="455"/>
      <c r="AM9" s="992" t="s">
        <v>499</v>
      </c>
      <c r="AN9" s="992"/>
      <c r="AO9" s="992"/>
      <c r="AP9" s="455"/>
      <c r="AQ9" s="216" t="s">
        <v>231</v>
      </c>
      <c r="AR9" s="200"/>
      <c r="AS9" s="200"/>
      <c r="AT9" s="201"/>
      <c r="AU9" s="370" t="s">
        <v>134</v>
      </c>
      <c r="AV9" s="370"/>
      <c r="AW9" s="370"/>
      <c r="AX9" s="371"/>
      <c r="AY9" s="34">
        <f>COUNTA($G$11)</f>
        <v>0</v>
      </c>
    </row>
    <row r="10" spans="1:51" ht="18.75" customHeight="1" x14ac:dyDescent="0.2">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1"/>
      <c r="Z10" s="1002"/>
      <c r="AA10" s="1003"/>
      <c r="AB10" s="1007"/>
      <c r="AC10" s="1008"/>
      <c r="AD10" s="1009"/>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5" customHeight="1" x14ac:dyDescent="0.2">
      <c r="A11" s="512"/>
      <c r="B11" s="510"/>
      <c r="C11" s="510"/>
      <c r="D11" s="510"/>
      <c r="E11" s="510"/>
      <c r="F11" s="511"/>
      <c r="G11" s="537"/>
      <c r="H11" s="1010"/>
      <c r="I11" s="1010"/>
      <c r="J11" s="1010"/>
      <c r="K11" s="1010"/>
      <c r="L11" s="1010"/>
      <c r="M11" s="1010"/>
      <c r="N11" s="1010"/>
      <c r="O11" s="1011"/>
      <c r="P11" s="192"/>
      <c r="Q11" s="1018"/>
      <c r="R11" s="1018"/>
      <c r="S11" s="1018"/>
      <c r="T11" s="1018"/>
      <c r="U11" s="1018"/>
      <c r="V11" s="1018"/>
      <c r="W11" s="1018"/>
      <c r="X11" s="1019"/>
      <c r="Y11" s="996" t="s">
        <v>12</v>
      </c>
      <c r="Z11" s="997"/>
      <c r="AA11" s="998"/>
      <c r="AB11" s="548"/>
      <c r="AC11" s="999"/>
      <c r="AD11" s="99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2">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4" t="s">
        <v>54</v>
      </c>
      <c r="Z12" s="993"/>
      <c r="AA12" s="994"/>
      <c r="AB12" s="519"/>
      <c r="AC12" s="995"/>
      <c r="AD12" s="99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2">
      <c r="A13" s="646"/>
      <c r="B13" s="647"/>
      <c r="C13" s="647"/>
      <c r="D13" s="647"/>
      <c r="E13" s="647"/>
      <c r="F13" s="648"/>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180</v>
      </c>
      <c r="AC13" s="1025"/>
      <c r="AD13" s="102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2">
      <c r="A14" s="894" t="s">
        <v>370</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2">
      <c r="A16" s="509" t="s">
        <v>341</v>
      </c>
      <c r="B16" s="510"/>
      <c r="C16" s="510"/>
      <c r="D16" s="510"/>
      <c r="E16" s="510"/>
      <c r="F16" s="511"/>
      <c r="G16" s="793" t="s">
        <v>146</v>
      </c>
      <c r="H16" s="778"/>
      <c r="I16" s="778"/>
      <c r="J16" s="778"/>
      <c r="K16" s="778"/>
      <c r="L16" s="778"/>
      <c r="M16" s="778"/>
      <c r="N16" s="778"/>
      <c r="O16" s="779"/>
      <c r="P16" s="777" t="s">
        <v>59</v>
      </c>
      <c r="Q16" s="778"/>
      <c r="R16" s="778"/>
      <c r="S16" s="778"/>
      <c r="T16" s="778"/>
      <c r="U16" s="778"/>
      <c r="V16" s="778"/>
      <c r="W16" s="778"/>
      <c r="X16" s="779"/>
      <c r="Y16" s="1000"/>
      <c r="Z16" s="410"/>
      <c r="AA16" s="411"/>
      <c r="AB16" s="1004" t="s">
        <v>11</v>
      </c>
      <c r="AC16" s="1005"/>
      <c r="AD16" s="1006"/>
      <c r="AE16" s="992" t="s">
        <v>380</v>
      </c>
      <c r="AF16" s="992"/>
      <c r="AG16" s="992"/>
      <c r="AH16" s="992"/>
      <c r="AI16" s="992" t="s">
        <v>402</v>
      </c>
      <c r="AJ16" s="992"/>
      <c r="AK16" s="992"/>
      <c r="AL16" s="455"/>
      <c r="AM16" s="992" t="s">
        <v>499</v>
      </c>
      <c r="AN16" s="992"/>
      <c r="AO16" s="992"/>
      <c r="AP16" s="455"/>
      <c r="AQ16" s="216" t="s">
        <v>231</v>
      </c>
      <c r="AR16" s="200"/>
      <c r="AS16" s="200"/>
      <c r="AT16" s="201"/>
      <c r="AU16" s="370" t="s">
        <v>134</v>
      </c>
      <c r="AV16" s="370"/>
      <c r="AW16" s="370"/>
      <c r="AX16" s="371"/>
      <c r="AY16" s="34">
        <f>COUNTA($G$18)</f>
        <v>0</v>
      </c>
    </row>
    <row r="17" spans="1:51" ht="18.75" customHeight="1" x14ac:dyDescent="0.2">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1"/>
      <c r="Z17" s="1002"/>
      <c r="AA17" s="1003"/>
      <c r="AB17" s="1007"/>
      <c r="AC17" s="1008"/>
      <c r="AD17" s="1009"/>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5" customHeight="1" x14ac:dyDescent="0.2">
      <c r="A18" s="512"/>
      <c r="B18" s="510"/>
      <c r="C18" s="510"/>
      <c r="D18" s="510"/>
      <c r="E18" s="510"/>
      <c r="F18" s="511"/>
      <c r="G18" s="537"/>
      <c r="H18" s="1010"/>
      <c r="I18" s="1010"/>
      <c r="J18" s="1010"/>
      <c r="K18" s="1010"/>
      <c r="L18" s="1010"/>
      <c r="M18" s="1010"/>
      <c r="N18" s="1010"/>
      <c r="O18" s="1011"/>
      <c r="P18" s="192"/>
      <c r="Q18" s="1018"/>
      <c r="R18" s="1018"/>
      <c r="S18" s="1018"/>
      <c r="T18" s="1018"/>
      <c r="U18" s="1018"/>
      <c r="V18" s="1018"/>
      <c r="W18" s="1018"/>
      <c r="X18" s="1019"/>
      <c r="Y18" s="996" t="s">
        <v>12</v>
      </c>
      <c r="Z18" s="997"/>
      <c r="AA18" s="998"/>
      <c r="AB18" s="548"/>
      <c r="AC18" s="999"/>
      <c r="AD18" s="99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2">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4" t="s">
        <v>54</v>
      </c>
      <c r="Z19" s="993"/>
      <c r="AA19" s="994"/>
      <c r="AB19" s="519"/>
      <c r="AC19" s="995"/>
      <c r="AD19" s="99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2">
      <c r="A20" s="646"/>
      <c r="B20" s="647"/>
      <c r="C20" s="647"/>
      <c r="D20" s="647"/>
      <c r="E20" s="647"/>
      <c r="F20" s="648"/>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180</v>
      </c>
      <c r="AC20" s="1025"/>
      <c r="AD20" s="102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2">
      <c r="A21" s="894" t="s">
        <v>370</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2">
      <c r="A23" s="509" t="s">
        <v>341</v>
      </c>
      <c r="B23" s="510"/>
      <c r="C23" s="510"/>
      <c r="D23" s="510"/>
      <c r="E23" s="510"/>
      <c r="F23" s="511"/>
      <c r="G23" s="793" t="s">
        <v>146</v>
      </c>
      <c r="H23" s="778"/>
      <c r="I23" s="778"/>
      <c r="J23" s="778"/>
      <c r="K23" s="778"/>
      <c r="L23" s="778"/>
      <c r="M23" s="778"/>
      <c r="N23" s="778"/>
      <c r="O23" s="779"/>
      <c r="P23" s="777" t="s">
        <v>59</v>
      </c>
      <c r="Q23" s="778"/>
      <c r="R23" s="778"/>
      <c r="S23" s="778"/>
      <c r="T23" s="778"/>
      <c r="U23" s="778"/>
      <c r="V23" s="778"/>
      <c r="W23" s="778"/>
      <c r="X23" s="779"/>
      <c r="Y23" s="1000"/>
      <c r="Z23" s="410"/>
      <c r="AA23" s="411"/>
      <c r="AB23" s="1004" t="s">
        <v>11</v>
      </c>
      <c r="AC23" s="1005"/>
      <c r="AD23" s="1006"/>
      <c r="AE23" s="992" t="s">
        <v>380</v>
      </c>
      <c r="AF23" s="992"/>
      <c r="AG23" s="992"/>
      <c r="AH23" s="992"/>
      <c r="AI23" s="992" t="s">
        <v>402</v>
      </c>
      <c r="AJ23" s="992"/>
      <c r="AK23" s="992"/>
      <c r="AL23" s="455"/>
      <c r="AM23" s="992" t="s">
        <v>499</v>
      </c>
      <c r="AN23" s="992"/>
      <c r="AO23" s="992"/>
      <c r="AP23" s="455"/>
      <c r="AQ23" s="216" t="s">
        <v>231</v>
      </c>
      <c r="AR23" s="200"/>
      <c r="AS23" s="200"/>
      <c r="AT23" s="201"/>
      <c r="AU23" s="370" t="s">
        <v>134</v>
      </c>
      <c r="AV23" s="370"/>
      <c r="AW23" s="370"/>
      <c r="AX23" s="371"/>
      <c r="AY23" s="34">
        <f>COUNTA($G$25)</f>
        <v>0</v>
      </c>
    </row>
    <row r="24" spans="1:51" ht="18.75" customHeight="1" x14ac:dyDescent="0.2">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1"/>
      <c r="Z24" s="1002"/>
      <c r="AA24" s="1003"/>
      <c r="AB24" s="1007"/>
      <c r="AC24" s="1008"/>
      <c r="AD24" s="1009"/>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5" customHeight="1" x14ac:dyDescent="0.2">
      <c r="A25" s="512"/>
      <c r="B25" s="510"/>
      <c r="C25" s="510"/>
      <c r="D25" s="510"/>
      <c r="E25" s="510"/>
      <c r="F25" s="511"/>
      <c r="G25" s="537"/>
      <c r="H25" s="1010"/>
      <c r="I25" s="1010"/>
      <c r="J25" s="1010"/>
      <c r="K25" s="1010"/>
      <c r="L25" s="1010"/>
      <c r="M25" s="1010"/>
      <c r="N25" s="1010"/>
      <c r="O25" s="1011"/>
      <c r="P25" s="192"/>
      <c r="Q25" s="1018"/>
      <c r="R25" s="1018"/>
      <c r="S25" s="1018"/>
      <c r="T25" s="1018"/>
      <c r="U25" s="1018"/>
      <c r="V25" s="1018"/>
      <c r="W25" s="1018"/>
      <c r="X25" s="1019"/>
      <c r="Y25" s="996" t="s">
        <v>12</v>
      </c>
      <c r="Z25" s="997"/>
      <c r="AA25" s="998"/>
      <c r="AB25" s="548"/>
      <c r="AC25" s="999"/>
      <c r="AD25" s="99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2">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4" t="s">
        <v>54</v>
      </c>
      <c r="Z26" s="993"/>
      <c r="AA26" s="994"/>
      <c r="AB26" s="519"/>
      <c r="AC26" s="995"/>
      <c r="AD26" s="99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2">
      <c r="A27" s="646"/>
      <c r="B27" s="647"/>
      <c r="C27" s="647"/>
      <c r="D27" s="647"/>
      <c r="E27" s="647"/>
      <c r="F27" s="648"/>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180</v>
      </c>
      <c r="AC27" s="1025"/>
      <c r="AD27" s="102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2">
      <c r="A28" s="894" t="s">
        <v>370</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2">
      <c r="A30" s="509" t="s">
        <v>341</v>
      </c>
      <c r="B30" s="510"/>
      <c r="C30" s="510"/>
      <c r="D30" s="510"/>
      <c r="E30" s="510"/>
      <c r="F30" s="511"/>
      <c r="G30" s="793" t="s">
        <v>146</v>
      </c>
      <c r="H30" s="778"/>
      <c r="I30" s="778"/>
      <c r="J30" s="778"/>
      <c r="K30" s="778"/>
      <c r="L30" s="778"/>
      <c r="M30" s="778"/>
      <c r="N30" s="778"/>
      <c r="O30" s="779"/>
      <c r="P30" s="777" t="s">
        <v>59</v>
      </c>
      <c r="Q30" s="778"/>
      <c r="R30" s="778"/>
      <c r="S30" s="778"/>
      <c r="T30" s="778"/>
      <c r="U30" s="778"/>
      <c r="V30" s="778"/>
      <c r="W30" s="778"/>
      <c r="X30" s="779"/>
      <c r="Y30" s="1000"/>
      <c r="Z30" s="410"/>
      <c r="AA30" s="411"/>
      <c r="AB30" s="1004" t="s">
        <v>11</v>
      </c>
      <c r="AC30" s="1005"/>
      <c r="AD30" s="1006"/>
      <c r="AE30" s="992" t="s">
        <v>380</v>
      </c>
      <c r="AF30" s="992"/>
      <c r="AG30" s="992"/>
      <c r="AH30" s="992"/>
      <c r="AI30" s="992" t="s">
        <v>402</v>
      </c>
      <c r="AJ30" s="992"/>
      <c r="AK30" s="992"/>
      <c r="AL30" s="455"/>
      <c r="AM30" s="992" t="s">
        <v>499</v>
      </c>
      <c r="AN30" s="992"/>
      <c r="AO30" s="992"/>
      <c r="AP30" s="455"/>
      <c r="AQ30" s="216" t="s">
        <v>231</v>
      </c>
      <c r="AR30" s="200"/>
      <c r="AS30" s="200"/>
      <c r="AT30" s="201"/>
      <c r="AU30" s="370" t="s">
        <v>134</v>
      </c>
      <c r="AV30" s="370"/>
      <c r="AW30" s="370"/>
      <c r="AX30" s="371"/>
      <c r="AY30" s="34">
        <f>COUNTA($G$32)</f>
        <v>0</v>
      </c>
    </row>
    <row r="31" spans="1:51" ht="18.75" customHeight="1" x14ac:dyDescent="0.2">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1"/>
      <c r="Z31" s="1002"/>
      <c r="AA31" s="1003"/>
      <c r="AB31" s="1007"/>
      <c r="AC31" s="1008"/>
      <c r="AD31" s="1009"/>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5" customHeight="1" x14ac:dyDescent="0.2">
      <c r="A32" s="512"/>
      <c r="B32" s="510"/>
      <c r="C32" s="510"/>
      <c r="D32" s="510"/>
      <c r="E32" s="510"/>
      <c r="F32" s="511"/>
      <c r="G32" s="537"/>
      <c r="H32" s="1010"/>
      <c r="I32" s="1010"/>
      <c r="J32" s="1010"/>
      <c r="K32" s="1010"/>
      <c r="L32" s="1010"/>
      <c r="M32" s="1010"/>
      <c r="N32" s="1010"/>
      <c r="O32" s="1011"/>
      <c r="P32" s="192"/>
      <c r="Q32" s="1018"/>
      <c r="R32" s="1018"/>
      <c r="S32" s="1018"/>
      <c r="T32" s="1018"/>
      <c r="U32" s="1018"/>
      <c r="V32" s="1018"/>
      <c r="W32" s="1018"/>
      <c r="X32" s="1019"/>
      <c r="Y32" s="996" t="s">
        <v>12</v>
      </c>
      <c r="Z32" s="997"/>
      <c r="AA32" s="998"/>
      <c r="AB32" s="548"/>
      <c r="AC32" s="999"/>
      <c r="AD32" s="99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2">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4" t="s">
        <v>54</v>
      </c>
      <c r="Z33" s="993"/>
      <c r="AA33" s="994"/>
      <c r="AB33" s="519"/>
      <c r="AC33" s="995"/>
      <c r="AD33" s="99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2">
      <c r="A34" s="646"/>
      <c r="B34" s="647"/>
      <c r="C34" s="647"/>
      <c r="D34" s="647"/>
      <c r="E34" s="647"/>
      <c r="F34" s="648"/>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180</v>
      </c>
      <c r="AC34" s="1025"/>
      <c r="AD34" s="102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2">
      <c r="A35" s="894" t="s">
        <v>370</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2">
      <c r="A37" s="509" t="s">
        <v>341</v>
      </c>
      <c r="B37" s="510"/>
      <c r="C37" s="510"/>
      <c r="D37" s="510"/>
      <c r="E37" s="510"/>
      <c r="F37" s="511"/>
      <c r="G37" s="793" t="s">
        <v>146</v>
      </c>
      <c r="H37" s="778"/>
      <c r="I37" s="778"/>
      <c r="J37" s="778"/>
      <c r="K37" s="778"/>
      <c r="L37" s="778"/>
      <c r="M37" s="778"/>
      <c r="N37" s="778"/>
      <c r="O37" s="779"/>
      <c r="P37" s="777" t="s">
        <v>59</v>
      </c>
      <c r="Q37" s="778"/>
      <c r="R37" s="778"/>
      <c r="S37" s="778"/>
      <c r="T37" s="778"/>
      <c r="U37" s="778"/>
      <c r="V37" s="778"/>
      <c r="W37" s="778"/>
      <c r="X37" s="779"/>
      <c r="Y37" s="1000"/>
      <c r="Z37" s="410"/>
      <c r="AA37" s="411"/>
      <c r="AB37" s="1004" t="s">
        <v>11</v>
      </c>
      <c r="AC37" s="1005"/>
      <c r="AD37" s="1006"/>
      <c r="AE37" s="992" t="s">
        <v>380</v>
      </c>
      <c r="AF37" s="992"/>
      <c r="AG37" s="992"/>
      <c r="AH37" s="992"/>
      <c r="AI37" s="992" t="s">
        <v>402</v>
      </c>
      <c r="AJ37" s="992"/>
      <c r="AK37" s="992"/>
      <c r="AL37" s="455"/>
      <c r="AM37" s="992" t="s">
        <v>499</v>
      </c>
      <c r="AN37" s="992"/>
      <c r="AO37" s="992"/>
      <c r="AP37" s="455"/>
      <c r="AQ37" s="216" t="s">
        <v>231</v>
      </c>
      <c r="AR37" s="200"/>
      <c r="AS37" s="200"/>
      <c r="AT37" s="201"/>
      <c r="AU37" s="370" t="s">
        <v>134</v>
      </c>
      <c r="AV37" s="370"/>
      <c r="AW37" s="370"/>
      <c r="AX37" s="371"/>
      <c r="AY37" s="34">
        <f>COUNTA($G$39)</f>
        <v>0</v>
      </c>
    </row>
    <row r="38" spans="1:51" ht="18.75" customHeight="1" x14ac:dyDescent="0.2">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1"/>
      <c r="Z38" s="1002"/>
      <c r="AA38" s="1003"/>
      <c r="AB38" s="1007"/>
      <c r="AC38" s="1008"/>
      <c r="AD38" s="1009"/>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5" customHeight="1" x14ac:dyDescent="0.2">
      <c r="A39" s="512"/>
      <c r="B39" s="510"/>
      <c r="C39" s="510"/>
      <c r="D39" s="510"/>
      <c r="E39" s="510"/>
      <c r="F39" s="511"/>
      <c r="G39" s="537"/>
      <c r="H39" s="1010"/>
      <c r="I39" s="1010"/>
      <c r="J39" s="1010"/>
      <c r="K39" s="1010"/>
      <c r="L39" s="1010"/>
      <c r="M39" s="1010"/>
      <c r="N39" s="1010"/>
      <c r="O39" s="1011"/>
      <c r="P39" s="192"/>
      <c r="Q39" s="1018"/>
      <c r="R39" s="1018"/>
      <c r="S39" s="1018"/>
      <c r="T39" s="1018"/>
      <c r="U39" s="1018"/>
      <c r="V39" s="1018"/>
      <c r="W39" s="1018"/>
      <c r="X39" s="1019"/>
      <c r="Y39" s="996" t="s">
        <v>12</v>
      </c>
      <c r="Z39" s="997"/>
      <c r="AA39" s="998"/>
      <c r="AB39" s="548"/>
      <c r="AC39" s="999"/>
      <c r="AD39" s="99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2">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4" t="s">
        <v>54</v>
      </c>
      <c r="Z40" s="993"/>
      <c r="AA40" s="994"/>
      <c r="AB40" s="519"/>
      <c r="AC40" s="995"/>
      <c r="AD40" s="99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2">
      <c r="A41" s="646"/>
      <c r="B41" s="647"/>
      <c r="C41" s="647"/>
      <c r="D41" s="647"/>
      <c r="E41" s="647"/>
      <c r="F41" s="648"/>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180</v>
      </c>
      <c r="AC41" s="1025"/>
      <c r="AD41" s="102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2">
      <c r="A42" s="894" t="s">
        <v>370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2">
      <c r="A44" s="509" t="s">
        <v>341</v>
      </c>
      <c r="B44" s="510"/>
      <c r="C44" s="510"/>
      <c r="D44" s="510"/>
      <c r="E44" s="510"/>
      <c r="F44" s="511"/>
      <c r="G44" s="793" t="s">
        <v>146</v>
      </c>
      <c r="H44" s="778"/>
      <c r="I44" s="778"/>
      <c r="J44" s="778"/>
      <c r="K44" s="778"/>
      <c r="L44" s="778"/>
      <c r="M44" s="778"/>
      <c r="N44" s="778"/>
      <c r="O44" s="779"/>
      <c r="P44" s="777" t="s">
        <v>59</v>
      </c>
      <c r="Q44" s="778"/>
      <c r="R44" s="778"/>
      <c r="S44" s="778"/>
      <c r="T44" s="778"/>
      <c r="U44" s="778"/>
      <c r="V44" s="778"/>
      <c r="W44" s="778"/>
      <c r="X44" s="779"/>
      <c r="Y44" s="1000"/>
      <c r="Z44" s="410"/>
      <c r="AA44" s="411"/>
      <c r="AB44" s="1004" t="s">
        <v>11</v>
      </c>
      <c r="AC44" s="1005"/>
      <c r="AD44" s="1006"/>
      <c r="AE44" s="992" t="s">
        <v>380</v>
      </c>
      <c r="AF44" s="992"/>
      <c r="AG44" s="992"/>
      <c r="AH44" s="992"/>
      <c r="AI44" s="992" t="s">
        <v>402</v>
      </c>
      <c r="AJ44" s="992"/>
      <c r="AK44" s="992"/>
      <c r="AL44" s="455"/>
      <c r="AM44" s="992" t="s">
        <v>499</v>
      </c>
      <c r="AN44" s="992"/>
      <c r="AO44" s="992"/>
      <c r="AP44" s="455"/>
      <c r="AQ44" s="216" t="s">
        <v>231</v>
      </c>
      <c r="AR44" s="200"/>
      <c r="AS44" s="200"/>
      <c r="AT44" s="201"/>
      <c r="AU44" s="370" t="s">
        <v>134</v>
      </c>
      <c r="AV44" s="370"/>
      <c r="AW44" s="370"/>
      <c r="AX44" s="371"/>
      <c r="AY44" s="34">
        <f>COUNTA($G$46)</f>
        <v>0</v>
      </c>
    </row>
    <row r="45" spans="1:51" ht="18.75" customHeight="1" x14ac:dyDescent="0.2">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1"/>
      <c r="Z45" s="1002"/>
      <c r="AA45" s="1003"/>
      <c r="AB45" s="1007"/>
      <c r="AC45" s="1008"/>
      <c r="AD45" s="1009"/>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5" customHeight="1" x14ac:dyDescent="0.2">
      <c r="A46" s="512"/>
      <c r="B46" s="510"/>
      <c r="C46" s="510"/>
      <c r="D46" s="510"/>
      <c r="E46" s="510"/>
      <c r="F46" s="511"/>
      <c r="G46" s="537"/>
      <c r="H46" s="1010"/>
      <c r="I46" s="1010"/>
      <c r="J46" s="1010"/>
      <c r="K46" s="1010"/>
      <c r="L46" s="1010"/>
      <c r="M46" s="1010"/>
      <c r="N46" s="1010"/>
      <c r="O46" s="1011"/>
      <c r="P46" s="192"/>
      <c r="Q46" s="1018"/>
      <c r="R46" s="1018"/>
      <c r="S46" s="1018"/>
      <c r="T46" s="1018"/>
      <c r="U46" s="1018"/>
      <c r="V46" s="1018"/>
      <c r="W46" s="1018"/>
      <c r="X46" s="1019"/>
      <c r="Y46" s="996" t="s">
        <v>12</v>
      </c>
      <c r="Z46" s="997"/>
      <c r="AA46" s="998"/>
      <c r="AB46" s="548"/>
      <c r="AC46" s="999"/>
      <c r="AD46" s="99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2">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4" t="s">
        <v>54</v>
      </c>
      <c r="Z47" s="993"/>
      <c r="AA47" s="994"/>
      <c r="AB47" s="519"/>
      <c r="AC47" s="995"/>
      <c r="AD47" s="99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2">
      <c r="A48" s="646"/>
      <c r="B48" s="647"/>
      <c r="C48" s="647"/>
      <c r="D48" s="647"/>
      <c r="E48" s="647"/>
      <c r="F48" s="648"/>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180</v>
      </c>
      <c r="AC48" s="1025"/>
      <c r="AD48" s="102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2">
      <c r="A49" s="894" t="s">
        <v>370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2">
      <c r="A51" s="509" t="s">
        <v>341</v>
      </c>
      <c r="B51" s="510"/>
      <c r="C51" s="510"/>
      <c r="D51" s="510"/>
      <c r="E51" s="510"/>
      <c r="F51" s="511"/>
      <c r="G51" s="793" t="s">
        <v>146</v>
      </c>
      <c r="H51" s="778"/>
      <c r="I51" s="778"/>
      <c r="J51" s="778"/>
      <c r="K51" s="778"/>
      <c r="L51" s="778"/>
      <c r="M51" s="778"/>
      <c r="N51" s="778"/>
      <c r="O51" s="779"/>
      <c r="P51" s="777" t="s">
        <v>59</v>
      </c>
      <c r="Q51" s="778"/>
      <c r="R51" s="778"/>
      <c r="S51" s="778"/>
      <c r="T51" s="778"/>
      <c r="U51" s="778"/>
      <c r="V51" s="778"/>
      <c r="W51" s="778"/>
      <c r="X51" s="779"/>
      <c r="Y51" s="1000"/>
      <c r="Z51" s="410"/>
      <c r="AA51" s="411"/>
      <c r="AB51" s="455" t="s">
        <v>11</v>
      </c>
      <c r="AC51" s="1005"/>
      <c r="AD51" s="1006"/>
      <c r="AE51" s="992" t="s">
        <v>380</v>
      </c>
      <c r="AF51" s="992"/>
      <c r="AG51" s="992"/>
      <c r="AH51" s="992"/>
      <c r="AI51" s="992" t="s">
        <v>402</v>
      </c>
      <c r="AJ51" s="992"/>
      <c r="AK51" s="992"/>
      <c r="AL51" s="455"/>
      <c r="AM51" s="992" t="s">
        <v>499</v>
      </c>
      <c r="AN51" s="992"/>
      <c r="AO51" s="992"/>
      <c r="AP51" s="455"/>
      <c r="AQ51" s="216" t="s">
        <v>231</v>
      </c>
      <c r="AR51" s="200"/>
      <c r="AS51" s="200"/>
      <c r="AT51" s="201"/>
      <c r="AU51" s="370" t="s">
        <v>134</v>
      </c>
      <c r="AV51" s="370"/>
      <c r="AW51" s="370"/>
      <c r="AX51" s="371"/>
      <c r="AY51" s="34">
        <f>COUNTA($G$53)</f>
        <v>0</v>
      </c>
    </row>
    <row r="52" spans="1:51" ht="18.75" customHeight="1" x14ac:dyDescent="0.2">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1"/>
      <c r="Z52" s="1002"/>
      <c r="AA52" s="1003"/>
      <c r="AB52" s="1007"/>
      <c r="AC52" s="1008"/>
      <c r="AD52" s="1009"/>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5" customHeight="1" x14ac:dyDescent="0.2">
      <c r="A53" s="512"/>
      <c r="B53" s="510"/>
      <c r="C53" s="510"/>
      <c r="D53" s="510"/>
      <c r="E53" s="510"/>
      <c r="F53" s="511"/>
      <c r="G53" s="537"/>
      <c r="H53" s="1010"/>
      <c r="I53" s="1010"/>
      <c r="J53" s="1010"/>
      <c r="K53" s="1010"/>
      <c r="L53" s="1010"/>
      <c r="M53" s="1010"/>
      <c r="N53" s="1010"/>
      <c r="O53" s="1011"/>
      <c r="P53" s="192"/>
      <c r="Q53" s="1018"/>
      <c r="R53" s="1018"/>
      <c r="S53" s="1018"/>
      <c r="T53" s="1018"/>
      <c r="U53" s="1018"/>
      <c r="V53" s="1018"/>
      <c r="W53" s="1018"/>
      <c r="X53" s="1019"/>
      <c r="Y53" s="996" t="s">
        <v>12</v>
      </c>
      <c r="Z53" s="997"/>
      <c r="AA53" s="998"/>
      <c r="AB53" s="548"/>
      <c r="AC53" s="999"/>
      <c r="AD53" s="99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2">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4" t="s">
        <v>54</v>
      </c>
      <c r="Z54" s="993"/>
      <c r="AA54" s="994"/>
      <c r="AB54" s="519"/>
      <c r="AC54" s="995"/>
      <c r="AD54" s="99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2">
      <c r="A55" s="646"/>
      <c r="B55" s="647"/>
      <c r="C55" s="647"/>
      <c r="D55" s="647"/>
      <c r="E55" s="647"/>
      <c r="F55" s="648"/>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180</v>
      </c>
      <c r="AC55" s="1025"/>
      <c r="AD55" s="102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2">
      <c r="A56" s="894" t="s">
        <v>370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2">
      <c r="A58" s="509" t="s">
        <v>341</v>
      </c>
      <c r="B58" s="510"/>
      <c r="C58" s="510"/>
      <c r="D58" s="510"/>
      <c r="E58" s="510"/>
      <c r="F58" s="511"/>
      <c r="G58" s="793" t="s">
        <v>146</v>
      </c>
      <c r="H58" s="778"/>
      <c r="I58" s="778"/>
      <c r="J58" s="778"/>
      <c r="K58" s="778"/>
      <c r="L58" s="778"/>
      <c r="M58" s="778"/>
      <c r="N58" s="778"/>
      <c r="O58" s="779"/>
      <c r="P58" s="777" t="s">
        <v>59</v>
      </c>
      <c r="Q58" s="778"/>
      <c r="R58" s="778"/>
      <c r="S58" s="778"/>
      <c r="T58" s="778"/>
      <c r="U58" s="778"/>
      <c r="V58" s="778"/>
      <c r="W58" s="778"/>
      <c r="X58" s="779"/>
      <c r="Y58" s="1000"/>
      <c r="Z58" s="410"/>
      <c r="AA58" s="411"/>
      <c r="AB58" s="1004" t="s">
        <v>11</v>
      </c>
      <c r="AC58" s="1005"/>
      <c r="AD58" s="1006"/>
      <c r="AE58" s="992" t="s">
        <v>380</v>
      </c>
      <c r="AF58" s="992"/>
      <c r="AG58" s="992"/>
      <c r="AH58" s="992"/>
      <c r="AI58" s="992" t="s">
        <v>402</v>
      </c>
      <c r="AJ58" s="992"/>
      <c r="AK58" s="992"/>
      <c r="AL58" s="455"/>
      <c r="AM58" s="992" t="s">
        <v>499</v>
      </c>
      <c r="AN58" s="992"/>
      <c r="AO58" s="992"/>
      <c r="AP58" s="455"/>
      <c r="AQ58" s="216" t="s">
        <v>231</v>
      </c>
      <c r="AR58" s="200"/>
      <c r="AS58" s="200"/>
      <c r="AT58" s="201"/>
      <c r="AU58" s="370" t="s">
        <v>134</v>
      </c>
      <c r="AV58" s="370"/>
      <c r="AW58" s="370"/>
      <c r="AX58" s="371"/>
      <c r="AY58" s="34">
        <f>COUNTA($G$60)</f>
        <v>0</v>
      </c>
    </row>
    <row r="59" spans="1:51" ht="18.75" customHeight="1" x14ac:dyDescent="0.2">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1"/>
      <c r="Z59" s="1002"/>
      <c r="AA59" s="1003"/>
      <c r="AB59" s="1007"/>
      <c r="AC59" s="1008"/>
      <c r="AD59" s="1009"/>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5" customHeight="1" x14ac:dyDescent="0.2">
      <c r="A60" s="512"/>
      <c r="B60" s="510"/>
      <c r="C60" s="510"/>
      <c r="D60" s="510"/>
      <c r="E60" s="510"/>
      <c r="F60" s="511"/>
      <c r="G60" s="537"/>
      <c r="H60" s="1010"/>
      <c r="I60" s="1010"/>
      <c r="J60" s="1010"/>
      <c r="K60" s="1010"/>
      <c r="L60" s="1010"/>
      <c r="M60" s="1010"/>
      <c r="N60" s="1010"/>
      <c r="O60" s="1011"/>
      <c r="P60" s="192"/>
      <c r="Q60" s="1018"/>
      <c r="R60" s="1018"/>
      <c r="S60" s="1018"/>
      <c r="T60" s="1018"/>
      <c r="U60" s="1018"/>
      <c r="V60" s="1018"/>
      <c r="W60" s="1018"/>
      <c r="X60" s="1019"/>
      <c r="Y60" s="996" t="s">
        <v>12</v>
      </c>
      <c r="Z60" s="997"/>
      <c r="AA60" s="998"/>
      <c r="AB60" s="548"/>
      <c r="AC60" s="999"/>
      <c r="AD60" s="99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2">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4" t="s">
        <v>54</v>
      </c>
      <c r="Z61" s="993"/>
      <c r="AA61" s="994"/>
      <c r="AB61" s="519"/>
      <c r="AC61" s="995"/>
      <c r="AD61" s="99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2">
      <c r="A62" s="646"/>
      <c r="B62" s="647"/>
      <c r="C62" s="647"/>
      <c r="D62" s="647"/>
      <c r="E62" s="647"/>
      <c r="F62" s="648"/>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180</v>
      </c>
      <c r="AC62" s="1025"/>
      <c r="AD62" s="102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2">
      <c r="A63" s="894" t="s">
        <v>370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2">
      <c r="A65" s="509" t="s">
        <v>341</v>
      </c>
      <c r="B65" s="510"/>
      <c r="C65" s="510"/>
      <c r="D65" s="510"/>
      <c r="E65" s="510"/>
      <c r="F65" s="511"/>
      <c r="G65" s="793" t="s">
        <v>146</v>
      </c>
      <c r="H65" s="778"/>
      <c r="I65" s="778"/>
      <c r="J65" s="778"/>
      <c r="K65" s="778"/>
      <c r="L65" s="778"/>
      <c r="M65" s="778"/>
      <c r="N65" s="778"/>
      <c r="O65" s="779"/>
      <c r="P65" s="777" t="s">
        <v>59</v>
      </c>
      <c r="Q65" s="778"/>
      <c r="R65" s="778"/>
      <c r="S65" s="778"/>
      <c r="T65" s="778"/>
      <c r="U65" s="778"/>
      <c r="V65" s="778"/>
      <c r="W65" s="778"/>
      <c r="X65" s="779"/>
      <c r="Y65" s="1000"/>
      <c r="Z65" s="410"/>
      <c r="AA65" s="411"/>
      <c r="AB65" s="1004" t="s">
        <v>11</v>
      </c>
      <c r="AC65" s="1005"/>
      <c r="AD65" s="1006"/>
      <c r="AE65" s="992" t="s">
        <v>380</v>
      </c>
      <c r="AF65" s="992"/>
      <c r="AG65" s="992"/>
      <c r="AH65" s="992"/>
      <c r="AI65" s="992" t="s">
        <v>402</v>
      </c>
      <c r="AJ65" s="992"/>
      <c r="AK65" s="992"/>
      <c r="AL65" s="455"/>
      <c r="AM65" s="992" t="s">
        <v>499</v>
      </c>
      <c r="AN65" s="992"/>
      <c r="AO65" s="992"/>
      <c r="AP65" s="455"/>
      <c r="AQ65" s="216" t="s">
        <v>231</v>
      </c>
      <c r="AR65" s="200"/>
      <c r="AS65" s="200"/>
      <c r="AT65" s="201"/>
      <c r="AU65" s="370" t="s">
        <v>134</v>
      </c>
      <c r="AV65" s="370"/>
      <c r="AW65" s="370"/>
      <c r="AX65" s="371"/>
      <c r="AY65" s="34">
        <f>COUNTA($G$67)</f>
        <v>0</v>
      </c>
    </row>
    <row r="66" spans="1:51" ht="18.75" customHeight="1" x14ac:dyDescent="0.2">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1"/>
      <c r="Z66" s="1002"/>
      <c r="AA66" s="1003"/>
      <c r="AB66" s="1007"/>
      <c r="AC66" s="1008"/>
      <c r="AD66" s="1009"/>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5" customHeight="1" x14ac:dyDescent="0.2">
      <c r="A67" s="512"/>
      <c r="B67" s="510"/>
      <c r="C67" s="510"/>
      <c r="D67" s="510"/>
      <c r="E67" s="510"/>
      <c r="F67" s="511"/>
      <c r="G67" s="537"/>
      <c r="H67" s="1010"/>
      <c r="I67" s="1010"/>
      <c r="J67" s="1010"/>
      <c r="K67" s="1010"/>
      <c r="L67" s="1010"/>
      <c r="M67" s="1010"/>
      <c r="N67" s="1010"/>
      <c r="O67" s="1011"/>
      <c r="P67" s="192"/>
      <c r="Q67" s="1018"/>
      <c r="R67" s="1018"/>
      <c r="S67" s="1018"/>
      <c r="T67" s="1018"/>
      <c r="U67" s="1018"/>
      <c r="V67" s="1018"/>
      <c r="W67" s="1018"/>
      <c r="X67" s="1019"/>
      <c r="Y67" s="996" t="s">
        <v>12</v>
      </c>
      <c r="Z67" s="997"/>
      <c r="AA67" s="998"/>
      <c r="AB67" s="548"/>
      <c r="AC67" s="999"/>
      <c r="AD67" s="99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2">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4" t="s">
        <v>54</v>
      </c>
      <c r="Z68" s="993"/>
      <c r="AA68" s="994"/>
      <c r="AB68" s="519"/>
      <c r="AC68" s="995"/>
      <c r="AD68" s="99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2">
      <c r="A69" s="646"/>
      <c r="B69" s="647"/>
      <c r="C69" s="647"/>
      <c r="D69" s="647"/>
      <c r="E69" s="647"/>
      <c r="F69" s="648"/>
      <c r="G69" s="1015"/>
      <c r="H69" s="1016"/>
      <c r="I69" s="1016"/>
      <c r="J69" s="1016"/>
      <c r="K69" s="1016"/>
      <c r="L69" s="1016"/>
      <c r="M69" s="1016"/>
      <c r="N69" s="1016"/>
      <c r="O69" s="1017"/>
      <c r="P69" s="1022"/>
      <c r="Q69" s="1022"/>
      <c r="R69" s="1022"/>
      <c r="S69" s="1022"/>
      <c r="T69" s="1022"/>
      <c r="U69" s="1022"/>
      <c r="V69" s="1022"/>
      <c r="W69" s="1022"/>
      <c r="X69" s="1023"/>
      <c r="Y69" s="304" t="s">
        <v>13</v>
      </c>
      <c r="Z69" s="993"/>
      <c r="AA69" s="994"/>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2">
      <c r="A70" s="894" t="s">
        <v>370</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5">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348</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401</v>
      </c>
      <c r="AB2" s="94" t="s">
        <v>631</v>
      </c>
      <c r="AC2" s="95" t="s">
        <v>135</v>
      </c>
      <c r="AD2" s="28"/>
      <c r="AE2" s="43" t="s">
        <v>174</v>
      </c>
      <c r="AF2" s="30"/>
      <c r="AG2" s="53" t="s">
        <v>362</v>
      </c>
      <c r="AI2" s="51" t="s">
        <v>396</v>
      </c>
      <c r="AK2" s="51" t="s">
        <v>259</v>
      </c>
      <c r="AM2" s="82"/>
      <c r="AN2" s="82"/>
      <c r="AP2" s="53" t="s">
        <v>362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663</v>
      </c>
      <c r="W3" s="32" t="s">
        <v>150</v>
      </c>
      <c r="Y3" s="32" t="s">
        <v>69</v>
      </c>
      <c r="Z3" s="32" t="s">
        <v>538</v>
      </c>
      <c r="AA3" s="94" t="s">
        <v>501</v>
      </c>
      <c r="AB3" s="94" t="s">
        <v>632</v>
      </c>
      <c r="AC3" s="95" t="s">
        <v>136</v>
      </c>
      <c r="AD3" s="28"/>
      <c r="AE3" s="43" t="s">
        <v>175</v>
      </c>
      <c r="AF3" s="30"/>
      <c r="AG3" s="53" t="s">
        <v>363</v>
      </c>
      <c r="AI3" s="51" t="s">
        <v>252</v>
      </c>
      <c r="AK3" s="51" t="str">
        <f>CHAR(CODE(AK2)+1)</f>
        <v>B</v>
      </c>
      <c r="AM3" s="82"/>
      <c r="AN3" s="82"/>
      <c r="AP3" s="53" t="s">
        <v>363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664</v>
      </c>
      <c r="W4" s="32" t="s">
        <v>151</v>
      </c>
      <c r="Y4" s="32" t="s">
        <v>408</v>
      </c>
      <c r="Z4" s="32" t="s">
        <v>539</v>
      </c>
      <c r="AA4" s="94" t="s">
        <v>502</v>
      </c>
      <c r="AB4" s="94" t="s">
        <v>633</v>
      </c>
      <c r="AC4" s="94" t="s">
        <v>137</v>
      </c>
      <c r="AD4" s="28"/>
      <c r="AE4" s="43" t="s">
        <v>176</v>
      </c>
      <c r="AF4" s="30"/>
      <c r="AG4" s="53" t="s">
        <v>364</v>
      </c>
      <c r="AI4" s="51" t="s">
        <v>254</v>
      </c>
      <c r="AK4" s="51" t="str">
        <f t="shared" ref="AK4:AK49" si="7">CHAR(CODE(AK3)+1)</f>
        <v>C</v>
      </c>
      <c r="AM4" s="82"/>
      <c r="AN4" s="82"/>
      <c r="AP4" s="53" t="s">
        <v>364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688</v>
      </c>
      <c r="Y5" s="32" t="s">
        <v>409</v>
      </c>
      <c r="Z5" s="32" t="s">
        <v>540</v>
      </c>
      <c r="AA5" s="94" t="s">
        <v>503</v>
      </c>
      <c r="AB5" s="94" t="s">
        <v>634</v>
      </c>
      <c r="AC5" s="94" t="s">
        <v>177</v>
      </c>
      <c r="AD5" s="31"/>
      <c r="AE5" s="43" t="s">
        <v>375</v>
      </c>
      <c r="AF5" s="30"/>
      <c r="AG5" s="53" t="s">
        <v>365</v>
      </c>
      <c r="AI5" s="51" t="s">
        <v>405</v>
      </c>
      <c r="AK5" s="51" t="str">
        <f t="shared" si="7"/>
        <v>D</v>
      </c>
      <c r="AP5" s="53" t="s">
        <v>365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377</v>
      </c>
      <c r="W6" s="32" t="s">
        <v>152</v>
      </c>
      <c r="Y6" s="32" t="s">
        <v>410</v>
      </c>
      <c r="Z6" s="32" t="s">
        <v>541</v>
      </c>
      <c r="AA6" s="94" t="s">
        <v>504</v>
      </c>
      <c r="AB6" s="94" t="s">
        <v>635</v>
      </c>
      <c r="AC6" s="94" t="s">
        <v>138</v>
      </c>
      <c r="AD6" s="31"/>
      <c r="AE6" s="43" t="s">
        <v>372</v>
      </c>
      <c r="AF6" s="30"/>
      <c r="AG6" s="53" t="s">
        <v>366</v>
      </c>
      <c r="AI6" s="51" t="s">
        <v>406</v>
      </c>
      <c r="AK6" s="51" t="str">
        <f>CHAR(CODE(AK5)+1)</f>
        <v>E</v>
      </c>
      <c r="AP6" s="53" t="s">
        <v>366</v>
      </c>
    </row>
    <row r="7" spans="1:42" ht="13.5" customHeight="1" x14ac:dyDescent="0.2">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411</v>
      </c>
      <c r="Z7" s="32" t="s">
        <v>542</v>
      </c>
      <c r="AA7" s="94" t="s">
        <v>505</v>
      </c>
      <c r="AB7" s="94" t="s">
        <v>636</v>
      </c>
      <c r="AC7" s="31"/>
      <c r="AD7" s="31"/>
      <c r="AE7" s="32" t="s">
        <v>138</v>
      </c>
      <c r="AF7" s="30"/>
      <c r="AG7" s="53" t="s">
        <v>367</v>
      </c>
      <c r="AH7" s="85"/>
      <c r="AI7" s="53" t="s">
        <v>390</v>
      </c>
      <c r="AK7" s="51" t="str">
        <f>CHAR(CODE(AK6)+1)</f>
        <v>F</v>
      </c>
      <c r="AP7" s="53" t="s">
        <v>367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403</v>
      </c>
      <c r="W8" s="32" t="s">
        <v>154</v>
      </c>
      <c r="Y8" s="32" t="s">
        <v>412</v>
      </c>
      <c r="Z8" s="32" t="s">
        <v>543</v>
      </c>
      <c r="AA8" s="94" t="s">
        <v>506</v>
      </c>
      <c r="AB8" s="94" t="s">
        <v>637</v>
      </c>
      <c r="AC8" s="31"/>
      <c r="AD8" s="31"/>
      <c r="AE8" s="31"/>
      <c r="AF8" s="30"/>
      <c r="AG8" s="53" t="s">
        <v>368</v>
      </c>
      <c r="AI8" s="51" t="s">
        <v>391</v>
      </c>
      <c r="AK8" s="51" t="str">
        <f t="shared" si="7"/>
        <v>G</v>
      </c>
      <c r="AP8" s="53" t="s">
        <v>368</v>
      </c>
    </row>
    <row r="9" spans="1:42" ht="13.5" customHeight="1" x14ac:dyDescent="0.2">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544</v>
      </c>
      <c r="AA9" s="94" t="s">
        <v>507</v>
      </c>
      <c r="AB9" s="94" t="s">
        <v>638</v>
      </c>
      <c r="AC9" s="31"/>
      <c r="AD9" s="31"/>
      <c r="AE9" s="31"/>
      <c r="AF9" s="30"/>
      <c r="AG9" s="53" t="s">
        <v>369</v>
      </c>
      <c r="AI9" s="81"/>
      <c r="AK9" s="51" t="str">
        <f t="shared" si="7"/>
        <v>H</v>
      </c>
      <c r="AP9" s="53" t="s">
        <v>369</v>
      </c>
    </row>
    <row r="10" spans="1:42" ht="13.5" customHeight="1" x14ac:dyDescent="0.2">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414</v>
      </c>
      <c r="Z10" s="32" t="s">
        <v>545</v>
      </c>
      <c r="AA10" s="94" t="s">
        <v>508</v>
      </c>
      <c r="AB10" s="94" t="s">
        <v>639</v>
      </c>
      <c r="AC10" s="31"/>
      <c r="AD10" s="31"/>
      <c r="AE10" s="31"/>
      <c r="AF10" s="30"/>
      <c r="AG10" s="53" t="s">
        <v>354</v>
      </c>
      <c r="AK10" s="51" t="str">
        <f t="shared" si="7"/>
        <v>I</v>
      </c>
      <c r="AP10" s="51" t="s">
        <v>349</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415</v>
      </c>
      <c r="Z11" s="32" t="s">
        <v>546</v>
      </c>
      <c r="AA11" s="94" t="s">
        <v>509</v>
      </c>
      <c r="AB11" s="94" t="s">
        <v>640</v>
      </c>
      <c r="AC11" s="31"/>
      <c r="AD11" s="31"/>
      <c r="AE11" s="31"/>
      <c r="AF11" s="30"/>
      <c r="AG11" s="51" t="s">
        <v>357</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4" t="s">
        <v>510</v>
      </c>
      <c r="AB12" s="94" t="s">
        <v>641</v>
      </c>
      <c r="AC12" s="31"/>
      <c r="AD12" s="31"/>
      <c r="AE12" s="31"/>
      <c r="AF12" s="30"/>
      <c r="AG12" s="51" t="s">
        <v>355</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548</v>
      </c>
      <c r="AA13" s="94" t="s">
        <v>511</v>
      </c>
      <c r="AB13" s="94" t="s">
        <v>642</v>
      </c>
      <c r="AC13" s="31"/>
      <c r="AD13" s="31"/>
      <c r="AE13" s="31"/>
      <c r="AF13" s="30"/>
      <c r="AG13" s="51" t="s">
        <v>356</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4" t="s">
        <v>512</v>
      </c>
      <c r="AB14" s="94" t="s">
        <v>643</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4" t="s">
        <v>513</v>
      </c>
      <c r="AB15" s="94" t="s">
        <v>644</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4" t="s">
        <v>514</v>
      </c>
      <c r="AB16" s="94" t="s">
        <v>645</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4" t="s">
        <v>515</v>
      </c>
      <c r="AB17" s="94" t="s">
        <v>646</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4" t="s">
        <v>516</v>
      </c>
      <c r="AB18" s="94" t="s">
        <v>647</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4" t="s">
        <v>517</v>
      </c>
      <c r="AB19" s="94" t="s">
        <v>648</v>
      </c>
      <c r="AC19" s="31"/>
      <c r="AD19" s="31"/>
      <c r="AE19" s="31"/>
      <c r="AF19" s="30"/>
      <c r="AK19" s="51" t="str">
        <f t="shared" si="7"/>
        <v>R</v>
      </c>
    </row>
    <row r="20" spans="1:37" ht="13.5" customHeight="1" x14ac:dyDescent="0.2">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672</v>
      </c>
      <c r="W20" s="32" t="s">
        <v>166</v>
      </c>
      <c r="Y20" s="32" t="s">
        <v>424</v>
      </c>
      <c r="Z20" s="32" t="s">
        <v>555</v>
      </c>
      <c r="AA20" s="94" t="s">
        <v>518</v>
      </c>
      <c r="AB20" s="94" t="s">
        <v>649</v>
      </c>
      <c r="AC20" s="31"/>
      <c r="AD20" s="31"/>
      <c r="AE20" s="31"/>
      <c r="AF20" s="30"/>
      <c r="AK20" s="51" t="str">
        <f t="shared" si="7"/>
        <v>S</v>
      </c>
    </row>
    <row r="21" spans="1:37" ht="13.5" customHeight="1" x14ac:dyDescent="0.2">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4" t="s">
        <v>519</v>
      </c>
      <c r="AB21" s="94" t="s">
        <v>650</v>
      </c>
      <c r="AC21" s="31"/>
      <c r="AD21" s="31"/>
      <c r="AE21" s="31"/>
      <c r="AF21" s="30"/>
      <c r="AK21" s="51" t="str">
        <f t="shared" si="7"/>
        <v>T</v>
      </c>
    </row>
    <row r="22" spans="1:37" ht="13.5" customHeight="1" x14ac:dyDescent="0.2">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4" t="s">
        <v>520</v>
      </c>
      <c r="AB22" s="94" t="s">
        <v>651</v>
      </c>
      <c r="AC22" s="31"/>
      <c r="AD22" s="31"/>
      <c r="AE22" s="31"/>
      <c r="AF22" s="30"/>
      <c r="AK22" s="51" t="str">
        <f t="shared" si="7"/>
        <v>U</v>
      </c>
    </row>
    <row r="23" spans="1:37" ht="13.5" customHeight="1" x14ac:dyDescent="0.2">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4" t="s">
        <v>521</v>
      </c>
      <c r="AB23" s="94" t="s">
        <v>652</v>
      </c>
      <c r="AC23" s="31"/>
      <c r="AD23" s="31"/>
      <c r="AE23" s="31"/>
      <c r="AF23" s="30"/>
      <c r="AK23" s="51" t="str">
        <f t="shared" si="7"/>
        <v>V</v>
      </c>
    </row>
    <row r="24" spans="1:37" ht="13.5" customHeight="1" x14ac:dyDescent="0.2">
      <c r="A24" s="88" t="s">
        <v>394</v>
      </c>
      <c r="B24" s="15"/>
      <c r="C24" s="13" t="str">
        <f t="shared" si="9"/>
        <v/>
      </c>
      <c r="D24" s="13" t="str">
        <f>IF(C24="",D23,IF(D23&lt;&gt;"",CONCATENATE(D23,"、",C24),C24))</f>
        <v/>
      </c>
      <c r="F24" s="18" t="s">
        <v>399</v>
      </c>
      <c r="G24" s="17"/>
      <c r="H24" s="13" t="str">
        <f t="shared" si="1"/>
        <v/>
      </c>
      <c r="I24" s="13" t="str">
        <f t="shared" si="5"/>
        <v>一般会計</v>
      </c>
      <c r="K24" s="13"/>
      <c r="L24" s="13"/>
      <c r="O24" s="13"/>
      <c r="P24" s="13"/>
      <c r="Q24" s="19"/>
      <c r="T24" s="13"/>
      <c r="U24" s="32" t="s">
        <v>676</v>
      </c>
      <c r="Y24" s="32" t="s">
        <v>428</v>
      </c>
      <c r="Z24" s="32" t="s">
        <v>559</v>
      </c>
      <c r="AA24" s="94" t="s">
        <v>522</v>
      </c>
      <c r="AB24" s="94" t="s">
        <v>653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677</v>
      </c>
      <c r="Y25" s="32" t="s">
        <v>429</v>
      </c>
      <c r="Z25" s="32" t="s">
        <v>560</v>
      </c>
      <c r="AA25" s="94" t="s">
        <v>523</v>
      </c>
      <c r="AB25" s="94" t="s">
        <v>654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678</v>
      </c>
      <c r="Y26" s="32" t="s">
        <v>430</v>
      </c>
      <c r="Z26" s="32" t="s">
        <v>561</v>
      </c>
      <c r="AA26" s="94" t="s">
        <v>524</v>
      </c>
      <c r="AB26" s="94" t="s">
        <v>655</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679</v>
      </c>
      <c r="Y27" s="32" t="s">
        <v>431</v>
      </c>
      <c r="Z27" s="32" t="s">
        <v>562</v>
      </c>
      <c r="AA27" s="94" t="s">
        <v>525</v>
      </c>
      <c r="AB27" s="94" t="s">
        <v>656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680</v>
      </c>
      <c r="Y28" s="32" t="s">
        <v>432</v>
      </c>
      <c r="Z28" s="32" t="s">
        <v>563</v>
      </c>
      <c r="AA28" s="94" t="s">
        <v>526</v>
      </c>
      <c r="AB28" s="94" t="s">
        <v>657</v>
      </c>
      <c r="AC28" s="31"/>
      <c r="AD28" s="31"/>
      <c r="AE28" s="31"/>
      <c r="AF28" s="30"/>
      <c r="AK28" s="51" t="s">
        <v>260</v>
      </c>
    </row>
    <row r="29" spans="1:37" ht="13.5" customHeight="1" x14ac:dyDescent="0.2">
      <c r="A29" s="13"/>
      <c r="B29" s="13"/>
      <c r="F29" s="18" t="s">
        <v>298</v>
      </c>
      <c r="G29" s="17"/>
      <c r="H29" s="13" t="str">
        <f t="shared" si="1"/>
        <v/>
      </c>
      <c r="I29" s="13" t="str">
        <f t="shared" si="5"/>
        <v>一般会計</v>
      </c>
      <c r="K29" s="13"/>
      <c r="L29" s="13"/>
      <c r="O29" s="13"/>
      <c r="P29" s="13"/>
      <c r="Q29" s="19"/>
      <c r="T29" s="13"/>
      <c r="U29" s="32" t="s">
        <v>681</v>
      </c>
      <c r="Y29" s="32" t="s">
        <v>433</v>
      </c>
      <c r="Z29" s="32" t="s">
        <v>564</v>
      </c>
      <c r="AA29" s="94" t="s">
        <v>527</v>
      </c>
      <c r="AB29" s="94" t="s">
        <v>658</v>
      </c>
      <c r="AC29" s="31"/>
      <c r="AD29" s="31"/>
      <c r="AE29" s="31"/>
      <c r="AF29" s="30"/>
      <c r="AK29" s="51" t="str">
        <f t="shared" si="7"/>
        <v>b</v>
      </c>
    </row>
    <row r="30" spans="1:37" ht="13.5" customHeight="1" x14ac:dyDescent="0.2">
      <c r="A30" s="13"/>
      <c r="B30" s="13"/>
      <c r="F30" s="18" t="s">
        <v>299</v>
      </c>
      <c r="G30" s="17"/>
      <c r="H30" s="13" t="str">
        <f t="shared" si="1"/>
        <v/>
      </c>
      <c r="I30" s="13" t="str">
        <f t="shared" si="5"/>
        <v>一般会計</v>
      </c>
      <c r="K30" s="13"/>
      <c r="L30" s="13"/>
      <c r="O30" s="13"/>
      <c r="P30" s="13"/>
      <c r="Q30" s="19"/>
      <c r="T30" s="13"/>
      <c r="U30" s="32" t="s">
        <v>682</v>
      </c>
      <c r="Y30" s="32" t="s">
        <v>434</v>
      </c>
      <c r="Z30" s="32" t="s">
        <v>565</v>
      </c>
      <c r="AA30" s="94" t="s">
        <v>528</v>
      </c>
      <c r="AB30" s="94" t="s">
        <v>659</v>
      </c>
      <c r="AC30" s="31"/>
      <c r="AD30" s="31"/>
      <c r="AE30" s="31"/>
      <c r="AF30" s="30"/>
      <c r="AK30" s="51" t="str">
        <f t="shared" si="7"/>
        <v>c</v>
      </c>
    </row>
    <row r="31" spans="1:37" ht="13.5" customHeight="1" x14ac:dyDescent="0.2">
      <c r="A31" s="13"/>
      <c r="B31" s="13"/>
      <c r="F31" s="18" t="s">
        <v>300</v>
      </c>
      <c r="G31" s="17"/>
      <c r="H31" s="13" t="str">
        <f t="shared" si="1"/>
        <v/>
      </c>
      <c r="I31" s="13" t="str">
        <f t="shared" si="5"/>
        <v>一般会計</v>
      </c>
      <c r="K31" s="13"/>
      <c r="L31" s="13"/>
      <c r="O31" s="13"/>
      <c r="P31" s="13"/>
      <c r="Q31" s="19"/>
      <c r="T31" s="13"/>
      <c r="U31" s="32" t="s">
        <v>683</v>
      </c>
      <c r="Y31" s="32" t="s">
        <v>435</v>
      </c>
      <c r="Z31" s="32" t="s">
        <v>566</v>
      </c>
      <c r="AA31" s="94" t="s">
        <v>529</v>
      </c>
      <c r="AB31" s="94" t="s">
        <v>660</v>
      </c>
      <c r="AC31" s="31"/>
      <c r="AD31" s="31"/>
      <c r="AE31" s="31"/>
      <c r="AF31" s="30"/>
      <c r="AK31" s="51" t="str">
        <f t="shared" si="7"/>
        <v>d</v>
      </c>
    </row>
    <row r="32" spans="1:37" ht="13.5" customHeight="1" x14ac:dyDescent="0.2">
      <c r="A32" s="13"/>
      <c r="B32" s="13"/>
      <c r="F32" s="18" t="s">
        <v>301</v>
      </c>
      <c r="G32" s="17"/>
      <c r="H32" s="13" t="str">
        <f t="shared" si="1"/>
        <v/>
      </c>
      <c r="I32" s="13" t="str">
        <f t="shared" si="5"/>
        <v>一般会計</v>
      </c>
      <c r="K32" s="13"/>
      <c r="L32" s="13"/>
      <c r="O32" s="13"/>
      <c r="P32" s="13"/>
      <c r="Q32" s="19"/>
      <c r="T32" s="13"/>
      <c r="U32" s="32" t="s">
        <v>684</v>
      </c>
      <c r="Y32" s="32" t="s">
        <v>436</v>
      </c>
      <c r="Z32" s="32" t="s">
        <v>567</v>
      </c>
      <c r="AA32" s="94" t="s">
        <v>70</v>
      </c>
      <c r="AB32" s="94" t="s">
        <v>70</v>
      </c>
      <c r="AC32" s="31"/>
      <c r="AD32" s="31"/>
      <c r="AE32" s="31"/>
      <c r="AF32" s="30"/>
      <c r="AK32" s="51" t="str">
        <f t="shared" si="7"/>
        <v>e</v>
      </c>
    </row>
    <row r="33" spans="1:37" ht="13.5" customHeight="1" x14ac:dyDescent="0.2">
      <c r="A33" s="13"/>
      <c r="B33" s="13"/>
      <c r="F33" s="18" t="s">
        <v>302</v>
      </c>
      <c r="G33" s="17"/>
      <c r="H33" s="13" t="str">
        <f t="shared" si="1"/>
        <v/>
      </c>
      <c r="I33" s="13" t="str">
        <f t="shared" si="5"/>
        <v>一般会計</v>
      </c>
      <c r="K33" s="13"/>
      <c r="L33" s="13"/>
      <c r="O33" s="13"/>
      <c r="P33" s="13"/>
      <c r="Q33" s="19"/>
      <c r="T33" s="13"/>
      <c r="U33" s="32" t="s">
        <v>685</v>
      </c>
      <c r="Y33" s="32" t="s">
        <v>437</v>
      </c>
      <c r="Z33" s="32" t="s">
        <v>568</v>
      </c>
      <c r="AA33" s="75"/>
      <c r="AB33" s="31"/>
      <c r="AC33" s="31"/>
      <c r="AD33" s="31"/>
      <c r="AE33" s="31"/>
      <c r="AF33" s="30"/>
      <c r="AK33" s="51" t="str">
        <f t="shared" si="7"/>
        <v>f</v>
      </c>
    </row>
    <row r="34" spans="1:37" ht="13.5" customHeight="1" x14ac:dyDescent="0.2">
      <c r="A34" s="13"/>
      <c r="B34" s="13"/>
      <c r="F34" s="18" t="s">
        <v>303</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51" t="str">
        <f t="shared" si="7"/>
        <v>g</v>
      </c>
    </row>
    <row r="35" spans="1:37" ht="13.5" customHeight="1" x14ac:dyDescent="0.2">
      <c r="A35" s="13"/>
      <c r="B35" s="13"/>
      <c r="F35" s="18" t="s">
        <v>304</v>
      </c>
      <c r="G35" s="17"/>
      <c r="H35" s="13" t="str">
        <f t="shared" si="1"/>
        <v/>
      </c>
      <c r="I35" s="13" t="str">
        <f t="shared" si="5"/>
        <v>一般会計</v>
      </c>
      <c r="K35" s="13"/>
      <c r="L35" s="13"/>
      <c r="O35" s="13"/>
      <c r="P35" s="13"/>
      <c r="Q35" s="19"/>
      <c r="T35" s="13"/>
      <c r="Y35" s="32" t="s">
        <v>439</v>
      </c>
      <c r="Z35" s="32" t="s">
        <v>570</v>
      </c>
      <c r="AC35" s="31"/>
      <c r="AF35" s="30"/>
      <c r="AK35" s="51" t="str">
        <f t="shared" si="7"/>
        <v>h</v>
      </c>
    </row>
    <row r="36" spans="1:37" ht="13.5" customHeight="1" x14ac:dyDescent="0.2">
      <c r="A36" s="13"/>
      <c r="B36" s="13"/>
      <c r="F36" s="18" t="s">
        <v>305</v>
      </c>
      <c r="G36" s="17"/>
      <c r="H36" s="13" t="str">
        <f t="shared" si="1"/>
        <v/>
      </c>
      <c r="I36" s="13" t="str">
        <f t="shared" si="5"/>
        <v>一般会計</v>
      </c>
      <c r="K36" s="13"/>
      <c r="L36" s="13"/>
      <c r="O36" s="13"/>
      <c r="P36" s="13"/>
      <c r="Q36" s="19"/>
      <c r="T36" s="13"/>
      <c r="U36" s="32" t="s">
        <v>687</v>
      </c>
      <c r="Y36" s="32" t="s">
        <v>440</v>
      </c>
      <c r="Z36" s="32" t="s">
        <v>571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441</v>
      </c>
      <c r="Z37" s="32" t="s">
        <v>572</v>
      </c>
      <c r="AF37" s="30"/>
      <c r="AK37" s="51" t="str">
        <f t="shared" si="7"/>
        <v>j</v>
      </c>
    </row>
    <row r="38" spans="1:37" x14ac:dyDescent="0.2">
      <c r="A38" s="13"/>
      <c r="B38" s="13"/>
      <c r="F38" s="13"/>
      <c r="G38" s="19"/>
      <c r="K38" s="13"/>
      <c r="L38" s="13"/>
      <c r="O38" s="13"/>
      <c r="P38" s="13"/>
      <c r="Q38" s="19"/>
      <c r="T38" s="13"/>
      <c r="U38" s="32" t="s">
        <v>378</v>
      </c>
      <c r="Y38" s="32" t="s">
        <v>442</v>
      </c>
      <c r="Z38" s="32" t="s">
        <v>573</v>
      </c>
      <c r="AF38" s="30"/>
      <c r="AK38" s="51" t="str">
        <f t="shared" si="7"/>
        <v>k</v>
      </c>
    </row>
    <row r="39" spans="1:37" x14ac:dyDescent="0.2">
      <c r="A39" s="13"/>
      <c r="B39" s="13"/>
      <c r="F39" s="13" t="str">
        <f>I37</f>
        <v>一般会計</v>
      </c>
      <c r="G39" s="19"/>
      <c r="K39" s="13"/>
      <c r="L39" s="13"/>
      <c r="O39" s="13"/>
      <c r="P39" s="13"/>
      <c r="Q39" s="19"/>
      <c r="T39" s="13"/>
      <c r="U39" s="32" t="s">
        <v>388</v>
      </c>
      <c r="Y39" s="32" t="s">
        <v>443</v>
      </c>
      <c r="Z39" s="32" t="s">
        <v>574</v>
      </c>
      <c r="AF39" s="30"/>
      <c r="AK39" s="51" t="str">
        <f t="shared" si="7"/>
        <v>l</v>
      </c>
    </row>
    <row r="40" spans="1:37" x14ac:dyDescent="0.2">
      <c r="A40" s="13"/>
      <c r="B40" s="13"/>
      <c r="F40" s="13"/>
      <c r="G40" s="19"/>
      <c r="K40" s="13"/>
      <c r="L40" s="13"/>
      <c r="O40" s="13"/>
      <c r="P40" s="13"/>
      <c r="Q40" s="19"/>
      <c r="T40" s="13"/>
      <c r="Y40" s="32" t="s">
        <v>444</v>
      </c>
      <c r="Z40" s="32" t="s">
        <v>575</v>
      </c>
      <c r="AF40" s="30"/>
      <c r="AK40" s="51" t="str">
        <f t="shared" si="7"/>
        <v>m</v>
      </c>
    </row>
    <row r="41" spans="1:37" x14ac:dyDescent="0.2">
      <c r="A41" s="13"/>
      <c r="B41" s="13"/>
      <c r="F41" s="13"/>
      <c r="G41" s="19"/>
      <c r="K41" s="13"/>
      <c r="L41" s="13"/>
      <c r="O41" s="13"/>
      <c r="P41" s="13"/>
      <c r="Q41" s="19"/>
      <c r="T41" s="13"/>
      <c r="Y41" s="32" t="s">
        <v>445</v>
      </c>
      <c r="Z41" s="32" t="s">
        <v>576</v>
      </c>
      <c r="AF41" s="30"/>
      <c r="AK41" s="51" t="str">
        <f t="shared" si="7"/>
        <v>n</v>
      </c>
    </row>
    <row r="42" spans="1:37" x14ac:dyDescent="0.2">
      <c r="A42" s="13"/>
      <c r="B42" s="13"/>
      <c r="F42" s="13"/>
      <c r="G42" s="19"/>
      <c r="K42" s="13"/>
      <c r="L42" s="13"/>
      <c r="O42" s="13"/>
      <c r="P42" s="13"/>
      <c r="Q42" s="19"/>
      <c r="T42" s="13"/>
      <c r="Y42" s="32" t="s">
        <v>446</v>
      </c>
      <c r="Z42" s="32" t="s">
        <v>577</v>
      </c>
      <c r="AF42" s="30"/>
      <c r="AK42" s="51" t="str">
        <f t="shared" si="7"/>
        <v>o</v>
      </c>
    </row>
    <row r="43" spans="1:37" x14ac:dyDescent="0.2">
      <c r="A43" s="13"/>
      <c r="B43" s="13"/>
      <c r="F43" s="13"/>
      <c r="G43" s="19"/>
      <c r="K43" s="13"/>
      <c r="L43" s="13"/>
      <c r="O43" s="13"/>
      <c r="P43" s="13"/>
      <c r="Q43" s="19"/>
      <c r="T43" s="13"/>
      <c r="Y43" s="32" t="s">
        <v>447</v>
      </c>
      <c r="Z43" s="32" t="s">
        <v>578</v>
      </c>
      <c r="AF43" s="30"/>
      <c r="AK43" s="51" t="str">
        <f t="shared" si="7"/>
        <v>p</v>
      </c>
    </row>
    <row r="44" spans="1:37" x14ac:dyDescent="0.2">
      <c r="A44" s="13"/>
      <c r="B44" s="13"/>
      <c r="F44" s="13"/>
      <c r="G44" s="19"/>
      <c r="K44" s="13"/>
      <c r="L44" s="13"/>
      <c r="O44" s="13"/>
      <c r="P44" s="13"/>
      <c r="Q44" s="19"/>
      <c r="T44" s="13"/>
      <c r="Y44" s="32" t="s">
        <v>448</v>
      </c>
      <c r="Z44" s="32" t="s">
        <v>579</v>
      </c>
      <c r="AF44" s="30"/>
      <c r="AK44" s="51" t="str">
        <f t="shared" si="7"/>
        <v>q</v>
      </c>
    </row>
    <row r="45" spans="1:37" x14ac:dyDescent="0.2">
      <c r="A45" s="13"/>
      <c r="B45" s="13"/>
      <c r="F45" s="13"/>
      <c r="G45" s="19"/>
      <c r="K45" s="13"/>
      <c r="L45" s="13"/>
      <c r="O45" s="13"/>
      <c r="P45" s="13"/>
      <c r="Q45" s="19"/>
      <c r="T45" s="13"/>
      <c r="Y45" s="32" t="s">
        <v>449</v>
      </c>
      <c r="Z45" s="32" t="s">
        <v>580</v>
      </c>
      <c r="AF45" s="30"/>
      <c r="AK45" s="51" t="str">
        <f t="shared" si="7"/>
        <v>r</v>
      </c>
    </row>
    <row r="46" spans="1:37" x14ac:dyDescent="0.2">
      <c r="A46" s="13"/>
      <c r="B46" s="13"/>
      <c r="F46" s="13"/>
      <c r="G46" s="19"/>
      <c r="K46" s="13"/>
      <c r="L46" s="13"/>
      <c r="O46" s="13"/>
      <c r="P46" s="13"/>
      <c r="Q46" s="19"/>
      <c r="T46" s="13"/>
      <c r="Y46" s="32" t="s">
        <v>450</v>
      </c>
      <c r="Z46" s="32" t="s">
        <v>581</v>
      </c>
      <c r="AF46" s="30"/>
      <c r="AK46" s="51" t="str">
        <f t="shared" si="7"/>
        <v>s</v>
      </c>
    </row>
    <row r="47" spans="1:37" x14ac:dyDescent="0.2">
      <c r="A47" s="13"/>
      <c r="B47" s="13"/>
      <c r="F47" s="13"/>
      <c r="G47" s="19"/>
      <c r="K47" s="13"/>
      <c r="L47" s="13"/>
      <c r="O47" s="13"/>
      <c r="P47" s="13"/>
      <c r="Q47" s="19"/>
      <c r="T47" s="13"/>
      <c r="Y47" s="32" t="s">
        <v>451</v>
      </c>
      <c r="Z47" s="32" t="s">
        <v>582</v>
      </c>
      <c r="AF47" s="30"/>
      <c r="AK47" s="51" t="str">
        <f t="shared" si="7"/>
        <v>t</v>
      </c>
    </row>
    <row r="48" spans="1:37" x14ac:dyDescent="0.2">
      <c r="A48" s="13"/>
      <c r="B48" s="13"/>
      <c r="F48" s="13"/>
      <c r="G48" s="19"/>
      <c r="K48" s="13"/>
      <c r="L48" s="13"/>
      <c r="O48" s="13"/>
      <c r="P48" s="13"/>
      <c r="Q48" s="19"/>
      <c r="T48" s="13"/>
      <c r="Y48" s="32" t="s">
        <v>452</v>
      </c>
      <c r="Z48" s="32" t="s">
        <v>583</v>
      </c>
      <c r="AF48" s="30"/>
      <c r="AK48" s="51" t="str">
        <f t="shared" si="7"/>
        <v>u</v>
      </c>
    </row>
    <row r="49" spans="1:37" x14ac:dyDescent="0.2">
      <c r="A49" s="13"/>
      <c r="B49" s="13"/>
      <c r="F49" s="13"/>
      <c r="G49" s="19"/>
      <c r="K49" s="13"/>
      <c r="L49" s="13"/>
      <c r="O49" s="13"/>
      <c r="P49" s="13"/>
      <c r="Q49" s="19"/>
      <c r="T49" s="13"/>
      <c r="Y49" s="32" t="s">
        <v>453</v>
      </c>
      <c r="Z49" s="32" t="s">
        <v>584</v>
      </c>
      <c r="AF49" s="30"/>
      <c r="AK49" s="51" t="str">
        <f t="shared" si="7"/>
        <v>v</v>
      </c>
    </row>
    <row r="50" spans="1:37" x14ac:dyDescent="0.2">
      <c r="A50" s="13"/>
      <c r="B50" s="13"/>
      <c r="F50" s="13"/>
      <c r="G50" s="19"/>
      <c r="K50" s="13"/>
      <c r="L50" s="13"/>
      <c r="O50" s="13"/>
      <c r="P50" s="13"/>
      <c r="Q50" s="19"/>
      <c r="T50" s="13"/>
      <c r="Y50" s="32" t="s">
        <v>454</v>
      </c>
      <c r="Z50" s="32" t="s">
        <v>585</v>
      </c>
      <c r="AF50" s="30"/>
    </row>
    <row r="51" spans="1:37" x14ac:dyDescent="0.2">
      <c r="A51" s="13"/>
      <c r="B51" s="13"/>
      <c r="F51" s="13"/>
      <c r="G51" s="19"/>
      <c r="K51" s="13"/>
      <c r="L51" s="13"/>
      <c r="O51" s="13"/>
      <c r="P51" s="13"/>
      <c r="Q51" s="19"/>
      <c r="T51" s="13"/>
      <c r="Y51" s="32" t="s">
        <v>455</v>
      </c>
      <c r="Z51" s="32" t="s">
        <v>586</v>
      </c>
      <c r="AF51" s="30"/>
    </row>
    <row r="52" spans="1:37" x14ac:dyDescent="0.2">
      <c r="A52" s="13"/>
      <c r="B52" s="13"/>
      <c r="F52" s="13"/>
      <c r="G52" s="19"/>
      <c r="K52" s="13"/>
      <c r="L52" s="13"/>
      <c r="O52" s="13"/>
      <c r="P52" s="13"/>
      <c r="Q52" s="19"/>
      <c r="T52" s="13"/>
      <c r="Y52" s="32" t="s">
        <v>456</v>
      </c>
      <c r="Z52" s="32" t="s">
        <v>587</v>
      </c>
      <c r="AF52" s="30"/>
    </row>
    <row r="53" spans="1:37" x14ac:dyDescent="0.2">
      <c r="A53" s="13"/>
      <c r="B53" s="13"/>
      <c r="F53" s="13"/>
      <c r="G53" s="19"/>
      <c r="K53" s="13"/>
      <c r="L53" s="13"/>
      <c r="O53" s="13"/>
      <c r="P53" s="13"/>
      <c r="Q53" s="19"/>
      <c r="T53" s="13"/>
      <c r="Y53" s="32" t="s">
        <v>457</v>
      </c>
      <c r="Z53" s="32" t="s">
        <v>588</v>
      </c>
      <c r="AF53" s="30"/>
    </row>
    <row r="54" spans="1:37" x14ac:dyDescent="0.2">
      <c r="A54" s="13"/>
      <c r="B54" s="13"/>
      <c r="F54" s="13"/>
      <c r="G54" s="19"/>
      <c r="K54" s="13"/>
      <c r="L54" s="13"/>
      <c r="O54" s="13"/>
      <c r="P54" s="20"/>
      <c r="Q54" s="19"/>
      <c r="T54" s="13"/>
      <c r="Y54" s="32" t="s">
        <v>458</v>
      </c>
      <c r="Z54" s="32" t="s">
        <v>589</v>
      </c>
      <c r="AF54" s="30"/>
    </row>
    <row r="55" spans="1:37" x14ac:dyDescent="0.2">
      <c r="A55" s="13"/>
      <c r="B55" s="13"/>
      <c r="F55" s="13"/>
      <c r="G55" s="19"/>
      <c r="K55" s="13"/>
      <c r="L55" s="13"/>
      <c r="O55" s="13"/>
      <c r="P55" s="13"/>
      <c r="Q55" s="19"/>
      <c r="T55" s="13"/>
      <c r="Y55" s="32" t="s">
        <v>459</v>
      </c>
      <c r="Z55" s="32" t="s">
        <v>590</v>
      </c>
      <c r="AF55" s="30"/>
    </row>
    <row r="56" spans="1:37" x14ac:dyDescent="0.2">
      <c r="A56" s="13"/>
      <c r="B56" s="13"/>
      <c r="F56" s="13"/>
      <c r="G56" s="19"/>
      <c r="K56" s="13"/>
      <c r="L56" s="13"/>
      <c r="O56" s="13"/>
      <c r="P56" s="13"/>
      <c r="Q56" s="19"/>
      <c r="T56" s="13"/>
      <c r="Y56" s="32" t="s">
        <v>460</v>
      </c>
      <c r="Z56" s="32" t="s">
        <v>591</v>
      </c>
      <c r="AF56" s="30"/>
    </row>
    <row r="57" spans="1:37" x14ac:dyDescent="0.2">
      <c r="A57" s="13"/>
      <c r="B57" s="13"/>
      <c r="F57" s="13"/>
      <c r="G57" s="19"/>
      <c r="K57" s="13"/>
      <c r="L57" s="13"/>
      <c r="O57" s="13"/>
      <c r="P57" s="13"/>
      <c r="Q57" s="19"/>
      <c r="T57" s="13"/>
      <c r="Y57" s="32" t="s">
        <v>461</v>
      </c>
      <c r="Z57" s="32" t="s">
        <v>592</v>
      </c>
      <c r="AF57" s="30"/>
    </row>
    <row r="58" spans="1:37" x14ac:dyDescent="0.2">
      <c r="A58" s="13"/>
      <c r="B58" s="13"/>
      <c r="F58" s="13"/>
      <c r="G58" s="19"/>
      <c r="K58" s="13"/>
      <c r="L58" s="13"/>
      <c r="O58" s="13"/>
      <c r="P58" s="13"/>
      <c r="Q58" s="19"/>
      <c r="T58" s="13"/>
      <c r="Y58" s="32" t="s">
        <v>462</v>
      </c>
      <c r="Z58" s="32" t="s">
        <v>593</v>
      </c>
      <c r="AF58" s="30"/>
    </row>
    <row r="59" spans="1:37" x14ac:dyDescent="0.2">
      <c r="A59" s="13"/>
      <c r="B59" s="13"/>
      <c r="F59" s="13"/>
      <c r="G59" s="19"/>
      <c r="K59" s="13"/>
      <c r="L59" s="13"/>
      <c r="O59" s="13"/>
      <c r="P59" s="13"/>
      <c r="Q59" s="19"/>
      <c r="T59" s="13"/>
      <c r="Y59" s="32" t="s">
        <v>463</v>
      </c>
      <c r="Z59" s="32" t="s">
        <v>594</v>
      </c>
      <c r="AF59" s="30"/>
    </row>
    <row r="60" spans="1:37" x14ac:dyDescent="0.2">
      <c r="A60" s="13"/>
      <c r="B60" s="13"/>
      <c r="F60" s="13"/>
      <c r="G60" s="19"/>
      <c r="K60" s="13"/>
      <c r="L60" s="13"/>
      <c r="O60" s="13"/>
      <c r="P60" s="13"/>
      <c r="Q60" s="19"/>
      <c r="T60" s="13"/>
      <c r="Y60" s="32" t="s">
        <v>464</v>
      </c>
      <c r="Z60" s="32" t="s">
        <v>595</v>
      </c>
      <c r="AF60" s="30"/>
    </row>
    <row r="61" spans="1:37" x14ac:dyDescent="0.2">
      <c r="A61" s="13"/>
      <c r="B61" s="13"/>
      <c r="F61" s="13"/>
      <c r="G61" s="19"/>
      <c r="K61" s="13"/>
      <c r="L61" s="13"/>
      <c r="O61" s="13"/>
      <c r="P61" s="13"/>
      <c r="Q61" s="19"/>
      <c r="T61" s="13"/>
      <c r="Y61" s="32" t="s">
        <v>465</v>
      </c>
      <c r="Z61" s="32" t="s">
        <v>596</v>
      </c>
      <c r="AF61" s="30"/>
    </row>
    <row r="62" spans="1:37" x14ac:dyDescent="0.2">
      <c r="A62" s="13"/>
      <c r="B62" s="13"/>
      <c r="F62" s="13"/>
      <c r="G62" s="19"/>
      <c r="K62" s="13"/>
      <c r="L62" s="13"/>
      <c r="O62" s="13"/>
      <c r="P62" s="13"/>
      <c r="Q62" s="19"/>
      <c r="T62" s="13"/>
      <c r="Y62" s="32" t="s">
        <v>466</v>
      </c>
      <c r="Z62" s="32" t="s">
        <v>597</v>
      </c>
      <c r="AF62" s="30"/>
    </row>
    <row r="63" spans="1:37" x14ac:dyDescent="0.2">
      <c r="A63" s="13"/>
      <c r="B63" s="13"/>
      <c r="F63" s="13"/>
      <c r="G63" s="19"/>
      <c r="K63" s="13"/>
      <c r="L63" s="13"/>
      <c r="O63" s="13"/>
      <c r="P63" s="13"/>
      <c r="Q63" s="19"/>
      <c r="T63" s="13"/>
      <c r="Y63" s="32" t="s">
        <v>467</v>
      </c>
      <c r="Z63" s="32" t="s">
        <v>598</v>
      </c>
      <c r="AF63" s="30"/>
    </row>
    <row r="64" spans="1:37" x14ac:dyDescent="0.2">
      <c r="A64" s="13"/>
      <c r="B64" s="13"/>
      <c r="F64" s="13"/>
      <c r="G64" s="19"/>
      <c r="K64" s="13"/>
      <c r="L64" s="13"/>
      <c r="O64" s="13"/>
      <c r="P64" s="13"/>
      <c r="Q64" s="19"/>
      <c r="T64" s="13"/>
      <c r="Y64" s="32" t="s">
        <v>468</v>
      </c>
      <c r="Z64" s="32" t="s">
        <v>599</v>
      </c>
      <c r="AF64" s="30"/>
    </row>
    <row r="65" spans="1:32" x14ac:dyDescent="0.2">
      <c r="A65" s="13"/>
      <c r="B65" s="13"/>
      <c r="F65" s="13"/>
      <c r="G65" s="19"/>
      <c r="K65" s="13"/>
      <c r="L65" s="13"/>
      <c r="O65" s="13"/>
      <c r="P65" s="13"/>
      <c r="Q65" s="19"/>
      <c r="T65" s="13"/>
      <c r="Y65" s="32" t="s">
        <v>469</v>
      </c>
      <c r="Z65" s="32" t="s">
        <v>600</v>
      </c>
      <c r="AF65" s="30"/>
    </row>
    <row r="66" spans="1:32" x14ac:dyDescent="0.2">
      <c r="A66" s="13"/>
      <c r="B66" s="13"/>
      <c r="F66" s="13"/>
      <c r="G66" s="19"/>
      <c r="K66" s="13"/>
      <c r="L66" s="13"/>
      <c r="O66" s="13"/>
      <c r="P66" s="13"/>
      <c r="Q66" s="19"/>
      <c r="T66" s="13"/>
      <c r="Y66" s="32" t="s">
        <v>71</v>
      </c>
      <c r="Z66" s="32" t="s">
        <v>601</v>
      </c>
      <c r="AF66" s="30"/>
    </row>
    <row r="67" spans="1:32" x14ac:dyDescent="0.2">
      <c r="A67" s="13"/>
      <c r="B67" s="13"/>
      <c r="F67" s="13"/>
      <c r="G67" s="19"/>
      <c r="K67" s="13"/>
      <c r="L67" s="13"/>
      <c r="O67" s="13"/>
      <c r="P67" s="13"/>
      <c r="Q67" s="19"/>
      <c r="T67" s="13"/>
      <c r="Y67" s="32" t="s">
        <v>470</v>
      </c>
      <c r="Z67" s="32" t="s">
        <v>602</v>
      </c>
      <c r="AF67" s="30"/>
    </row>
    <row r="68" spans="1:32" x14ac:dyDescent="0.2">
      <c r="A68" s="13"/>
      <c r="B68" s="13"/>
      <c r="F68" s="13"/>
      <c r="G68" s="19"/>
      <c r="K68" s="13"/>
      <c r="L68" s="13"/>
      <c r="O68" s="13"/>
      <c r="P68" s="13"/>
      <c r="Q68" s="19"/>
      <c r="T68" s="13"/>
      <c r="Y68" s="32" t="s">
        <v>471</v>
      </c>
      <c r="Z68" s="32" t="s">
        <v>603</v>
      </c>
      <c r="AF68" s="30"/>
    </row>
    <row r="69" spans="1:32" x14ac:dyDescent="0.2">
      <c r="A69" s="13"/>
      <c r="B69" s="13"/>
      <c r="F69" s="13"/>
      <c r="G69" s="19"/>
      <c r="K69" s="13"/>
      <c r="L69" s="13"/>
      <c r="O69" s="13"/>
      <c r="P69" s="13"/>
      <c r="Q69" s="19"/>
      <c r="T69" s="13"/>
      <c r="Y69" s="32" t="s">
        <v>472</v>
      </c>
      <c r="Z69" s="32" t="s">
        <v>604</v>
      </c>
      <c r="AF69" s="30"/>
    </row>
    <row r="70" spans="1:32" x14ac:dyDescent="0.2">
      <c r="A70" s="13"/>
      <c r="B70" s="13"/>
      <c r="Y70" s="32" t="s">
        <v>473</v>
      </c>
      <c r="Z70" s="32" t="s">
        <v>605</v>
      </c>
    </row>
    <row r="71" spans="1:32" x14ac:dyDescent="0.2">
      <c r="Y71" s="32" t="s">
        <v>474</v>
      </c>
      <c r="Z71" s="32" t="s">
        <v>606</v>
      </c>
    </row>
    <row r="72" spans="1:32" x14ac:dyDescent="0.2">
      <c r="Y72" s="32" t="s">
        <v>475</v>
      </c>
      <c r="Z72" s="32" t="s">
        <v>607</v>
      </c>
    </row>
    <row r="73" spans="1:32" x14ac:dyDescent="0.2">
      <c r="Y73" s="32" t="s">
        <v>476</v>
      </c>
      <c r="Z73" s="32" t="s">
        <v>608</v>
      </c>
    </row>
    <row r="74" spans="1:32" x14ac:dyDescent="0.2">
      <c r="Y74" s="32" t="s">
        <v>477</v>
      </c>
      <c r="Z74" s="32" t="s">
        <v>609</v>
      </c>
    </row>
    <row r="75" spans="1:32" x14ac:dyDescent="0.2">
      <c r="Y75" s="32" t="s">
        <v>478</v>
      </c>
      <c r="Z75" s="32" t="s">
        <v>610</v>
      </c>
    </row>
    <row r="76" spans="1:32" x14ac:dyDescent="0.2">
      <c r="Y76" s="32" t="s">
        <v>479</v>
      </c>
      <c r="Z76" s="32" t="s">
        <v>611</v>
      </c>
    </row>
    <row r="77" spans="1:32" x14ac:dyDescent="0.2">
      <c r="Y77" s="32" t="s">
        <v>480</v>
      </c>
      <c r="Z77" s="32" t="s">
        <v>612</v>
      </c>
    </row>
    <row r="78" spans="1:32" x14ac:dyDescent="0.2">
      <c r="Y78" s="32" t="s">
        <v>481</v>
      </c>
      <c r="Z78" s="32" t="s">
        <v>613</v>
      </c>
    </row>
    <row r="79" spans="1:32" x14ac:dyDescent="0.2">
      <c r="Y79" s="32" t="s">
        <v>482</v>
      </c>
      <c r="Z79" s="32" t="s">
        <v>614</v>
      </c>
    </row>
    <row r="80" spans="1:32" x14ac:dyDescent="0.2">
      <c r="Y80" s="32" t="s">
        <v>483</v>
      </c>
      <c r="Z80" s="32" t="s">
        <v>615</v>
      </c>
    </row>
    <row r="81" spans="25:26" x14ac:dyDescent="0.2">
      <c r="Y81" s="32" t="s">
        <v>484</v>
      </c>
      <c r="Z81" s="32" t="s">
        <v>616</v>
      </c>
    </row>
    <row r="82" spans="25:26" x14ac:dyDescent="0.2">
      <c r="Y82" s="32" t="s">
        <v>485</v>
      </c>
      <c r="Z82" s="32" t="s">
        <v>617</v>
      </c>
    </row>
    <row r="83" spans="25:26" x14ac:dyDescent="0.2">
      <c r="Y83" s="32" t="s">
        <v>486</v>
      </c>
      <c r="Z83" s="32" t="s">
        <v>618</v>
      </c>
    </row>
    <row r="84" spans="25:26" x14ac:dyDescent="0.2">
      <c r="Y84" s="32" t="s">
        <v>487</v>
      </c>
      <c r="Z84" s="32" t="s">
        <v>619</v>
      </c>
    </row>
    <row r="85" spans="25:26" x14ac:dyDescent="0.2">
      <c r="Y85" s="32" t="s">
        <v>488</v>
      </c>
      <c r="Z85" s="32" t="s">
        <v>620</v>
      </c>
    </row>
    <row r="86" spans="25:26" x14ac:dyDescent="0.2">
      <c r="Y86" s="32" t="s">
        <v>489</v>
      </c>
      <c r="Z86" s="32" t="s">
        <v>621</v>
      </c>
    </row>
    <row r="87" spans="25:26" x14ac:dyDescent="0.2">
      <c r="Y87" s="32" t="s">
        <v>490</v>
      </c>
      <c r="Z87" s="32" t="s">
        <v>622</v>
      </c>
    </row>
    <row r="88" spans="25:26" x14ac:dyDescent="0.2">
      <c r="Y88" s="32" t="s">
        <v>491</v>
      </c>
      <c r="Z88" s="32" t="s">
        <v>623</v>
      </c>
    </row>
    <row r="89" spans="25:26" x14ac:dyDescent="0.2">
      <c r="Y89" s="32" t="s">
        <v>492</v>
      </c>
      <c r="Z89" s="32" t="s">
        <v>624</v>
      </c>
    </row>
    <row r="90" spans="25:26" x14ac:dyDescent="0.2">
      <c r="Y90" s="32" t="s">
        <v>493</v>
      </c>
      <c r="Z90" s="32" t="s">
        <v>625</v>
      </c>
    </row>
    <row r="91" spans="25:26" x14ac:dyDescent="0.2">
      <c r="Y91" s="32" t="s">
        <v>494</v>
      </c>
      <c r="Z91" s="32" t="s">
        <v>626</v>
      </c>
    </row>
    <row r="92" spans="25:26" x14ac:dyDescent="0.2">
      <c r="Y92" s="32" t="s">
        <v>495</v>
      </c>
      <c r="Z92" s="32" t="s">
        <v>627</v>
      </c>
    </row>
    <row r="93" spans="25:26" x14ac:dyDescent="0.2">
      <c r="Y93" s="32" t="s">
        <v>496</v>
      </c>
      <c r="Z93" s="32" t="s">
        <v>628</v>
      </c>
    </row>
    <row r="94" spans="25:26" x14ac:dyDescent="0.2">
      <c r="Y94" s="32" t="s">
        <v>497</v>
      </c>
      <c r="Z94" s="32" t="s">
        <v>629</v>
      </c>
    </row>
    <row r="95" spans="25:26" x14ac:dyDescent="0.2">
      <c r="Y95" s="32" t="s">
        <v>498</v>
      </c>
      <c r="Z95" s="32" t="s">
        <v>630</v>
      </c>
    </row>
    <row r="96" spans="25:26" x14ac:dyDescent="0.2">
      <c r="Y96" s="32" t="s">
        <v>400</v>
      </c>
      <c r="Z96" s="32" t="s">
        <v>631</v>
      </c>
    </row>
    <row r="97" spans="25:26" x14ac:dyDescent="0.2">
      <c r="Y97" s="32" t="s">
        <v>499</v>
      </c>
      <c r="Z97" s="32" t="s">
        <v>632</v>
      </c>
    </row>
    <row r="98" spans="25:26" x14ac:dyDescent="0.2">
      <c r="Y98" s="32" t="s">
        <v>500</v>
      </c>
      <c r="Z98" s="32" t="s">
        <v>633</v>
      </c>
    </row>
    <row r="99" spans="25:26" x14ac:dyDescent="0.2">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J15" sqref="BJ15"/>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9" t="s">
        <v>28</v>
      </c>
      <c r="B2" s="1030"/>
      <c r="C2" s="1030"/>
      <c r="D2" s="1030"/>
      <c r="E2" s="1030"/>
      <c r="F2" s="1031"/>
      <c r="G2" s="436" t="s">
        <v>762</v>
      </c>
      <c r="H2" s="437"/>
      <c r="I2" s="437"/>
      <c r="J2" s="437"/>
      <c r="K2" s="437"/>
      <c r="L2" s="437"/>
      <c r="M2" s="437"/>
      <c r="N2" s="437"/>
      <c r="O2" s="437"/>
      <c r="P2" s="437"/>
      <c r="Q2" s="437"/>
      <c r="R2" s="437"/>
      <c r="S2" s="437"/>
      <c r="T2" s="437"/>
      <c r="U2" s="437"/>
      <c r="V2" s="437"/>
      <c r="W2" s="437"/>
      <c r="X2" s="437"/>
      <c r="Y2" s="437"/>
      <c r="Z2" s="437"/>
      <c r="AA2" s="437"/>
      <c r="AB2" s="438"/>
      <c r="AC2" s="436" t="s">
        <v>764</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2</v>
      </c>
    </row>
    <row r="3" spans="1:51" ht="24.75" customHeight="1" x14ac:dyDescent="0.2">
      <c r="A3" s="1032"/>
      <c r="B3" s="1033"/>
      <c r="C3" s="1033"/>
      <c r="D3" s="1033"/>
      <c r="E3" s="1033"/>
      <c r="F3" s="103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2</v>
      </c>
    </row>
    <row r="4" spans="1:51" ht="24.75" customHeight="1" x14ac:dyDescent="0.2">
      <c r="A4" s="1032"/>
      <c r="B4" s="1033"/>
      <c r="C4" s="1033"/>
      <c r="D4" s="1033"/>
      <c r="E4" s="1033"/>
      <c r="F4" s="1034"/>
      <c r="G4" s="446" t="s">
        <v>753</v>
      </c>
      <c r="H4" s="447"/>
      <c r="I4" s="447"/>
      <c r="J4" s="447"/>
      <c r="K4" s="448"/>
      <c r="L4" s="449" t="s">
        <v>763</v>
      </c>
      <c r="M4" s="450"/>
      <c r="N4" s="450"/>
      <c r="O4" s="450"/>
      <c r="P4" s="450"/>
      <c r="Q4" s="450"/>
      <c r="R4" s="450"/>
      <c r="S4" s="450"/>
      <c r="T4" s="450"/>
      <c r="U4" s="450"/>
      <c r="V4" s="450"/>
      <c r="W4" s="450"/>
      <c r="X4" s="451"/>
      <c r="Y4" s="452">
        <v>1</v>
      </c>
      <c r="Z4" s="453"/>
      <c r="AA4" s="453"/>
      <c r="AB4" s="554"/>
      <c r="AC4" s="446" t="s">
        <v>753</v>
      </c>
      <c r="AD4" s="447"/>
      <c r="AE4" s="447"/>
      <c r="AF4" s="447"/>
      <c r="AG4" s="448"/>
      <c r="AH4" s="449" t="s">
        <v>749</v>
      </c>
      <c r="AI4" s="450"/>
      <c r="AJ4" s="450"/>
      <c r="AK4" s="450"/>
      <c r="AL4" s="450"/>
      <c r="AM4" s="450"/>
      <c r="AN4" s="450"/>
      <c r="AO4" s="450"/>
      <c r="AP4" s="450"/>
      <c r="AQ4" s="450"/>
      <c r="AR4" s="450"/>
      <c r="AS4" s="450"/>
      <c r="AT4" s="451"/>
      <c r="AU4" s="452">
        <v>3</v>
      </c>
      <c r="AV4" s="453"/>
      <c r="AW4" s="453"/>
      <c r="AX4" s="454"/>
      <c r="AY4" s="34">
        <f t="shared" ref="AY4:AY14" si="0">$AY$2</f>
        <v>2</v>
      </c>
    </row>
    <row r="5" spans="1:51" ht="24.75" customHeight="1" x14ac:dyDescent="0.2">
      <c r="A5" s="1032"/>
      <c r="B5" s="1033"/>
      <c r="C5" s="1033"/>
      <c r="D5" s="1033"/>
      <c r="E5" s="1033"/>
      <c r="F5" s="1034"/>
      <c r="G5" s="349" t="s">
        <v>744</v>
      </c>
      <c r="H5" s="350"/>
      <c r="I5" s="350"/>
      <c r="J5" s="350"/>
      <c r="K5" s="351"/>
      <c r="L5" s="399" t="s">
        <v>857</v>
      </c>
      <c r="M5" s="400"/>
      <c r="N5" s="400"/>
      <c r="O5" s="400"/>
      <c r="P5" s="400"/>
      <c r="Q5" s="400"/>
      <c r="R5" s="400"/>
      <c r="S5" s="400"/>
      <c r="T5" s="400"/>
      <c r="U5" s="400"/>
      <c r="V5" s="400"/>
      <c r="W5" s="400"/>
      <c r="X5" s="401"/>
      <c r="Y5" s="396">
        <v>0</v>
      </c>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customHeight="1" x14ac:dyDescent="0.2">
      <c r="A6" s="1032"/>
      <c r="B6" s="1033"/>
      <c r="C6" s="1033"/>
      <c r="D6" s="1033"/>
      <c r="E6" s="1033"/>
      <c r="F6" s="103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customHeight="1" x14ac:dyDescent="0.2">
      <c r="A7" s="1032"/>
      <c r="B7" s="1033"/>
      <c r="C7" s="1033"/>
      <c r="D7" s="1033"/>
      <c r="E7" s="1033"/>
      <c r="F7" s="103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customHeight="1" x14ac:dyDescent="0.2">
      <c r="A8" s="1032"/>
      <c r="B8" s="1033"/>
      <c r="C8" s="1033"/>
      <c r="D8" s="1033"/>
      <c r="E8" s="1033"/>
      <c r="F8" s="103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customHeight="1" x14ac:dyDescent="0.2">
      <c r="A9" s="1032"/>
      <c r="B9" s="1033"/>
      <c r="C9" s="1033"/>
      <c r="D9" s="1033"/>
      <c r="E9" s="1033"/>
      <c r="F9" s="103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2">
      <c r="A10" s="1032"/>
      <c r="B10" s="1033"/>
      <c r="C10" s="1033"/>
      <c r="D10" s="1033"/>
      <c r="E10" s="1033"/>
      <c r="F10" s="103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2">
      <c r="A11" s="1032"/>
      <c r="B11" s="1033"/>
      <c r="C11" s="1033"/>
      <c r="D11" s="1033"/>
      <c r="E11" s="1033"/>
      <c r="F11" s="103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2">
      <c r="A12" s="1032"/>
      <c r="B12" s="1033"/>
      <c r="C12" s="1033"/>
      <c r="D12" s="1033"/>
      <c r="E12" s="1033"/>
      <c r="F12" s="103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customHeight="1" x14ac:dyDescent="0.2">
      <c r="A13" s="1032"/>
      <c r="B13" s="1033"/>
      <c r="C13" s="1033"/>
      <c r="D13" s="1033"/>
      <c r="E13" s="1033"/>
      <c r="F13" s="103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thickBot="1" x14ac:dyDescent="0.25">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3</v>
      </c>
      <c r="AV14" s="413"/>
      <c r="AW14" s="413"/>
      <c r="AX14" s="415"/>
      <c r="AY14" s="34">
        <f t="shared" si="0"/>
        <v>2</v>
      </c>
    </row>
    <row r="15" spans="1:51" ht="30" customHeight="1" x14ac:dyDescent="0.2">
      <c r="A15" s="1032"/>
      <c r="B15" s="1033"/>
      <c r="C15" s="1033"/>
      <c r="D15" s="1033"/>
      <c r="E15" s="1033"/>
      <c r="F15" s="1034"/>
      <c r="G15" s="436" t="s">
        <v>840</v>
      </c>
      <c r="H15" s="437"/>
      <c r="I15" s="437"/>
      <c r="J15" s="437"/>
      <c r="K15" s="437"/>
      <c r="L15" s="437"/>
      <c r="M15" s="437"/>
      <c r="N15" s="437"/>
      <c r="O15" s="437"/>
      <c r="P15" s="437"/>
      <c r="Q15" s="437"/>
      <c r="R15" s="437"/>
      <c r="S15" s="437"/>
      <c r="T15" s="437"/>
      <c r="U15" s="437"/>
      <c r="V15" s="437"/>
      <c r="W15" s="437"/>
      <c r="X15" s="437"/>
      <c r="Y15" s="437"/>
      <c r="Z15" s="437"/>
      <c r="AA15" s="437"/>
      <c r="AB15" s="438"/>
      <c r="AC15" s="436" t="s">
        <v>847</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1</v>
      </c>
    </row>
    <row r="16" spans="1:51" ht="25.5" customHeight="1" x14ac:dyDescent="0.2">
      <c r="A16" s="1032"/>
      <c r="B16" s="1033"/>
      <c r="C16" s="1033"/>
      <c r="D16" s="1033"/>
      <c r="E16" s="1033"/>
      <c r="F16" s="103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1</v>
      </c>
    </row>
    <row r="17" spans="1:51" ht="24.75" customHeight="1" x14ac:dyDescent="0.2">
      <c r="A17" s="1032"/>
      <c r="B17" s="1033"/>
      <c r="C17" s="1033"/>
      <c r="D17" s="1033"/>
      <c r="E17" s="1033"/>
      <c r="F17" s="1034"/>
      <c r="G17" s="446" t="s">
        <v>753</v>
      </c>
      <c r="H17" s="447"/>
      <c r="I17" s="447"/>
      <c r="J17" s="447"/>
      <c r="K17" s="448"/>
      <c r="L17" s="449" t="s">
        <v>841</v>
      </c>
      <c r="M17" s="450"/>
      <c r="N17" s="450"/>
      <c r="O17" s="450"/>
      <c r="P17" s="450"/>
      <c r="Q17" s="450"/>
      <c r="R17" s="450"/>
      <c r="S17" s="450"/>
      <c r="T17" s="450"/>
      <c r="U17" s="450"/>
      <c r="V17" s="450"/>
      <c r="W17" s="450"/>
      <c r="X17" s="451"/>
      <c r="Y17" s="452">
        <v>4.93</v>
      </c>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1</v>
      </c>
    </row>
    <row r="18" spans="1:51" ht="24.75" customHeight="1" x14ac:dyDescent="0.2">
      <c r="A18" s="1032"/>
      <c r="B18" s="1033"/>
      <c r="C18" s="1033"/>
      <c r="D18" s="1033"/>
      <c r="E18" s="1033"/>
      <c r="F18" s="1034"/>
      <c r="G18" s="349" t="s">
        <v>842</v>
      </c>
      <c r="H18" s="350"/>
      <c r="I18" s="350"/>
      <c r="J18" s="350"/>
      <c r="K18" s="351"/>
      <c r="L18" s="399" t="s">
        <v>857</v>
      </c>
      <c r="M18" s="400"/>
      <c r="N18" s="400"/>
      <c r="O18" s="400"/>
      <c r="P18" s="400"/>
      <c r="Q18" s="400"/>
      <c r="R18" s="400"/>
      <c r="S18" s="400"/>
      <c r="T18" s="400"/>
      <c r="U18" s="400"/>
      <c r="V18" s="400"/>
      <c r="W18" s="400"/>
      <c r="X18" s="401"/>
      <c r="Y18" s="396">
        <v>0.49299999999999999</v>
      </c>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1</v>
      </c>
    </row>
    <row r="19" spans="1:51" ht="24.75" customHeight="1" x14ac:dyDescent="0.2">
      <c r="A19" s="1032"/>
      <c r="B19" s="1033"/>
      <c r="C19" s="1033"/>
      <c r="D19" s="1033"/>
      <c r="E19" s="1033"/>
      <c r="F19" s="103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1</v>
      </c>
    </row>
    <row r="20" spans="1:51" ht="24.75" customHeight="1" x14ac:dyDescent="0.2">
      <c r="A20" s="1032"/>
      <c r="B20" s="1033"/>
      <c r="C20" s="1033"/>
      <c r="D20" s="1033"/>
      <c r="E20" s="1033"/>
      <c r="F20" s="103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1</v>
      </c>
    </row>
    <row r="21" spans="1:51" ht="24.75" customHeight="1" x14ac:dyDescent="0.2">
      <c r="A21" s="1032"/>
      <c r="B21" s="1033"/>
      <c r="C21" s="1033"/>
      <c r="D21" s="1033"/>
      <c r="E21" s="1033"/>
      <c r="F21" s="103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1</v>
      </c>
    </row>
    <row r="22" spans="1:51" ht="24.75" customHeight="1" x14ac:dyDescent="0.2">
      <c r="A22" s="1032"/>
      <c r="B22" s="1033"/>
      <c r="C22" s="1033"/>
      <c r="D22" s="1033"/>
      <c r="E22" s="1033"/>
      <c r="F22" s="103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1</v>
      </c>
    </row>
    <row r="23" spans="1:51" ht="24.75" hidden="1" customHeight="1" x14ac:dyDescent="0.2">
      <c r="A23" s="1032"/>
      <c r="B23" s="1033"/>
      <c r="C23" s="1033"/>
      <c r="D23" s="1033"/>
      <c r="E23" s="1033"/>
      <c r="F23" s="103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1</v>
      </c>
    </row>
    <row r="24" spans="1:51" ht="24.75" hidden="1" customHeight="1" x14ac:dyDescent="0.2">
      <c r="A24" s="1032"/>
      <c r="B24" s="1033"/>
      <c r="C24" s="1033"/>
      <c r="D24" s="1033"/>
      <c r="E24" s="1033"/>
      <c r="F24" s="103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1</v>
      </c>
    </row>
    <row r="25" spans="1:51" ht="24.75" hidden="1" customHeight="1" x14ac:dyDescent="0.2">
      <c r="A25" s="1032"/>
      <c r="B25" s="1033"/>
      <c r="C25" s="1033"/>
      <c r="D25" s="1033"/>
      <c r="E25" s="1033"/>
      <c r="F25" s="103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1</v>
      </c>
    </row>
    <row r="26" spans="1:51" ht="24.75" customHeight="1" x14ac:dyDescent="0.2">
      <c r="A26" s="1032"/>
      <c r="B26" s="1033"/>
      <c r="C26" s="1033"/>
      <c r="D26" s="1033"/>
      <c r="E26" s="1033"/>
      <c r="F26" s="103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1</v>
      </c>
    </row>
    <row r="27" spans="1:51" ht="24.75" customHeigh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5.423</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1</v>
      </c>
    </row>
    <row r="28" spans="1:51" ht="30" hidden="1" customHeight="1" x14ac:dyDescent="0.2">
      <c r="A28" s="1032"/>
      <c r="B28" s="1033"/>
      <c r="C28" s="1033"/>
      <c r="D28" s="1033"/>
      <c r="E28" s="1033"/>
      <c r="F28" s="1034"/>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266</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2">
      <c r="A29" s="1032"/>
      <c r="B29" s="1033"/>
      <c r="C29" s="1033"/>
      <c r="D29" s="1033"/>
      <c r="E29" s="1033"/>
      <c r="F29" s="103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2">
      <c r="A30" s="1032"/>
      <c r="B30" s="1033"/>
      <c r="C30" s="1033"/>
      <c r="D30" s="1033"/>
      <c r="E30" s="1033"/>
      <c r="F30" s="1034"/>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hidden="1" customHeight="1" x14ac:dyDescent="0.2">
      <c r="A31" s="1032"/>
      <c r="B31" s="1033"/>
      <c r="C31" s="1033"/>
      <c r="D31" s="1033"/>
      <c r="E31" s="1033"/>
      <c r="F31" s="103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2">
      <c r="A32" s="1032"/>
      <c r="B32" s="1033"/>
      <c r="C32" s="1033"/>
      <c r="D32" s="1033"/>
      <c r="E32" s="1033"/>
      <c r="F32" s="103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2">
      <c r="A33" s="1032"/>
      <c r="B33" s="1033"/>
      <c r="C33" s="1033"/>
      <c r="D33" s="1033"/>
      <c r="E33" s="1033"/>
      <c r="F33" s="103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2">
      <c r="A34" s="1032"/>
      <c r="B34" s="1033"/>
      <c r="C34" s="1033"/>
      <c r="D34" s="1033"/>
      <c r="E34" s="1033"/>
      <c r="F34" s="103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2">
      <c r="A35" s="1032"/>
      <c r="B35" s="1033"/>
      <c r="C35" s="1033"/>
      <c r="D35" s="1033"/>
      <c r="E35" s="1033"/>
      <c r="F35" s="103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2">
      <c r="A36" s="1032"/>
      <c r="B36" s="1033"/>
      <c r="C36" s="1033"/>
      <c r="D36" s="1033"/>
      <c r="E36" s="1033"/>
      <c r="F36" s="103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2">
      <c r="A37" s="1032"/>
      <c r="B37" s="1033"/>
      <c r="C37" s="1033"/>
      <c r="D37" s="1033"/>
      <c r="E37" s="1033"/>
      <c r="F37" s="103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2">
      <c r="A38" s="1032"/>
      <c r="B38" s="1033"/>
      <c r="C38" s="1033"/>
      <c r="D38" s="1033"/>
      <c r="E38" s="1033"/>
      <c r="F38" s="103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2">
      <c r="A39" s="1032"/>
      <c r="B39" s="1033"/>
      <c r="C39" s="1033"/>
      <c r="D39" s="1033"/>
      <c r="E39" s="1033"/>
      <c r="F39" s="103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5">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2">
      <c r="A41" s="1032"/>
      <c r="B41" s="1033"/>
      <c r="C41" s="1033"/>
      <c r="D41" s="1033"/>
      <c r="E41" s="1033"/>
      <c r="F41" s="1034"/>
      <c r="G41" s="436" t="s">
        <v>311</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2">
      <c r="A42" s="1032"/>
      <c r="B42" s="1033"/>
      <c r="C42" s="1033"/>
      <c r="D42" s="1033"/>
      <c r="E42" s="1033"/>
      <c r="F42" s="103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2">
      <c r="A43" s="1032"/>
      <c r="B43" s="1033"/>
      <c r="C43" s="1033"/>
      <c r="D43" s="1033"/>
      <c r="E43" s="1033"/>
      <c r="F43" s="1034"/>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hidden="1" customHeight="1" x14ac:dyDescent="0.2">
      <c r="A44" s="1032"/>
      <c r="B44" s="1033"/>
      <c r="C44" s="1033"/>
      <c r="D44" s="1033"/>
      <c r="E44" s="1033"/>
      <c r="F44" s="103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2">
      <c r="A45" s="1032"/>
      <c r="B45" s="1033"/>
      <c r="C45" s="1033"/>
      <c r="D45" s="1033"/>
      <c r="E45" s="1033"/>
      <c r="F45" s="103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2">
      <c r="A46" s="1032"/>
      <c r="B46" s="1033"/>
      <c r="C46" s="1033"/>
      <c r="D46" s="1033"/>
      <c r="E46" s="1033"/>
      <c r="F46" s="103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2">
      <c r="A47" s="1032"/>
      <c r="B47" s="1033"/>
      <c r="C47" s="1033"/>
      <c r="D47" s="1033"/>
      <c r="E47" s="1033"/>
      <c r="F47" s="103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2">
      <c r="A48" s="1032"/>
      <c r="B48" s="1033"/>
      <c r="C48" s="1033"/>
      <c r="D48" s="1033"/>
      <c r="E48" s="1033"/>
      <c r="F48" s="103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2">
      <c r="A49" s="1032"/>
      <c r="B49" s="1033"/>
      <c r="C49" s="1033"/>
      <c r="D49" s="1033"/>
      <c r="E49" s="1033"/>
      <c r="F49" s="103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2">
      <c r="A50" s="1032"/>
      <c r="B50" s="1033"/>
      <c r="C50" s="1033"/>
      <c r="D50" s="1033"/>
      <c r="E50" s="1033"/>
      <c r="F50" s="103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2">
      <c r="A51" s="1032"/>
      <c r="B51" s="1033"/>
      <c r="C51" s="1033"/>
      <c r="D51" s="1033"/>
      <c r="E51" s="1033"/>
      <c r="F51" s="103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2">
      <c r="A52" s="1032"/>
      <c r="B52" s="1033"/>
      <c r="C52" s="1033"/>
      <c r="D52" s="1033"/>
      <c r="E52" s="1033"/>
      <c r="F52" s="103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5">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hidden="1" customHeight="1" x14ac:dyDescent="0.2"/>
    <row r="55" spans="1:51" ht="30" hidden="1" customHeight="1" x14ac:dyDescent="0.2">
      <c r="A55" s="1029" t="s">
        <v>28</v>
      </c>
      <c r="B55" s="1030"/>
      <c r="C55" s="1030"/>
      <c r="D55" s="1030"/>
      <c r="E55" s="1030"/>
      <c r="F55" s="1031"/>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267</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hidden="1" customHeight="1" x14ac:dyDescent="0.2">
      <c r="A56" s="1032"/>
      <c r="B56" s="1033"/>
      <c r="C56" s="1033"/>
      <c r="D56" s="1033"/>
      <c r="E56" s="1033"/>
      <c r="F56" s="103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2">
      <c r="A57" s="1032"/>
      <c r="B57" s="1033"/>
      <c r="C57" s="1033"/>
      <c r="D57" s="1033"/>
      <c r="E57" s="1033"/>
      <c r="F57" s="1034"/>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hidden="1" customHeight="1" x14ac:dyDescent="0.2">
      <c r="A58" s="1032"/>
      <c r="B58" s="1033"/>
      <c r="C58" s="1033"/>
      <c r="D58" s="1033"/>
      <c r="E58" s="1033"/>
      <c r="F58" s="103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2">
      <c r="A59" s="1032"/>
      <c r="B59" s="1033"/>
      <c r="C59" s="1033"/>
      <c r="D59" s="1033"/>
      <c r="E59" s="1033"/>
      <c r="F59" s="103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2">
      <c r="A60" s="1032"/>
      <c r="B60" s="1033"/>
      <c r="C60" s="1033"/>
      <c r="D60" s="1033"/>
      <c r="E60" s="1033"/>
      <c r="F60" s="103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2">
      <c r="A61" s="1032"/>
      <c r="B61" s="1033"/>
      <c r="C61" s="1033"/>
      <c r="D61" s="1033"/>
      <c r="E61" s="1033"/>
      <c r="F61" s="103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2">
      <c r="A62" s="1032"/>
      <c r="B62" s="1033"/>
      <c r="C62" s="1033"/>
      <c r="D62" s="1033"/>
      <c r="E62" s="1033"/>
      <c r="F62" s="103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2">
      <c r="A63" s="1032"/>
      <c r="B63" s="1033"/>
      <c r="C63" s="1033"/>
      <c r="D63" s="1033"/>
      <c r="E63" s="1033"/>
      <c r="F63" s="103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2">
      <c r="A64" s="1032"/>
      <c r="B64" s="1033"/>
      <c r="C64" s="1033"/>
      <c r="D64" s="1033"/>
      <c r="E64" s="1033"/>
      <c r="F64" s="103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2">
      <c r="A65" s="1032"/>
      <c r="B65" s="1033"/>
      <c r="C65" s="1033"/>
      <c r="D65" s="1033"/>
      <c r="E65" s="1033"/>
      <c r="F65" s="103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2">
      <c r="A66" s="1032"/>
      <c r="B66" s="1033"/>
      <c r="C66" s="1033"/>
      <c r="D66" s="1033"/>
      <c r="E66" s="1033"/>
      <c r="F66" s="103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5">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2">
      <c r="A68" s="1032"/>
      <c r="B68" s="1033"/>
      <c r="C68" s="1033"/>
      <c r="D68" s="1033"/>
      <c r="E68" s="1033"/>
      <c r="F68" s="1034"/>
      <c r="G68" s="436" t="s">
        <v>268</v>
      </c>
      <c r="H68" s="437"/>
      <c r="I68" s="437"/>
      <c r="J68" s="437"/>
      <c r="K68" s="437"/>
      <c r="L68" s="437"/>
      <c r="M68" s="437"/>
      <c r="N68" s="437"/>
      <c r="O68" s="437"/>
      <c r="P68" s="437"/>
      <c r="Q68" s="437"/>
      <c r="R68" s="437"/>
      <c r="S68" s="437"/>
      <c r="T68" s="437"/>
      <c r="U68" s="437"/>
      <c r="V68" s="437"/>
      <c r="W68" s="437"/>
      <c r="X68" s="437"/>
      <c r="Y68" s="437"/>
      <c r="Z68" s="437"/>
      <c r="AA68" s="437"/>
      <c r="AB68" s="438"/>
      <c r="AC68" s="436" t="s">
        <v>269</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hidden="1" customHeight="1" x14ac:dyDescent="0.2">
      <c r="A69" s="1032"/>
      <c r="B69" s="1033"/>
      <c r="C69" s="1033"/>
      <c r="D69" s="1033"/>
      <c r="E69" s="1033"/>
      <c r="F69" s="103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hidden="1" customHeight="1" x14ac:dyDescent="0.2">
      <c r="A70" s="1032"/>
      <c r="B70" s="1033"/>
      <c r="C70" s="1033"/>
      <c r="D70" s="1033"/>
      <c r="E70" s="1033"/>
      <c r="F70" s="1034"/>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hidden="1" customHeight="1" x14ac:dyDescent="0.2">
      <c r="A71" s="1032"/>
      <c r="B71" s="1033"/>
      <c r="C71" s="1033"/>
      <c r="D71" s="1033"/>
      <c r="E71" s="1033"/>
      <c r="F71" s="103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2">
      <c r="A72" s="1032"/>
      <c r="B72" s="1033"/>
      <c r="C72" s="1033"/>
      <c r="D72" s="1033"/>
      <c r="E72" s="1033"/>
      <c r="F72" s="103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2">
      <c r="A73" s="1032"/>
      <c r="B73" s="1033"/>
      <c r="C73" s="1033"/>
      <c r="D73" s="1033"/>
      <c r="E73" s="1033"/>
      <c r="F73" s="103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2">
      <c r="A74" s="1032"/>
      <c r="B74" s="1033"/>
      <c r="C74" s="1033"/>
      <c r="D74" s="1033"/>
      <c r="E74" s="1033"/>
      <c r="F74" s="103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2">
      <c r="A75" s="1032"/>
      <c r="B75" s="1033"/>
      <c r="C75" s="1033"/>
      <c r="D75" s="1033"/>
      <c r="E75" s="1033"/>
      <c r="F75" s="103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2">
      <c r="A76" s="1032"/>
      <c r="B76" s="1033"/>
      <c r="C76" s="1033"/>
      <c r="D76" s="1033"/>
      <c r="E76" s="1033"/>
      <c r="F76" s="103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2">
      <c r="A77" s="1032"/>
      <c r="B77" s="1033"/>
      <c r="C77" s="1033"/>
      <c r="D77" s="1033"/>
      <c r="E77" s="1033"/>
      <c r="F77" s="103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2">
      <c r="A78" s="1032"/>
      <c r="B78" s="1033"/>
      <c r="C78" s="1033"/>
      <c r="D78" s="1033"/>
      <c r="E78" s="1033"/>
      <c r="F78" s="103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2">
      <c r="A79" s="1032"/>
      <c r="B79" s="1033"/>
      <c r="C79" s="1033"/>
      <c r="D79" s="1033"/>
      <c r="E79" s="1033"/>
      <c r="F79" s="103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5">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2">
      <c r="A81" s="1032"/>
      <c r="B81" s="1033"/>
      <c r="C81" s="1033"/>
      <c r="D81" s="1033"/>
      <c r="E81" s="1033"/>
      <c r="F81" s="1034"/>
      <c r="G81" s="436" t="s">
        <v>270</v>
      </c>
      <c r="H81" s="437"/>
      <c r="I81" s="437"/>
      <c r="J81" s="437"/>
      <c r="K81" s="437"/>
      <c r="L81" s="437"/>
      <c r="M81" s="437"/>
      <c r="N81" s="437"/>
      <c r="O81" s="437"/>
      <c r="P81" s="437"/>
      <c r="Q81" s="437"/>
      <c r="R81" s="437"/>
      <c r="S81" s="437"/>
      <c r="T81" s="437"/>
      <c r="U81" s="437"/>
      <c r="V81" s="437"/>
      <c r="W81" s="437"/>
      <c r="X81" s="437"/>
      <c r="Y81" s="437"/>
      <c r="Z81" s="437"/>
      <c r="AA81" s="437"/>
      <c r="AB81" s="438"/>
      <c r="AC81" s="436" t="s">
        <v>271</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hidden="1" customHeight="1" x14ac:dyDescent="0.2">
      <c r="A82" s="1032"/>
      <c r="B82" s="1033"/>
      <c r="C82" s="1033"/>
      <c r="D82" s="1033"/>
      <c r="E82" s="1033"/>
      <c r="F82" s="103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hidden="1" customHeight="1" x14ac:dyDescent="0.2">
      <c r="A83" s="1032"/>
      <c r="B83" s="1033"/>
      <c r="C83" s="1033"/>
      <c r="D83" s="1033"/>
      <c r="E83" s="1033"/>
      <c r="F83" s="1034"/>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hidden="1" customHeight="1" x14ac:dyDescent="0.2">
      <c r="A84" s="1032"/>
      <c r="B84" s="1033"/>
      <c r="C84" s="1033"/>
      <c r="D84" s="1033"/>
      <c r="E84" s="1033"/>
      <c r="F84" s="103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2">
      <c r="A85" s="1032"/>
      <c r="B85" s="1033"/>
      <c r="C85" s="1033"/>
      <c r="D85" s="1033"/>
      <c r="E85" s="1033"/>
      <c r="F85" s="103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2">
      <c r="A86" s="1032"/>
      <c r="B86" s="1033"/>
      <c r="C86" s="1033"/>
      <c r="D86" s="1033"/>
      <c r="E86" s="1033"/>
      <c r="F86" s="103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2">
      <c r="A87" s="1032"/>
      <c r="B87" s="1033"/>
      <c r="C87" s="1033"/>
      <c r="D87" s="1033"/>
      <c r="E87" s="1033"/>
      <c r="F87" s="103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2">
      <c r="A88" s="1032"/>
      <c r="B88" s="1033"/>
      <c r="C88" s="1033"/>
      <c r="D88" s="1033"/>
      <c r="E88" s="1033"/>
      <c r="F88" s="103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2">
      <c r="A89" s="1032"/>
      <c r="B89" s="1033"/>
      <c r="C89" s="1033"/>
      <c r="D89" s="1033"/>
      <c r="E89" s="1033"/>
      <c r="F89" s="103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2">
      <c r="A90" s="1032"/>
      <c r="B90" s="1033"/>
      <c r="C90" s="1033"/>
      <c r="D90" s="1033"/>
      <c r="E90" s="1033"/>
      <c r="F90" s="103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2">
      <c r="A91" s="1032"/>
      <c r="B91" s="1033"/>
      <c r="C91" s="1033"/>
      <c r="D91" s="1033"/>
      <c r="E91" s="1033"/>
      <c r="F91" s="103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2">
      <c r="A92" s="1032"/>
      <c r="B92" s="1033"/>
      <c r="C92" s="1033"/>
      <c r="D92" s="1033"/>
      <c r="E92" s="1033"/>
      <c r="F92" s="103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5">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2">
      <c r="A94" s="1032"/>
      <c r="B94" s="1033"/>
      <c r="C94" s="1033"/>
      <c r="D94" s="1033"/>
      <c r="E94" s="1033"/>
      <c r="F94" s="1034"/>
      <c r="G94" s="436" t="s">
        <v>272</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hidden="1" customHeight="1" x14ac:dyDescent="0.2">
      <c r="A95" s="1032"/>
      <c r="B95" s="1033"/>
      <c r="C95" s="1033"/>
      <c r="D95" s="1033"/>
      <c r="E95" s="1033"/>
      <c r="F95" s="103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hidden="1" customHeight="1" x14ac:dyDescent="0.2">
      <c r="A96" s="1032"/>
      <c r="B96" s="1033"/>
      <c r="C96" s="1033"/>
      <c r="D96" s="1033"/>
      <c r="E96" s="1033"/>
      <c r="F96" s="1034"/>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hidden="1" customHeight="1" x14ac:dyDescent="0.2">
      <c r="A97" s="1032"/>
      <c r="B97" s="1033"/>
      <c r="C97" s="1033"/>
      <c r="D97" s="1033"/>
      <c r="E97" s="1033"/>
      <c r="F97" s="103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2">
      <c r="A98" s="1032"/>
      <c r="B98" s="1033"/>
      <c r="C98" s="1033"/>
      <c r="D98" s="1033"/>
      <c r="E98" s="1033"/>
      <c r="F98" s="103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2">
      <c r="A99" s="1032"/>
      <c r="B99" s="1033"/>
      <c r="C99" s="1033"/>
      <c r="D99" s="1033"/>
      <c r="E99" s="1033"/>
      <c r="F99" s="103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2">
      <c r="A100" s="1032"/>
      <c r="B100" s="1033"/>
      <c r="C100" s="1033"/>
      <c r="D100" s="1033"/>
      <c r="E100" s="1033"/>
      <c r="F100" s="103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2">
      <c r="A101" s="1032"/>
      <c r="B101" s="1033"/>
      <c r="C101" s="1033"/>
      <c r="D101" s="1033"/>
      <c r="E101" s="1033"/>
      <c r="F101" s="103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2">
      <c r="A102" s="1032"/>
      <c r="B102" s="1033"/>
      <c r="C102" s="1033"/>
      <c r="D102" s="1033"/>
      <c r="E102" s="1033"/>
      <c r="F102" s="103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2">
      <c r="A103" s="1032"/>
      <c r="B103" s="1033"/>
      <c r="C103" s="1033"/>
      <c r="D103" s="1033"/>
      <c r="E103" s="1033"/>
      <c r="F103" s="103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2">
      <c r="A104" s="1032"/>
      <c r="B104" s="1033"/>
      <c r="C104" s="1033"/>
      <c r="D104" s="1033"/>
      <c r="E104" s="1033"/>
      <c r="F104" s="103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2">
      <c r="A105" s="1032"/>
      <c r="B105" s="1033"/>
      <c r="C105" s="1033"/>
      <c r="D105" s="1033"/>
      <c r="E105" s="1033"/>
      <c r="F105" s="103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5">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hidden="1" customHeight="1" x14ac:dyDescent="0.2"/>
    <row r="108" spans="1:51" ht="30" hidden="1" customHeight="1" x14ac:dyDescent="0.2">
      <c r="A108" s="1029" t="s">
        <v>28</v>
      </c>
      <c r="B108" s="1030"/>
      <c r="C108" s="1030"/>
      <c r="D108" s="1030"/>
      <c r="E108" s="1030"/>
      <c r="F108" s="1031"/>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273</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hidden="1" customHeight="1" x14ac:dyDescent="0.2">
      <c r="A109" s="1032"/>
      <c r="B109" s="1033"/>
      <c r="C109" s="1033"/>
      <c r="D109" s="1033"/>
      <c r="E109" s="1033"/>
      <c r="F109" s="103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hidden="1" customHeight="1" x14ac:dyDescent="0.2">
      <c r="A110" s="1032"/>
      <c r="B110" s="1033"/>
      <c r="C110" s="1033"/>
      <c r="D110" s="1033"/>
      <c r="E110" s="1033"/>
      <c r="F110" s="103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hidden="1" customHeight="1" x14ac:dyDescent="0.2">
      <c r="A111" s="1032"/>
      <c r="B111" s="1033"/>
      <c r="C111" s="1033"/>
      <c r="D111" s="1033"/>
      <c r="E111" s="1033"/>
      <c r="F111" s="103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2">
      <c r="A112" s="1032"/>
      <c r="B112" s="1033"/>
      <c r="C112" s="1033"/>
      <c r="D112" s="1033"/>
      <c r="E112" s="1033"/>
      <c r="F112" s="103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2">
      <c r="A113" s="1032"/>
      <c r="B113" s="1033"/>
      <c r="C113" s="1033"/>
      <c r="D113" s="1033"/>
      <c r="E113" s="1033"/>
      <c r="F113" s="103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2">
      <c r="A114" s="1032"/>
      <c r="B114" s="1033"/>
      <c r="C114" s="1033"/>
      <c r="D114" s="1033"/>
      <c r="E114" s="1033"/>
      <c r="F114" s="103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2">
      <c r="A115" s="1032"/>
      <c r="B115" s="1033"/>
      <c r="C115" s="1033"/>
      <c r="D115" s="1033"/>
      <c r="E115" s="1033"/>
      <c r="F115" s="103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2">
      <c r="A116" s="1032"/>
      <c r="B116" s="1033"/>
      <c r="C116" s="1033"/>
      <c r="D116" s="1033"/>
      <c r="E116" s="1033"/>
      <c r="F116" s="103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2">
      <c r="A117" s="1032"/>
      <c r="B117" s="1033"/>
      <c r="C117" s="1033"/>
      <c r="D117" s="1033"/>
      <c r="E117" s="1033"/>
      <c r="F117" s="103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2">
      <c r="A118" s="1032"/>
      <c r="B118" s="1033"/>
      <c r="C118" s="1033"/>
      <c r="D118" s="1033"/>
      <c r="E118" s="1033"/>
      <c r="F118" s="103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2">
      <c r="A119" s="1032"/>
      <c r="B119" s="1033"/>
      <c r="C119" s="1033"/>
      <c r="D119" s="1033"/>
      <c r="E119" s="1033"/>
      <c r="F119" s="103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5">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2">
      <c r="A121" s="1032"/>
      <c r="B121" s="1033"/>
      <c r="C121" s="1033"/>
      <c r="D121" s="1033"/>
      <c r="E121" s="1033"/>
      <c r="F121" s="1034"/>
      <c r="G121" s="436" t="s">
        <v>274</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275</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hidden="1" customHeight="1" x14ac:dyDescent="0.2">
      <c r="A122" s="1032"/>
      <c r="B122" s="1033"/>
      <c r="C122" s="1033"/>
      <c r="D122" s="1033"/>
      <c r="E122" s="1033"/>
      <c r="F122" s="103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hidden="1" customHeight="1" x14ac:dyDescent="0.2">
      <c r="A123" s="1032"/>
      <c r="B123" s="1033"/>
      <c r="C123" s="1033"/>
      <c r="D123" s="1033"/>
      <c r="E123" s="1033"/>
      <c r="F123" s="103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hidden="1" customHeight="1" x14ac:dyDescent="0.2">
      <c r="A124" s="1032"/>
      <c r="B124" s="1033"/>
      <c r="C124" s="1033"/>
      <c r="D124" s="1033"/>
      <c r="E124" s="1033"/>
      <c r="F124" s="103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2">
      <c r="A125" s="1032"/>
      <c r="B125" s="1033"/>
      <c r="C125" s="1033"/>
      <c r="D125" s="1033"/>
      <c r="E125" s="1033"/>
      <c r="F125" s="103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2">
      <c r="A126" s="1032"/>
      <c r="B126" s="1033"/>
      <c r="C126" s="1033"/>
      <c r="D126" s="1033"/>
      <c r="E126" s="1033"/>
      <c r="F126" s="103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2">
      <c r="A127" s="1032"/>
      <c r="B127" s="1033"/>
      <c r="C127" s="1033"/>
      <c r="D127" s="1033"/>
      <c r="E127" s="1033"/>
      <c r="F127" s="103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2">
      <c r="A128" s="1032"/>
      <c r="B128" s="1033"/>
      <c r="C128" s="1033"/>
      <c r="D128" s="1033"/>
      <c r="E128" s="1033"/>
      <c r="F128" s="103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2">
      <c r="A129" s="1032"/>
      <c r="B129" s="1033"/>
      <c r="C129" s="1033"/>
      <c r="D129" s="1033"/>
      <c r="E129" s="1033"/>
      <c r="F129" s="103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2">
      <c r="A130" s="1032"/>
      <c r="B130" s="1033"/>
      <c r="C130" s="1033"/>
      <c r="D130" s="1033"/>
      <c r="E130" s="1033"/>
      <c r="F130" s="103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2">
      <c r="A131" s="1032"/>
      <c r="B131" s="1033"/>
      <c r="C131" s="1033"/>
      <c r="D131" s="1033"/>
      <c r="E131" s="1033"/>
      <c r="F131" s="103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2">
      <c r="A132" s="1032"/>
      <c r="B132" s="1033"/>
      <c r="C132" s="1033"/>
      <c r="D132" s="1033"/>
      <c r="E132" s="1033"/>
      <c r="F132" s="103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5">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2">
      <c r="A134" s="1032"/>
      <c r="B134" s="1033"/>
      <c r="C134" s="1033"/>
      <c r="D134" s="1033"/>
      <c r="E134" s="1033"/>
      <c r="F134" s="1034"/>
      <c r="G134" s="436" t="s">
        <v>276</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277</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hidden="1" customHeight="1" x14ac:dyDescent="0.2">
      <c r="A135" s="1032"/>
      <c r="B135" s="1033"/>
      <c r="C135" s="1033"/>
      <c r="D135" s="1033"/>
      <c r="E135" s="1033"/>
      <c r="F135" s="103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hidden="1" customHeight="1" x14ac:dyDescent="0.2">
      <c r="A136" s="1032"/>
      <c r="B136" s="1033"/>
      <c r="C136" s="1033"/>
      <c r="D136" s="1033"/>
      <c r="E136" s="1033"/>
      <c r="F136" s="103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hidden="1" customHeight="1" x14ac:dyDescent="0.2">
      <c r="A137" s="1032"/>
      <c r="B137" s="1033"/>
      <c r="C137" s="1033"/>
      <c r="D137" s="1033"/>
      <c r="E137" s="1033"/>
      <c r="F137" s="103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2">
      <c r="A138" s="1032"/>
      <c r="B138" s="1033"/>
      <c r="C138" s="1033"/>
      <c r="D138" s="1033"/>
      <c r="E138" s="1033"/>
      <c r="F138" s="103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2">
      <c r="A139" s="1032"/>
      <c r="B139" s="1033"/>
      <c r="C139" s="1033"/>
      <c r="D139" s="1033"/>
      <c r="E139" s="1033"/>
      <c r="F139" s="103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2">
      <c r="A140" s="1032"/>
      <c r="B140" s="1033"/>
      <c r="C140" s="1033"/>
      <c r="D140" s="1033"/>
      <c r="E140" s="1033"/>
      <c r="F140" s="103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2">
      <c r="A141" s="1032"/>
      <c r="B141" s="1033"/>
      <c r="C141" s="1033"/>
      <c r="D141" s="1033"/>
      <c r="E141" s="1033"/>
      <c r="F141" s="103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2">
      <c r="A142" s="1032"/>
      <c r="B142" s="1033"/>
      <c r="C142" s="1033"/>
      <c r="D142" s="1033"/>
      <c r="E142" s="1033"/>
      <c r="F142" s="103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2">
      <c r="A143" s="1032"/>
      <c r="B143" s="1033"/>
      <c r="C143" s="1033"/>
      <c r="D143" s="1033"/>
      <c r="E143" s="1033"/>
      <c r="F143" s="103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2">
      <c r="A144" s="1032"/>
      <c r="B144" s="1033"/>
      <c r="C144" s="1033"/>
      <c r="D144" s="1033"/>
      <c r="E144" s="1033"/>
      <c r="F144" s="103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2">
      <c r="A145" s="1032"/>
      <c r="B145" s="1033"/>
      <c r="C145" s="1033"/>
      <c r="D145" s="1033"/>
      <c r="E145" s="1033"/>
      <c r="F145" s="103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5">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2">
      <c r="A147" s="1032"/>
      <c r="B147" s="1033"/>
      <c r="C147" s="1033"/>
      <c r="D147" s="1033"/>
      <c r="E147" s="1033"/>
      <c r="F147" s="1034"/>
      <c r="G147" s="436" t="s">
        <v>278</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hidden="1" customHeight="1" x14ac:dyDescent="0.2">
      <c r="A148" s="1032"/>
      <c r="B148" s="1033"/>
      <c r="C148" s="1033"/>
      <c r="D148" s="1033"/>
      <c r="E148" s="1033"/>
      <c r="F148" s="103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hidden="1" customHeight="1" x14ac:dyDescent="0.2">
      <c r="A149" s="1032"/>
      <c r="B149" s="1033"/>
      <c r="C149" s="1033"/>
      <c r="D149" s="1033"/>
      <c r="E149" s="1033"/>
      <c r="F149" s="103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hidden="1" customHeight="1" x14ac:dyDescent="0.2">
      <c r="A150" s="1032"/>
      <c r="B150" s="1033"/>
      <c r="C150" s="1033"/>
      <c r="D150" s="1033"/>
      <c r="E150" s="1033"/>
      <c r="F150" s="103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2">
      <c r="A151" s="1032"/>
      <c r="B151" s="1033"/>
      <c r="C151" s="1033"/>
      <c r="D151" s="1033"/>
      <c r="E151" s="1033"/>
      <c r="F151" s="103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2">
      <c r="A152" s="1032"/>
      <c r="B152" s="1033"/>
      <c r="C152" s="1033"/>
      <c r="D152" s="1033"/>
      <c r="E152" s="1033"/>
      <c r="F152" s="103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2">
      <c r="A153" s="1032"/>
      <c r="B153" s="1033"/>
      <c r="C153" s="1033"/>
      <c r="D153" s="1033"/>
      <c r="E153" s="1033"/>
      <c r="F153" s="103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2">
      <c r="A154" s="1032"/>
      <c r="B154" s="1033"/>
      <c r="C154" s="1033"/>
      <c r="D154" s="1033"/>
      <c r="E154" s="1033"/>
      <c r="F154" s="103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2">
      <c r="A155" s="1032"/>
      <c r="B155" s="1033"/>
      <c r="C155" s="1033"/>
      <c r="D155" s="1033"/>
      <c r="E155" s="1033"/>
      <c r="F155" s="103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2">
      <c r="A156" s="1032"/>
      <c r="B156" s="1033"/>
      <c r="C156" s="1033"/>
      <c r="D156" s="1033"/>
      <c r="E156" s="1033"/>
      <c r="F156" s="103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2">
      <c r="A157" s="1032"/>
      <c r="B157" s="1033"/>
      <c r="C157" s="1033"/>
      <c r="D157" s="1033"/>
      <c r="E157" s="1033"/>
      <c r="F157" s="103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2">
      <c r="A158" s="1032"/>
      <c r="B158" s="1033"/>
      <c r="C158" s="1033"/>
      <c r="D158" s="1033"/>
      <c r="E158" s="1033"/>
      <c r="F158" s="103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5">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hidden="1" customHeight="1" x14ac:dyDescent="0.2"/>
    <row r="161" spans="1:51" ht="30" hidden="1" customHeight="1" x14ac:dyDescent="0.2">
      <c r="A161" s="1029" t="s">
        <v>28</v>
      </c>
      <c r="B161" s="1030"/>
      <c r="C161" s="1030"/>
      <c r="D161" s="1030"/>
      <c r="E161" s="1030"/>
      <c r="F161" s="1031"/>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279</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hidden="1" customHeight="1" x14ac:dyDescent="0.2">
      <c r="A162" s="1032"/>
      <c r="B162" s="1033"/>
      <c r="C162" s="1033"/>
      <c r="D162" s="1033"/>
      <c r="E162" s="1033"/>
      <c r="F162" s="103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hidden="1" customHeight="1" x14ac:dyDescent="0.2">
      <c r="A163" s="1032"/>
      <c r="B163" s="1033"/>
      <c r="C163" s="1033"/>
      <c r="D163" s="1033"/>
      <c r="E163" s="1033"/>
      <c r="F163" s="103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hidden="1" customHeight="1" x14ac:dyDescent="0.2">
      <c r="A164" s="1032"/>
      <c r="B164" s="1033"/>
      <c r="C164" s="1033"/>
      <c r="D164" s="1033"/>
      <c r="E164" s="1033"/>
      <c r="F164" s="103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2">
      <c r="A165" s="1032"/>
      <c r="B165" s="1033"/>
      <c r="C165" s="1033"/>
      <c r="D165" s="1033"/>
      <c r="E165" s="1033"/>
      <c r="F165" s="103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2">
      <c r="A166" s="1032"/>
      <c r="B166" s="1033"/>
      <c r="C166" s="1033"/>
      <c r="D166" s="1033"/>
      <c r="E166" s="1033"/>
      <c r="F166" s="103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2">
      <c r="A167" s="1032"/>
      <c r="B167" s="1033"/>
      <c r="C167" s="1033"/>
      <c r="D167" s="1033"/>
      <c r="E167" s="1033"/>
      <c r="F167" s="103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2">
      <c r="A168" s="1032"/>
      <c r="B168" s="1033"/>
      <c r="C168" s="1033"/>
      <c r="D168" s="1033"/>
      <c r="E168" s="1033"/>
      <c r="F168" s="103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2">
      <c r="A169" s="1032"/>
      <c r="B169" s="1033"/>
      <c r="C169" s="1033"/>
      <c r="D169" s="1033"/>
      <c r="E169" s="1033"/>
      <c r="F169" s="103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2">
      <c r="A170" s="1032"/>
      <c r="B170" s="1033"/>
      <c r="C170" s="1033"/>
      <c r="D170" s="1033"/>
      <c r="E170" s="1033"/>
      <c r="F170" s="103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2">
      <c r="A171" s="1032"/>
      <c r="B171" s="1033"/>
      <c r="C171" s="1033"/>
      <c r="D171" s="1033"/>
      <c r="E171" s="1033"/>
      <c r="F171" s="103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2">
      <c r="A172" s="1032"/>
      <c r="B172" s="1033"/>
      <c r="C172" s="1033"/>
      <c r="D172" s="1033"/>
      <c r="E172" s="1033"/>
      <c r="F172" s="103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5">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2">
      <c r="A174" s="1032"/>
      <c r="B174" s="1033"/>
      <c r="C174" s="1033"/>
      <c r="D174" s="1033"/>
      <c r="E174" s="1033"/>
      <c r="F174" s="1034"/>
      <c r="G174" s="436" t="s">
        <v>280</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281</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hidden="1" customHeight="1" x14ac:dyDescent="0.2">
      <c r="A175" s="1032"/>
      <c r="B175" s="1033"/>
      <c r="C175" s="1033"/>
      <c r="D175" s="1033"/>
      <c r="E175" s="1033"/>
      <c r="F175" s="103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hidden="1" customHeight="1" x14ac:dyDescent="0.2">
      <c r="A176" s="1032"/>
      <c r="B176" s="1033"/>
      <c r="C176" s="1033"/>
      <c r="D176" s="1033"/>
      <c r="E176" s="1033"/>
      <c r="F176" s="103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hidden="1" customHeight="1" x14ac:dyDescent="0.2">
      <c r="A177" s="1032"/>
      <c r="B177" s="1033"/>
      <c r="C177" s="1033"/>
      <c r="D177" s="1033"/>
      <c r="E177" s="1033"/>
      <c r="F177" s="103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2">
      <c r="A178" s="1032"/>
      <c r="B178" s="1033"/>
      <c r="C178" s="1033"/>
      <c r="D178" s="1033"/>
      <c r="E178" s="1033"/>
      <c r="F178" s="103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2">
      <c r="A179" s="1032"/>
      <c r="B179" s="1033"/>
      <c r="C179" s="1033"/>
      <c r="D179" s="1033"/>
      <c r="E179" s="1033"/>
      <c r="F179" s="103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2">
      <c r="A180" s="1032"/>
      <c r="B180" s="1033"/>
      <c r="C180" s="1033"/>
      <c r="D180" s="1033"/>
      <c r="E180" s="1033"/>
      <c r="F180" s="103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2">
      <c r="A181" s="1032"/>
      <c r="B181" s="1033"/>
      <c r="C181" s="1033"/>
      <c r="D181" s="1033"/>
      <c r="E181" s="1033"/>
      <c r="F181" s="103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2">
      <c r="A182" s="1032"/>
      <c r="B182" s="1033"/>
      <c r="C182" s="1033"/>
      <c r="D182" s="1033"/>
      <c r="E182" s="1033"/>
      <c r="F182" s="103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2">
      <c r="A183" s="1032"/>
      <c r="B183" s="1033"/>
      <c r="C183" s="1033"/>
      <c r="D183" s="1033"/>
      <c r="E183" s="1033"/>
      <c r="F183" s="103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2">
      <c r="A184" s="1032"/>
      <c r="B184" s="1033"/>
      <c r="C184" s="1033"/>
      <c r="D184" s="1033"/>
      <c r="E184" s="1033"/>
      <c r="F184" s="103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2">
      <c r="A185" s="1032"/>
      <c r="B185" s="1033"/>
      <c r="C185" s="1033"/>
      <c r="D185" s="1033"/>
      <c r="E185" s="1033"/>
      <c r="F185" s="103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5">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2">
      <c r="A187" s="1032"/>
      <c r="B187" s="1033"/>
      <c r="C187" s="1033"/>
      <c r="D187" s="1033"/>
      <c r="E187" s="1033"/>
      <c r="F187" s="1034"/>
      <c r="G187" s="436" t="s">
        <v>283</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282</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hidden="1" customHeight="1" x14ac:dyDescent="0.2">
      <c r="A188" s="1032"/>
      <c r="B188" s="1033"/>
      <c r="C188" s="1033"/>
      <c r="D188" s="1033"/>
      <c r="E188" s="1033"/>
      <c r="F188" s="103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hidden="1" customHeight="1" x14ac:dyDescent="0.2">
      <c r="A189" s="1032"/>
      <c r="B189" s="1033"/>
      <c r="C189" s="1033"/>
      <c r="D189" s="1033"/>
      <c r="E189" s="1033"/>
      <c r="F189" s="103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hidden="1" customHeight="1" x14ac:dyDescent="0.2">
      <c r="A190" s="1032"/>
      <c r="B190" s="1033"/>
      <c r="C190" s="1033"/>
      <c r="D190" s="1033"/>
      <c r="E190" s="1033"/>
      <c r="F190" s="103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2">
      <c r="A191" s="1032"/>
      <c r="B191" s="1033"/>
      <c r="C191" s="1033"/>
      <c r="D191" s="1033"/>
      <c r="E191" s="1033"/>
      <c r="F191" s="103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2">
      <c r="A192" s="1032"/>
      <c r="B192" s="1033"/>
      <c r="C192" s="1033"/>
      <c r="D192" s="1033"/>
      <c r="E192" s="1033"/>
      <c r="F192" s="103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2">
      <c r="A193" s="1032"/>
      <c r="B193" s="1033"/>
      <c r="C193" s="1033"/>
      <c r="D193" s="1033"/>
      <c r="E193" s="1033"/>
      <c r="F193" s="103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2">
      <c r="A194" s="1032"/>
      <c r="B194" s="1033"/>
      <c r="C194" s="1033"/>
      <c r="D194" s="1033"/>
      <c r="E194" s="1033"/>
      <c r="F194" s="103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2">
      <c r="A195" s="1032"/>
      <c r="B195" s="1033"/>
      <c r="C195" s="1033"/>
      <c r="D195" s="1033"/>
      <c r="E195" s="1033"/>
      <c r="F195" s="103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2">
      <c r="A196" s="1032"/>
      <c r="B196" s="1033"/>
      <c r="C196" s="1033"/>
      <c r="D196" s="1033"/>
      <c r="E196" s="1033"/>
      <c r="F196" s="103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2">
      <c r="A197" s="1032"/>
      <c r="B197" s="1033"/>
      <c r="C197" s="1033"/>
      <c r="D197" s="1033"/>
      <c r="E197" s="1033"/>
      <c r="F197" s="103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2">
      <c r="A198" s="1032"/>
      <c r="B198" s="1033"/>
      <c r="C198" s="1033"/>
      <c r="D198" s="1033"/>
      <c r="E198" s="1033"/>
      <c r="F198" s="103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5">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2">
      <c r="A200" s="1032"/>
      <c r="B200" s="1033"/>
      <c r="C200" s="1033"/>
      <c r="D200" s="1033"/>
      <c r="E200" s="1033"/>
      <c r="F200" s="1034"/>
      <c r="G200" s="436" t="s">
        <v>284</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hidden="1" customHeight="1" x14ac:dyDescent="0.2">
      <c r="A201" s="1032"/>
      <c r="B201" s="1033"/>
      <c r="C201" s="1033"/>
      <c r="D201" s="1033"/>
      <c r="E201" s="1033"/>
      <c r="F201" s="103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hidden="1" customHeight="1" x14ac:dyDescent="0.2">
      <c r="A202" s="1032"/>
      <c r="B202" s="1033"/>
      <c r="C202" s="1033"/>
      <c r="D202" s="1033"/>
      <c r="E202" s="1033"/>
      <c r="F202" s="103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hidden="1" customHeight="1" x14ac:dyDescent="0.2">
      <c r="A203" s="1032"/>
      <c r="B203" s="1033"/>
      <c r="C203" s="1033"/>
      <c r="D203" s="1033"/>
      <c r="E203" s="1033"/>
      <c r="F203" s="103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2">
      <c r="A204" s="1032"/>
      <c r="B204" s="1033"/>
      <c r="C204" s="1033"/>
      <c r="D204" s="1033"/>
      <c r="E204" s="1033"/>
      <c r="F204" s="103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2">
      <c r="A205" s="1032"/>
      <c r="B205" s="1033"/>
      <c r="C205" s="1033"/>
      <c r="D205" s="1033"/>
      <c r="E205" s="1033"/>
      <c r="F205" s="103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2">
      <c r="A206" s="1032"/>
      <c r="B206" s="1033"/>
      <c r="C206" s="1033"/>
      <c r="D206" s="1033"/>
      <c r="E206" s="1033"/>
      <c r="F206" s="103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2">
      <c r="A207" s="1032"/>
      <c r="B207" s="1033"/>
      <c r="C207" s="1033"/>
      <c r="D207" s="1033"/>
      <c r="E207" s="1033"/>
      <c r="F207" s="103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2">
      <c r="A208" s="1032"/>
      <c r="B208" s="1033"/>
      <c r="C208" s="1033"/>
      <c r="D208" s="1033"/>
      <c r="E208" s="1033"/>
      <c r="F208" s="103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2">
      <c r="A209" s="1032"/>
      <c r="B209" s="1033"/>
      <c r="C209" s="1033"/>
      <c r="D209" s="1033"/>
      <c r="E209" s="1033"/>
      <c r="F209" s="103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2">
      <c r="A210" s="1032"/>
      <c r="B210" s="1033"/>
      <c r="C210" s="1033"/>
      <c r="D210" s="1033"/>
      <c r="E210" s="1033"/>
      <c r="F210" s="103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2">
      <c r="A211" s="1032"/>
      <c r="B211" s="1033"/>
      <c r="C211" s="1033"/>
      <c r="D211" s="1033"/>
      <c r="E211" s="1033"/>
      <c r="F211" s="103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5">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hidden="1" customHeight="1" x14ac:dyDescent="0.2"/>
    <row r="214" spans="1:51" ht="30" hidden="1" customHeight="1" x14ac:dyDescent="0.2">
      <c r="A214" s="1049" t="s">
        <v>28</v>
      </c>
      <c r="B214" s="1050"/>
      <c r="C214" s="1050"/>
      <c r="D214" s="1050"/>
      <c r="E214" s="1050"/>
      <c r="F214" s="1051"/>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285</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hidden="1" customHeight="1" x14ac:dyDescent="0.2">
      <c r="A215" s="1032"/>
      <c r="B215" s="1033"/>
      <c r="C215" s="1033"/>
      <c r="D215" s="1033"/>
      <c r="E215" s="1033"/>
      <c r="F215" s="103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hidden="1" customHeight="1" x14ac:dyDescent="0.2">
      <c r="A216" s="1032"/>
      <c r="B216" s="1033"/>
      <c r="C216" s="1033"/>
      <c r="D216" s="1033"/>
      <c r="E216" s="1033"/>
      <c r="F216" s="103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hidden="1" customHeight="1" x14ac:dyDescent="0.2">
      <c r="A217" s="1032"/>
      <c r="B217" s="1033"/>
      <c r="C217" s="1033"/>
      <c r="D217" s="1033"/>
      <c r="E217" s="1033"/>
      <c r="F217" s="103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2">
      <c r="A218" s="1032"/>
      <c r="B218" s="1033"/>
      <c r="C218" s="1033"/>
      <c r="D218" s="1033"/>
      <c r="E218" s="1033"/>
      <c r="F218" s="103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2">
      <c r="A219" s="1032"/>
      <c r="B219" s="1033"/>
      <c r="C219" s="1033"/>
      <c r="D219" s="1033"/>
      <c r="E219" s="1033"/>
      <c r="F219" s="103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2">
      <c r="A220" s="1032"/>
      <c r="B220" s="1033"/>
      <c r="C220" s="1033"/>
      <c r="D220" s="1033"/>
      <c r="E220" s="1033"/>
      <c r="F220" s="103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2">
      <c r="A221" s="1032"/>
      <c r="B221" s="1033"/>
      <c r="C221" s="1033"/>
      <c r="D221" s="1033"/>
      <c r="E221" s="1033"/>
      <c r="F221" s="103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2">
      <c r="A222" s="1032"/>
      <c r="B222" s="1033"/>
      <c r="C222" s="1033"/>
      <c r="D222" s="1033"/>
      <c r="E222" s="1033"/>
      <c r="F222" s="103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2">
      <c r="A223" s="1032"/>
      <c r="B223" s="1033"/>
      <c r="C223" s="1033"/>
      <c r="D223" s="1033"/>
      <c r="E223" s="1033"/>
      <c r="F223" s="103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2">
      <c r="A224" s="1032"/>
      <c r="B224" s="1033"/>
      <c r="C224" s="1033"/>
      <c r="D224" s="1033"/>
      <c r="E224" s="1033"/>
      <c r="F224" s="103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2">
      <c r="A225" s="1032"/>
      <c r="B225" s="1033"/>
      <c r="C225" s="1033"/>
      <c r="D225" s="1033"/>
      <c r="E225" s="1033"/>
      <c r="F225" s="103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5">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2">
      <c r="A227" s="1032"/>
      <c r="B227" s="1033"/>
      <c r="C227" s="1033"/>
      <c r="D227" s="1033"/>
      <c r="E227" s="1033"/>
      <c r="F227" s="1034"/>
      <c r="G227" s="436" t="s">
        <v>286</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287</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hidden="1" customHeight="1" x14ac:dyDescent="0.2">
      <c r="A228" s="1032"/>
      <c r="B228" s="1033"/>
      <c r="C228" s="1033"/>
      <c r="D228" s="1033"/>
      <c r="E228" s="1033"/>
      <c r="F228" s="103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hidden="1" customHeight="1" x14ac:dyDescent="0.2">
      <c r="A229" s="1032"/>
      <c r="B229" s="1033"/>
      <c r="C229" s="1033"/>
      <c r="D229" s="1033"/>
      <c r="E229" s="1033"/>
      <c r="F229" s="103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hidden="1" customHeight="1" x14ac:dyDescent="0.2">
      <c r="A230" s="1032"/>
      <c r="B230" s="1033"/>
      <c r="C230" s="1033"/>
      <c r="D230" s="1033"/>
      <c r="E230" s="1033"/>
      <c r="F230" s="103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2">
      <c r="A231" s="1032"/>
      <c r="B231" s="1033"/>
      <c r="C231" s="1033"/>
      <c r="D231" s="1033"/>
      <c r="E231" s="1033"/>
      <c r="F231" s="103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2">
      <c r="A232" s="1032"/>
      <c r="B232" s="1033"/>
      <c r="C232" s="1033"/>
      <c r="D232" s="1033"/>
      <c r="E232" s="1033"/>
      <c r="F232" s="103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2">
      <c r="A233" s="1032"/>
      <c r="B233" s="1033"/>
      <c r="C233" s="1033"/>
      <c r="D233" s="1033"/>
      <c r="E233" s="1033"/>
      <c r="F233" s="103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2">
      <c r="A234" s="1032"/>
      <c r="B234" s="1033"/>
      <c r="C234" s="1033"/>
      <c r="D234" s="1033"/>
      <c r="E234" s="1033"/>
      <c r="F234" s="103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2">
      <c r="A235" s="1032"/>
      <c r="B235" s="1033"/>
      <c r="C235" s="1033"/>
      <c r="D235" s="1033"/>
      <c r="E235" s="1033"/>
      <c r="F235" s="103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2">
      <c r="A236" s="1032"/>
      <c r="B236" s="1033"/>
      <c r="C236" s="1033"/>
      <c r="D236" s="1033"/>
      <c r="E236" s="1033"/>
      <c r="F236" s="103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2">
      <c r="A237" s="1032"/>
      <c r="B237" s="1033"/>
      <c r="C237" s="1033"/>
      <c r="D237" s="1033"/>
      <c r="E237" s="1033"/>
      <c r="F237" s="103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2">
      <c r="A238" s="1032"/>
      <c r="B238" s="1033"/>
      <c r="C238" s="1033"/>
      <c r="D238" s="1033"/>
      <c r="E238" s="1033"/>
      <c r="F238" s="103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5">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2">
      <c r="A240" s="1032"/>
      <c r="B240" s="1033"/>
      <c r="C240" s="1033"/>
      <c r="D240" s="1033"/>
      <c r="E240" s="1033"/>
      <c r="F240" s="1034"/>
      <c r="G240" s="436" t="s">
        <v>288</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289</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hidden="1" customHeight="1" x14ac:dyDescent="0.2">
      <c r="A241" s="1032"/>
      <c r="B241" s="1033"/>
      <c r="C241" s="1033"/>
      <c r="D241" s="1033"/>
      <c r="E241" s="1033"/>
      <c r="F241" s="103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hidden="1" customHeight="1" x14ac:dyDescent="0.2">
      <c r="A242" s="1032"/>
      <c r="B242" s="1033"/>
      <c r="C242" s="1033"/>
      <c r="D242" s="1033"/>
      <c r="E242" s="1033"/>
      <c r="F242" s="103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hidden="1" customHeight="1" x14ac:dyDescent="0.2">
      <c r="A243" s="1032"/>
      <c r="B243" s="1033"/>
      <c r="C243" s="1033"/>
      <c r="D243" s="1033"/>
      <c r="E243" s="1033"/>
      <c r="F243" s="103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2">
      <c r="A244" s="1032"/>
      <c r="B244" s="1033"/>
      <c r="C244" s="1033"/>
      <c r="D244" s="1033"/>
      <c r="E244" s="1033"/>
      <c r="F244" s="103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2">
      <c r="A245" s="1032"/>
      <c r="B245" s="1033"/>
      <c r="C245" s="1033"/>
      <c r="D245" s="1033"/>
      <c r="E245" s="1033"/>
      <c r="F245" s="103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2">
      <c r="A246" s="1032"/>
      <c r="B246" s="1033"/>
      <c r="C246" s="1033"/>
      <c r="D246" s="1033"/>
      <c r="E246" s="1033"/>
      <c r="F246" s="103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2">
      <c r="A247" s="1032"/>
      <c r="B247" s="1033"/>
      <c r="C247" s="1033"/>
      <c r="D247" s="1033"/>
      <c r="E247" s="1033"/>
      <c r="F247" s="103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2">
      <c r="A248" s="1032"/>
      <c r="B248" s="1033"/>
      <c r="C248" s="1033"/>
      <c r="D248" s="1033"/>
      <c r="E248" s="1033"/>
      <c r="F248" s="103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2">
      <c r="A249" s="1032"/>
      <c r="B249" s="1033"/>
      <c r="C249" s="1033"/>
      <c r="D249" s="1033"/>
      <c r="E249" s="1033"/>
      <c r="F249" s="103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2">
      <c r="A250" s="1032"/>
      <c r="B250" s="1033"/>
      <c r="C250" s="1033"/>
      <c r="D250" s="1033"/>
      <c r="E250" s="1033"/>
      <c r="F250" s="103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2">
      <c r="A251" s="1032"/>
      <c r="B251" s="1033"/>
      <c r="C251" s="1033"/>
      <c r="D251" s="1033"/>
      <c r="E251" s="1033"/>
      <c r="F251" s="103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5">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2">
      <c r="A253" s="1032"/>
      <c r="B253" s="1033"/>
      <c r="C253" s="1033"/>
      <c r="D253" s="1033"/>
      <c r="E253" s="1033"/>
      <c r="F253" s="1034"/>
      <c r="G253" s="436" t="s">
        <v>290</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hidden="1" customHeight="1" x14ac:dyDescent="0.2">
      <c r="A254" s="1032"/>
      <c r="B254" s="1033"/>
      <c r="C254" s="1033"/>
      <c r="D254" s="1033"/>
      <c r="E254" s="1033"/>
      <c r="F254" s="103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hidden="1" customHeight="1" x14ac:dyDescent="0.2">
      <c r="A255" s="1032"/>
      <c r="B255" s="1033"/>
      <c r="C255" s="1033"/>
      <c r="D255" s="1033"/>
      <c r="E255" s="1033"/>
      <c r="F255" s="103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hidden="1" customHeight="1" x14ac:dyDescent="0.2">
      <c r="A256" s="1032"/>
      <c r="B256" s="1033"/>
      <c r="C256" s="1033"/>
      <c r="D256" s="1033"/>
      <c r="E256" s="1033"/>
      <c r="F256" s="103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2">
      <c r="A257" s="1032"/>
      <c r="B257" s="1033"/>
      <c r="C257" s="1033"/>
      <c r="D257" s="1033"/>
      <c r="E257" s="1033"/>
      <c r="F257" s="103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2">
      <c r="A258" s="1032"/>
      <c r="B258" s="1033"/>
      <c r="C258" s="1033"/>
      <c r="D258" s="1033"/>
      <c r="E258" s="1033"/>
      <c r="F258" s="103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2">
      <c r="A259" s="1032"/>
      <c r="B259" s="1033"/>
      <c r="C259" s="1033"/>
      <c r="D259" s="1033"/>
      <c r="E259" s="1033"/>
      <c r="F259" s="103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2">
      <c r="A260" s="1032"/>
      <c r="B260" s="1033"/>
      <c r="C260" s="1033"/>
      <c r="D260" s="1033"/>
      <c r="E260" s="1033"/>
      <c r="F260" s="103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2">
      <c r="A261" s="1032"/>
      <c r="B261" s="1033"/>
      <c r="C261" s="1033"/>
      <c r="D261" s="1033"/>
      <c r="E261" s="1033"/>
      <c r="F261" s="103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2">
      <c r="A262" s="1032"/>
      <c r="B262" s="1033"/>
      <c r="C262" s="1033"/>
      <c r="D262" s="1033"/>
      <c r="E262" s="1033"/>
      <c r="F262" s="103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2">
      <c r="A263" s="1032"/>
      <c r="B263" s="1033"/>
      <c r="C263" s="1033"/>
      <c r="D263" s="1033"/>
      <c r="E263" s="1033"/>
      <c r="F263" s="103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2">
      <c r="A264" s="1032"/>
      <c r="B264" s="1033"/>
      <c r="C264" s="1033"/>
      <c r="D264" s="1033"/>
      <c r="E264" s="1033"/>
      <c r="F264" s="103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5">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BI38" sqref="BI38"/>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8"/>
      <c r="B3" s="348"/>
      <c r="C3" s="348" t="s">
        <v>26</v>
      </c>
      <c r="D3" s="348"/>
      <c r="E3" s="348"/>
      <c r="F3" s="348"/>
      <c r="G3" s="348"/>
      <c r="H3" s="348"/>
      <c r="I3" s="348"/>
      <c r="J3" s="278" t="s">
        <v>293</v>
      </c>
      <c r="K3" s="110"/>
      <c r="L3" s="110"/>
      <c r="M3" s="110"/>
      <c r="N3" s="110"/>
      <c r="O3" s="110"/>
      <c r="P3" s="336" t="s">
        <v>27</v>
      </c>
      <c r="Q3" s="336"/>
      <c r="R3" s="336"/>
      <c r="S3" s="336"/>
      <c r="T3" s="336"/>
      <c r="U3" s="336"/>
      <c r="V3" s="336"/>
      <c r="W3" s="336"/>
      <c r="X3" s="336"/>
      <c r="Y3" s="346" t="s">
        <v>345</v>
      </c>
      <c r="Z3" s="347"/>
      <c r="AA3" s="347"/>
      <c r="AB3" s="347"/>
      <c r="AC3" s="278" t="s">
        <v>330</v>
      </c>
      <c r="AD3" s="278"/>
      <c r="AE3" s="278"/>
      <c r="AF3" s="278"/>
      <c r="AG3" s="278"/>
      <c r="AH3" s="346" t="s">
        <v>257</v>
      </c>
      <c r="AI3" s="348"/>
      <c r="AJ3" s="348"/>
      <c r="AK3" s="348"/>
      <c r="AL3" s="348" t="s">
        <v>21</v>
      </c>
      <c r="AM3" s="348"/>
      <c r="AN3" s="348"/>
      <c r="AO3" s="423"/>
      <c r="AP3" s="424" t="s">
        <v>294</v>
      </c>
      <c r="AQ3" s="424"/>
      <c r="AR3" s="424"/>
      <c r="AS3" s="424"/>
      <c r="AT3" s="424"/>
      <c r="AU3" s="424"/>
      <c r="AV3" s="424"/>
      <c r="AW3" s="424"/>
      <c r="AX3" s="424"/>
      <c r="AY3">
        <f>$AY$2</f>
        <v>1</v>
      </c>
    </row>
    <row r="4" spans="1:51" ht="40.200000000000003" customHeight="1" x14ac:dyDescent="0.2">
      <c r="A4" s="1053">
        <v>1</v>
      </c>
      <c r="B4" s="1053">
        <v>1</v>
      </c>
      <c r="C4" s="421" t="s">
        <v>776</v>
      </c>
      <c r="D4" s="416"/>
      <c r="E4" s="416"/>
      <c r="F4" s="416"/>
      <c r="G4" s="416"/>
      <c r="H4" s="416"/>
      <c r="I4" s="416"/>
      <c r="J4" s="417">
        <v>5010001021139</v>
      </c>
      <c r="K4" s="418"/>
      <c r="L4" s="418"/>
      <c r="M4" s="418"/>
      <c r="N4" s="418"/>
      <c r="O4" s="418"/>
      <c r="P4" s="422" t="s">
        <v>822</v>
      </c>
      <c r="Q4" s="318"/>
      <c r="R4" s="318"/>
      <c r="S4" s="318"/>
      <c r="T4" s="318"/>
      <c r="U4" s="318"/>
      <c r="V4" s="318"/>
      <c r="W4" s="318"/>
      <c r="X4" s="318"/>
      <c r="Y4" s="319">
        <v>1</v>
      </c>
      <c r="Z4" s="320"/>
      <c r="AA4" s="320"/>
      <c r="AB4" s="321"/>
      <c r="AC4" s="1052" t="s">
        <v>362</v>
      </c>
      <c r="AD4" s="1052"/>
      <c r="AE4" s="1052"/>
      <c r="AF4" s="1052"/>
      <c r="AG4" s="1052"/>
      <c r="AH4" s="325">
        <v>1</v>
      </c>
      <c r="AI4" s="326"/>
      <c r="AJ4" s="326"/>
      <c r="AK4" s="326"/>
      <c r="AL4" s="327">
        <v>63</v>
      </c>
      <c r="AM4" s="328"/>
      <c r="AN4" s="328"/>
      <c r="AO4" s="329"/>
      <c r="AP4" s="322" t="s">
        <v>853</v>
      </c>
      <c r="AQ4" s="322"/>
      <c r="AR4" s="322"/>
      <c r="AS4" s="322"/>
      <c r="AT4" s="322"/>
      <c r="AU4" s="322"/>
      <c r="AV4" s="322"/>
      <c r="AW4" s="322"/>
      <c r="AX4" s="322"/>
      <c r="AY4">
        <f>$AY$2</f>
        <v>1</v>
      </c>
    </row>
    <row r="5" spans="1:51" ht="26.25" hidden="1" customHeight="1" x14ac:dyDescent="0.2">
      <c r="A5" s="1053">
        <v>2</v>
      </c>
      <c r="B5" s="105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2">
      <c r="A6" s="1053">
        <v>3</v>
      </c>
      <c r="B6" s="105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2">
      <c r="A7" s="1053">
        <v>4</v>
      </c>
      <c r="B7" s="105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2">
      <c r="A8" s="1053">
        <v>5</v>
      </c>
      <c r="B8" s="105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2">
      <c r="A9" s="1053">
        <v>6</v>
      </c>
      <c r="B9" s="105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2">
      <c r="A10" s="1053">
        <v>7</v>
      </c>
      <c r="B10" s="105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2">
      <c r="A11" s="1053">
        <v>8</v>
      </c>
      <c r="B11" s="105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2">
      <c r="A12" s="1053">
        <v>9</v>
      </c>
      <c r="B12" s="105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2">
      <c r="A13" s="1053">
        <v>10</v>
      </c>
      <c r="B13" s="105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2">
      <c r="A14" s="1053">
        <v>11</v>
      </c>
      <c r="B14" s="105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2">
      <c r="A15" s="1053">
        <v>12</v>
      </c>
      <c r="B15" s="105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4.6" hidden="1" customHeight="1" x14ac:dyDescent="0.2">
      <c r="A16" s="1053">
        <v>13</v>
      </c>
      <c r="B16" s="105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2">
      <c r="A17" s="1053">
        <v>14</v>
      </c>
      <c r="B17" s="105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2">
      <c r="A18" s="1053">
        <v>15</v>
      </c>
      <c r="B18" s="105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2">
      <c r="A19" s="1053">
        <v>16</v>
      </c>
      <c r="B19" s="105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2">
      <c r="A20" s="1053">
        <v>17</v>
      </c>
      <c r="B20" s="105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2">
      <c r="A21" s="1053">
        <v>18</v>
      </c>
      <c r="B21" s="105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2">
      <c r="A22" s="1053">
        <v>19</v>
      </c>
      <c r="B22" s="105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2">
      <c r="A23" s="1053">
        <v>20</v>
      </c>
      <c r="B23" s="105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2">
      <c r="A24" s="1053">
        <v>21</v>
      </c>
      <c r="B24" s="105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2">
      <c r="A25" s="1053">
        <v>22</v>
      </c>
      <c r="B25" s="105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2">
      <c r="A26" s="1053">
        <v>23</v>
      </c>
      <c r="B26" s="105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2">
      <c r="A27" s="1053">
        <v>24</v>
      </c>
      <c r="B27" s="105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2">
      <c r="A28" s="1053">
        <v>25</v>
      </c>
      <c r="B28" s="105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2">
      <c r="A29" s="1053">
        <v>26</v>
      </c>
      <c r="B29" s="105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2">
      <c r="A30" s="1053">
        <v>27</v>
      </c>
      <c r="B30" s="105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2">
      <c r="A31" s="1053">
        <v>28</v>
      </c>
      <c r="B31" s="105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2">
      <c r="A32" s="1053">
        <v>29</v>
      </c>
      <c r="B32" s="105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2">
      <c r="A33" s="1053">
        <v>30</v>
      </c>
      <c r="B33" s="105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48"/>
      <c r="B36" s="348"/>
      <c r="C36" s="348" t="s">
        <v>26</v>
      </c>
      <c r="D36" s="348"/>
      <c r="E36" s="348"/>
      <c r="F36" s="348"/>
      <c r="G36" s="348"/>
      <c r="H36" s="348"/>
      <c r="I36" s="348"/>
      <c r="J36" s="278" t="s">
        <v>293</v>
      </c>
      <c r="K36" s="110"/>
      <c r="L36" s="110"/>
      <c r="M36" s="110"/>
      <c r="N36" s="110"/>
      <c r="O36" s="110"/>
      <c r="P36" s="336" t="s">
        <v>27</v>
      </c>
      <c r="Q36" s="336"/>
      <c r="R36" s="336"/>
      <c r="S36" s="336"/>
      <c r="T36" s="336"/>
      <c r="U36" s="336"/>
      <c r="V36" s="336"/>
      <c r="W36" s="336"/>
      <c r="X36" s="336"/>
      <c r="Y36" s="346" t="s">
        <v>345</v>
      </c>
      <c r="Z36" s="347"/>
      <c r="AA36" s="347"/>
      <c r="AB36" s="347"/>
      <c r="AC36" s="278" t="s">
        <v>330</v>
      </c>
      <c r="AD36" s="278"/>
      <c r="AE36" s="278"/>
      <c r="AF36" s="278"/>
      <c r="AG36" s="278"/>
      <c r="AH36" s="346" t="s">
        <v>257</v>
      </c>
      <c r="AI36" s="348"/>
      <c r="AJ36" s="348"/>
      <c r="AK36" s="348"/>
      <c r="AL36" s="348" t="s">
        <v>21</v>
      </c>
      <c r="AM36" s="348"/>
      <c r="AN36" s="348"/>
      <c r="AO36" s="423"/>
      <c r="AP36" s="424" t="s">
        <v>294</v>
      </c>
      <c r="AQ36" s="424"/>
      <c r="AR36" s="424"/>
      <c r="AS36" s="424"/>
      <c r="AT36" s="424"/>
      <c r="AU36" s="424"/>
      <c r="AV36" s="424"/>
      <c r="AW36" s="424"/>
      <c r="AX36" s="424"/>
      <c r="AY36">
        <f>$AY$34</f>
        <v>1</v>
      </c>
    </row>
    <row r="37" spans="1:51" ht="39.6" customHeight="1" x14ac:dyDescent="0.2">
      <c r="A37" s="1053">
        <v>1</v>
      </c>
      <c r="B37" s="1053">
        <v>1</v>
      </c>
      <c r="C37" s="421" t="s">
        <v>777</v>
      </c>
      <c r="D37" s="416"/>
      <c r="E37" s="416"/>
      <c r="F37" s="416"/>
      <c r="G37" s="416"/>
      <c r="H37" s="416"/>
      <c r="I37" s="416"/>
      <c r="J37" s="417">
        <v>4013301005010</v>
      </c>
      <c r="K37" s="418"/>
      <c r="L37" s="418"/>
      <c r="M37" s="418"/>
      <c r="N37" s="418"/>
      <c r="O37" s="418"/>
      <c r="P37" s="422" t="s">
        <v>778</v>
      </c>
      <c r="Q37" s="318"/>
      <c r="R37" s="318"/>
      <c r="S37" s="318"/>
      <c r="T37" s="318"/>
      <c r="U37" s="318"/>
      <c r="V37" s="318"/>
      <c r="W37" s="318"/>
      <c r="X37" s="318"/>
      <c r="Y37" s="319">
        <v>1.99</v>
      </c>
      <c r="Z37" s="320"/>
      <c r="AA37" s="320"/>
      <c r="AB37" s="321"/>
      <c r="AC37" s="1052" t="s">
        <v>368</v>
      </c>
      <c r="AD37" s="1052"/>
      <c r="AE37" s="1052"/>
      <c r="AF37" s="1052"/>
      <c r="AG37" s="1052"/>
      <c r="AH37" s="325" t="s">
        <v>768</v>
      </c>
      <c r="AI37" s="326"/>
      <c r="AJ37" s="326"/>
      <c r="AK37" s="326"/>
      <c r="AL37" s="327" t="s">
        <v>768</v>
      </c>
      <c r="AM37" s="328"/>
      <c r="AN37" s="328"/>
      <c r="AO37" s="329"/>
      <c r="AP37" s="322" t="s">
        <v>766</v>
      </c>
      <c r="AQ37" s="322"/>
      <c r="AR37" s="322"/>
      <c r="AS37" s="322"/>
      <c r="AT37" s="322"/>
      <c r="AU37" s="322"/>
      <c r="AV37" s="322"/>
      <c r="AW37" s="322"/>
      <c r="AX37" s="322"/>
      <c r="AY37">
        <f>$AY$34</f>
        <v>1</v>
      </c>
    </row>
    <row r="38" spans="1:51" ht="46.2" customHeight="1" x14ac:dyDescent="0.2">
      <c r="A38" s="1053">
        <v>2</v>
      </c>
      <c r="B38" s="1053">
        <v>1</v>
      </c>
      <c r="C38" s="421" t="s">
        <v>777</v>
      </c>
      <c r="D38" s="416"/>
      <c r="E38" s="416"/>
      <c r="F38" s="416"/>
      <c r="G38" s="416"/>
      <c r="H38" s="416"/>
      <c r="I38" s="416"/>
      <c r="J38" s="417">
        <v>4013301005010</v>
      </c>
      <c r="K38" s="418"/>
      <c r="L38" s="418"/>
      <c r="M38" s="418"/>
      <c r="N38" s="418"/>
      <c r="O38" s="418"/>
      <c r="P38" s="422" t="s">
        <v>821</v>
      </c>
      <c r="Q38" s="318"/>
      <c r="R38" s="318"/>
      <c r="S38" s="318"/>
      <c r="T38" s="318"/>
      <c r="U38" s="318"/>
      <c r="V38" s="318"/>
      <c r="W38" s="318"/>
      <c r="X38" s="318"/>
      <c r="Y38" s="319">
        <v>1.5</v>
      </c>
      <c r="Z38" s="320"/>
      <c r="AA38" s="320"/>
      <c r="AB38" s="321"/>
      <c r="AC38" s="1052" t="s">
        <v>368</v>
      </c>
      <c r="AD38" s="1052"/>
      <c r="AE38" s="1052"/>
      <c r="AF38" s="1052"/>
      <c r="AG38" s="1052"/>
      <c r="AH38" s="325" t="s">
        <v>768</v>
      </c>
      <c r="AI38" s="326"/>
      <c r="AJ38" s="326"/>
      <c r="AK38" s="326"/>
      <c r="AL38" s="327" t="s">
        <v>768</v>
      </c>
      <c r="AM38" s="328"/>
      <c r="AN38" s="328"/>
      <c r="AO38" s="329"/>
      <c r="AP38" s="322" t="s">
        <v>766</v>
      </c>
      <c r="AQ38" s="322"/>
      <c r="AR38" s="322"/>
      <c r="AS38" s="322"/>
      <c r="AT38" s="322"/>
      <c r="AU38" s="322"/>
      <c r="AV38" s="322"/>
      <c r="AW38" s="322"/>
      <c r="AX38" s="322"/>
      <c r="AY38">
        <f>COUNTA($C$38)</f>
        <v>1</v>
      </c>
    </row>
    <row r="39" spans="1:51" ht="59.4" customHeight="1" x14ac:dyDescent="0.2">
      <c r="A39" s="1053">
        <v>3</v>
      </c>
      <c r="B39" s="1053">
        <v>1</v>
      </c>
      <c r="C39" s="421" t="s">
        <v>779</v>
      </c>
      <c r="D39" s="416"/>
      <c r="E39" s="416"/>
      <c r="F39" s="416"/>
      <c r="G39" s="416"/>
      <c r="H39" s="416"/>
      <c r="I39" s="416"/>
      <c r="J39" s="417">
        <v>7010001015304</v>
      </c>
      <c r="K39" s="418"/>
      <c r="L39" s="418"/>
      <c r="M39" s="418"/>
      <c r="N39" s="418"/>
      <c r="O39" s="418"/>
      <c r="P39" s="422" t="s">
        <v>780</v>
      </c>
      <c r="Q39" s="318"/>
      <c r="R39" s="318"/>
      <c r="S39" s="318"/>
      <c r="T39" s="318"/>
      <c r="U39" s="318"/>
      <c r="V39" s="318"/>
      <c r="W39" s="318"/>
      <c r="X39" s="318"/>
      <c r="Y39" s="319">
        <v>0.99</v>
      </c>
      <c r="Z39" s="320"/>
      <c r="AA39" s="320"/>
      <c r="AB39" s="321"/>
      <c r="AC39" s="1052" t="s">
        <v>368</v>
      </c>
      <c r="AD39" s="1052"/>
      <c r="AE39" s="1052"/>
      <c r="AF39" s="1052"/>
      <c r="AG39" s="1052"/>
      <c r="AH39" s="325" t="s">
        <v>768</v>
      </c>
      <c r="AI39" s="326"/>
      <c r="AJ39" s="326"/>
      <c r="AK39" s="326"/>
      <c r="AL39" s="327" t="s">
        <v>768</v>
      </c>
      <c r="AM39" s="328"/>
      <c r="AN39" s="328"/>
      <c r="AO39" s="329"/>
      <c r="AP39" s="322" t="s">
        <v>852</v>
      </c>
      <c r="AQ39" s="322"/>
      <c r="AR39" s="322"/>
      <c r="AS39" s="322"/>
      <c r="AT39" s="322"/>
      <c r="AU39" s="322"/>
      <c r="AV39" s="322"/>
      <c r="AW39" s="322"/>
      <c r="AX39" s="322"/>
      <c r="AY39">
        <f>COUNTA($C$39)</f>
        <v>1</v>
      </c>
    </row>
    <row r="40" spans="1:51" ht="40.200000000000003" customHeight="1" x14ac:dyDescent="0.2">
      <c r="A40" s="1053">
        <v>4</v>
      </c>
      <c r="B40" s="1053">
        <v>1</v>
      </c>
      <c r="C40" s="421" t="s">
        <v>781</v>
      </c>
      <c r="D40" s="416"/>
      <c r="E40" s="416"/>
      <c r="F40" s="416"/>
      <c r="G40" s="416"/>
      <c r="H40" s="416"/>
      <c r="I40" s="416"/>
      <c r="J40" s="417">
        <v>4010001018292</v>
      </c>
      <c r="K40" s="418"/>
      <c r="L40" s="418"/>
      <c r="M40" s="418"/>
      <c r="N40" s="418"/>
      <c r="O40" s="418"/>
      <c r="P40" s="422" t="s">
        <v>782</v>
      </c>
      <c r="Q40" s="318"/>
      <c r="R40" s="318"/>
      <c r="S40" s="318"/>
      <c r="T40" s="318"/>
      <c r="U40" s="318"/>
      <c r="V40" s="318"/>
      <c r="W40" s="318"/>
      <c r="X40" s="318"/>
      <c r="Y40" s="319">
        <v>0.13</v>
      </c>
      <c r="Z40" s="320"/>
      <c r="AA40" s="320"/>
      <c r="AB40" s="321"/>
      <c r="AC40" s="1052" t="s">
        <v>368</v>
      </c>
      <c r="AD40" s="1052"/>
      <c r="AE40" s="1052"/>
      <c r="AF40" s="1052"/>
      <c r="AG40" s="1052"/>
      <c r="AH40" s="325" t="s">
        <v>768</v>
      </c>
      <c r="AI40" s="326"/>
      <c r="AJ40" s="326"/>
      <c r="AK40" s="326"/>
      <c r="AL40" s="327" t="s">
        <v>768</v>
      </c>
      <c r="AM40" s="328"/>
      <c r="AN40" s="328"/>
      <c r="AO40" s="329"/>
      <c r="AP40" s="322" t="s">
        <v>766</v>
      </c>
      <c r="AQ40" s="322"/>
      <c r="AR40" s="322"/>
      <c r="AS40" s="322"/>
      <c r="AT40" s="322"/>
      <c r="AU40" s="322"/>
      <c r="AV40" s="322"/>
      <c r="AW40" s="322"/>
      <c r="AX40" s="322"/>
      <c r="AY40">
        <f>COUNTA($C$40)</f>
        <v>1</v>
      </c>
    </row>
    <row r="41" spans="1:51" ht="26.25" hidden="1" customHeight="1" x14ac:dyDescent="0.2">
      <c r="A41" s="1053">
        <v>5</v>
      </c>
      <c r="B41" s="105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2">
      <c r="A42" s="1053">
        <v>6</v>
      </c>
      <c r="B42" s="105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2">
      <c r="A43" s="1053">
        <v>7</v>
      </c>
      <c r="B43" s="105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2">
      <c r="A44" s="1053">
        <v>8</v>
      </c>
      <c r="B44" s="105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2">
      <c r="A45" s="1053">
        <v>9</v>
      </c>
      <c r="B45" s="105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2">
      <c r="A46" s="1053">
        <v>10</v>
      </c>
      <c r="B46" s="105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2">
      <c r="A47" s="1053">
        <v>11</v>
      </c>
      <c r="B47" s="105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2">
      <c r="A48" s="1053">
        <v>12</v>
      </c>
      <c r="B48" s="105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2">
      <c r="A49" s="1053">
        <v>13</v>
      </c>
      <c r="B49" s="105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2">
      <c r="A50" s="1053">
        <v>14</v>
      </c>
      <c r="B50" s="105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2">
      <c r="A51" s="1053">
        <v>15</v>
      </c>
      <c r="B51" s="105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2">
      <c r="A52" s="1053">
        <v>16</v>
      </c>
      <c r="B52" s="105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2">
      <c r="A53" s="1053">
        <v>17</v>
      </c>
      <c r="B53" s="105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2">
      <c r="A54" s="1053">
        <v>18</v>
      </c>
      <c r="B54" s="105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2">
      <c r="A55" s="1053">
        <v>19</v>
      </c>
      <c r="B55" s="105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2">
      <c r="A56" s="1053">
        <v>20</v>
      </c>
      <c r="B56" s="105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2">
      <c r="A57" s="1053">
        <v>21</v>
      </c>
      <c r="B57" s="105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2">
      <c r="A58" s="1053">
        <v>22</v>
      </c>
      <c r="B58" s="105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2">
      <c r="A59" s="1053">
        <v>23</v>
      </c>
      <c r="B59" s="105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2">
      <c r="A60" s="1053">
        <v>24</v>
      </c>
      <c r="B60" s="105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2">
      <c r="A61" s="1053">
        <v>25</v>
      </c>
      <c r="B61" s="105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2">
      <c r="A62" s="1053">
        <v>26</v>
      </c>
      <c r="B62" s="105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2">
      <c r="A63" s="1053">
        <v>27</v>
      </c>
      <c r="B63" s="105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2">
      <c r="A64" s="1053">
        <v>28</v>
      </c>
      <c r="B64" s="105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2">
      <c r="A65" s="1053">
        <v>29</v>
      </c>
      <c r="B65" s="105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2">
      <c r="A66" s="1053">
        <v>30</v>
      </c>
      <c r="B66" s="105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48"/>
      <c r="B69" s="348"/>
      <c r="C69" s="348" t="s">
        <v>26</v>
      </c>
      <c r="D69" s="348"/>
      <c r="E69" s="348"/>
      <c r="F69" s="348"/>
      <c r="G69" s="348"/>
      <c r="H69" s="348"/>
      <c r="I69" s="348"/>
      <c r="J69" s="278" t="s">
        <v>293</v>
      </c>
      <c r="K69" s="110"/>
      <c r="L69" s="110"/>
      <c r="M69" s="110"/>
      <c r="N69" s="110"/>
      <c r="O69" s="110"/>
      <c r="P69" s="336" t="s">
        <v>27</v>
      </c>
      <c r="Q69" s="336"/>
      <c r="R69" s="336"/>
      <c r="S69" s="336"/>
      <c r="T69" s="336"/>
      <c r="U69" s="336"/>
      <c r="V69" s="336"/>
      <c r="W69" s="336"/>
      <c r="X69" s="336"/>
      <c r="Y69" s="346" t="s">
        <v>345</v>
      </c>
      <c r="Z69" s="347"/>
      <c r="AA69" s="347"/>
      <c r="AB69" s="347"/>
      <c r="AC69" s="278" t="s">
        <v>330</v>
      </c>
      <c r="AD69" s="278"/>
      <c r="AE69" s="278"/>
      <c r="AF69" s="278"/>
      <c r="AG69" s="278"/>
      <c r="AH69" s="346" t="s">
        <v>257</v>
      </c>
      <c r="AI69" s="348"/>
      <c r="AJ69" s="348"/>
      <c r="AK69" s="348"/>
      <c r="AL69" s="348" t="s">
        <v>21</v>
      </c>
      <c r="AM69" s="348"/>
      <c r="AN69" s="348"/>
      <c r="AO69" s="423"/>
      <c r="AP69" s="424" t="s">
        <v>294</v>
      </c>
      <c r="AQ69" s="424"/>
      <c r="AR69" s="424"/>
      <c r="AS69" s="424"/>
      <c r="AT69" s="424"/>
      <c r="AU69" s="424"/>
      <c r="AV69" s="424"/>
      <c r="AW69" s="424"/>
      <c r="AX69" s="424"/>
      <c r="AY69" s="34">
        <f t="shared" ref="AY69:AY70" si="0">$AY$67</f>
        <v>1</v>
      </c>
    </row>
    <row r="70" spans="1:51" ht="49.2" customHeight="1" x14ac:dyDescent="0.2">
      <c r="A70" s="1053">
        <v>1</v>
      </c>
      <c r="B70" s="1053">
        <v>1</v>
      </c>
      <c r="C70" s="416" t="s">
        <v>824</v>
      </c>
      <c r="D70" s="416"/>
      <c r="E70" s="416"/>
      <c r="F70" s="416"/>
      <c r="G70" s="416"/>
      <c r="H70" s="416"/>
      <c r="I70" s="416"/>
      <c r="J70" s="417">
        <v>3290001028141</v>
      </c>
      <c r="K70" s="418"/>
      <c r="L70" s="418"/>
      <c r="M70" s="418"/>
      <c r="N70" s="418"/>
      <c r="O70" s="418"/>
      <c r="P70" s="318" t="s">
        <v>838</v>
      </c>
      <c r="Q70" s="318"/>
      <c r="R70" s="318"/>
      <c r="S70" s="318"/>
      <c r="T70" s="318"/>
      <c r="U70" s="318"/>
      <c r="V70" s="318"/>
      <c r="W70" s="318"/>
      <c r="X70" s="318"/>
      <c r="Y70" s="319">
        <v>5.4</v>
      </c>
      <c r="Z70" s="320"/>
      <c r="AA70" s="320"/>
      <c r="AB70" s="321"/>
      <c r="AC70" s="1052" t="s">
        <v>369</v>
      </c>
      <c r="AD70" s="1052"/>
      <c r="AE70" s="1052"/>
      <c r="AF70" s="1052"/>
      <c r="AG70" s="1052"/>
      <c r="AH70" s="325" t="s">
        <v>843</v>
      </c>
      <c r="AI70" s="326"/>
      <c r="AJ70" s="326"/>
      <c r="AK70" s="326"/>
      <c r="AL70" s="327" t="s">
        <v>844</v>
      </c>
      <c r="AM70" s="328"/>
      <c r="AN70" s="328"/>
      <c r="AO70" s="329"/>
      <c r="AP70" s="322" t="s">
        <v>766</v>
      </c>
      <c r="AQ70" s="322"/>
      <c r="AR70" s="322"/>
      <c r="AS70" s="322"/>
      <c r="AT70" s="322"/>
      <c r="AU70" s="322"/>
      <c r="AV70" s="322"/>
      <c r="AW70" s="322"/>
      <c r="AX70" s="322"/>
      <c r="AY70" s="34">
        <f t="shared" si="0"/>
        <v>1</v>
      </c>
    </row>
    <row r="71" spans="1:51" ht="26.25" hidden="1" customHeight="1" x14ac:dyDescent="0.2">
      <c r="A71" s="1053">
        <v>2</v>
      </c>
      <c r="B71" s="105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2">
      <c r="A72" s="1053">
        <v>3</v>
      </c>
      <c r="B72" s="105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2">
      <c r="A73" s="1053">
        <v>4</v>
      </c>
      <c r="B73" s="105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2">
      <c r="A74" s="1053">
        <v>5</v>
      </c>
      <c r="B74" s="105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2">
      <c r="A75" s="1053">
        <v>6</v>
      </c>
      <c r="B75" s="105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2">
      <c r="A76" s="1053">
        <v>7</v>
      </c>
      <c r="B76" s="105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2">
      <c r="A77" s="1053">
        <v>8</v>
      </c>
      <c r="B77" s="105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2">
      <c r="A78" s="1053">
        <v>9</v>
      </c>
      <c r="B78" s="105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2">
      <c r="A79" s="1053">
        <v>10</v>
      </c>
      <c r="B79" s="105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2">
      <c r="A80" s="1053">
        <v>11</v>
      </c>
      <c r="B80" s="105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2">
      <c r="A81" s="1053">
        <v>12</v>
      </c>
      <c r="B81" s="105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2">
      <c r="A82" s="1053">
        <v>13</v>
      </c>
      <c r="B82" s="105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2">
      <c r="A83" s="1053">
        <v>14</v>
      </c>
      <c r="B83" s="105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2">
      <c r="A84" s="1053">
        <v>15</v>
      </c>
      <c r="B84" s="105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2">
      <c r="A85" s="1053">
        <v>16</v>
      </c>
      <c r="B85" s="105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2">
      <c r="A86" s="1053">
        <v>17</v>
      </c>
      <c r="B86" s="105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2">
      <c r="A87" s="1053">
        <v>18</v>
      </c>
      <c r="B87" s="105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2">
      <c r="A88" s="1053">
        <v>19</v>
      </c>
      <c r="B88" s="105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2">
      <c r="A89" s="1053">
        <v>20</v>
      </c>
      <c r="B89" s="105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2">
      <c r="A90" s="1053">
        <v>21</v>
      </c>
      <c r="B90" s="105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2">
      <c r="A91" s="1053">
        <v>22</v>
      </c>
      <c r="B91" s="105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2">
      <c r="A92" s="1053">
        <v>23</v>
      </c>
      <c r="B92" s="105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2">
      <c r="A93" s="1053">
        <v>24</v>
      </c>
      <c r="B93" s="105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2">
      <c r="A94" s="1053">
        <v>25</v>
      </c>
      <c r="B94" s="105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2">
      <c r="A95" s="1053">
        <v>26</v>
      </c>
      <c r="B95" s="105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2">
      <c r="A96" s="1053">
        <v>27</v>
      </c>
      <c r="B96" s="105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2">
      <c r="A97" s="1053">
        <v>28</v>
      </c>
      <c r="B97" s="105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2">
      <c r="A98" s="1053">
        <v>29</v>
      </c>
      <c r="B98" s="105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2">
      <c r="A99" s="1053">
        <v>30</v>
      </c>
      <c r="B99" s="105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2">
      <c r="A102" s="348"/>
      <c r="B102" s="348"/>
      <c r="C102" s="348" t="s">
        <v>26</v>
      </c>
      <c r="D102" s="348"/>
      <c r="E102" s="348"/>
      <c r="F102" s="348"/>
      <c r="G102" s="348"/>
      <c r="H102" s="348"/>
      <c r="I102" s="348"/>
      <c r="J102" s="278" t="s">
        <v>293</v>
      </c>
      <c r="K102" s="110"/>
      <c r="L102" s="110"/>
      <c r="M102" s="110"/>
      <c r="N102" s="110"/>
      <c r="O102" s="110"/>
      <c r="P102" s="336" t="s">
        <v>27</v>
      </c>
      <c r="Q102" s="336"/>
      <c r="R102" s="336"/>
      <c r="S102" s="336"/>
      <c r="T102" s="336"/>
      <c r="U102" s="336"/>
      <c r="V102" s="336"/>
      <c r="W102" s="336"/>
      <c r="X102" s="336"/>
      <c r="Y102" s="346" t="s">
        <v>345</v>
      </c>
      <c r="Z102" s="347"/>
      <c r="AA102" s="347"/>
      <c r="AB102" s="347"/>
      <c r="AC102" s="278" t="s">
        <v>330</v>
      </c>
      <c r="AD102" s="278"/>
      <c r="AE102" s="278"/>
      <c r="AF102" s="278"/>
      <c r="AG102" s="278"/>
      <c r="AH102" s="346" t="s">
        <v>257</v>
      </c>
      <c r="AI102" s="348"/>
      <c r="AJ102" s="348"/>
      <c r="AK102" s="348"/>
      <c r="AL102" s="348" t="s">
        <v>21</v>
      </c>
      <c r="AM102" s="348"/>
      <c r="AN102" s="348"/>
      <c r="AO102" s="423"/>
      <c r="AP102" s="424" t="s">
        <v>294</v>
      </c>
      <c r="AQ102" s="424"/>
      <c r="AR102" s="424"/>
      <c r="AS102" s="424"/>
      <c r="AT102" s="424"/>
      <c r="AU102" s="424"/>
      <c r="AV102" s="424"/>
      <c r="AW102" s="424"/>
      <c r="AX102" s="424"/>
      <c r="AY102" s="34">
        <f t="shared" ref="AY102:AY103" si="1">$AY$100</f>
        <v>1</v>
      </c>
    </row>
    <row r="103" spans="1:51" ht="45.6" customHeight="1" x14ac:dyDescent="0.2">
      <c r="A103" s="1053">
        <v>1</v>
      </c>
      <c r="B103" s="1053">
        <v>1</v>
      </c>
      <c r="C103" s="416" t="s">
        <v>830</v>
      </c>
      <c r="D103" s="416"/>
      <c r="E103" s="416"/>
      <c r="F103" s="416"/>
      <c r="G103" s="416"/>
      <c r="H103" s="416"/>
      <c r="I103" s="416"/>
      <c r="J103" s="417">
        <v>3100001020975</v>
      </c>
      <c r="K103" s="418"/>
      <c r="L103" s="418"/>
      <c r="M103" s="418"/>
      <c r="N103" s="418"/>
      <c r="O103" s="418"/>
      <c r="P103" s="318" t="s">
        <v>839</v>
      </c>
      <c r="Q103" s="318"/>
      <c r="R103" s="318"/>
      <c r="S103" s="318"/>
      <c r="T103" s="318"/>
      <c r="U103" s="318"/>
      <c r="V103" s="318"/>
      <c r="W103" s="318"/>
      <c r="X103" s="318"/>
      <c r="Y103" s="319">
        <v>0.55000000000000004</v>
      </c>
      <c r="Z103" s="320"/>
      <c r="AA103" s="320"/>
      <c r="AB103" s="321"/>
      <c r="AC103" s="1052" t="s">
        <v>369</v>
      </c>
      <c r="AD103" s="1052"/>
      <c r="AE103" s="1052"/>
      <c r="AF103" s="1052"/>
      <c r="AG103" s="1052"/>
      <c r="AH103" s="325" t="s">
        <v>845</v>
      </c>
      <c r="AI103" s="326"/>
      <c r="AJ103" s="326"/>
      <c r="AK103" s="326"/>
      <c r="AL103" s="327" t="s">
        <v>846</v>
      </c>
      <c r="AM103" s="328"/>
      <c r="AN103" s="328"/>
      <c r="AO103" s="329"/>
      <c r="AP103" s="322" t="s">
        <v>852</v>
      </c>
      <c r="AQ103" s="322"/>
      <c r="AR103" s="322"/>
      <c r="AS103" s="322"/>
      <c r="AT103" s="322"/>
      <c r="AU103" s="322"/>
      <c r="AV103" s="322"/>
      <c r="AW103" s="322"/>
      <c r="AX103" s="322"/>
      <c r="AY103" s="34">
        <f t="shared" si="1"/>
        <v>1</v>
      </c>
    </row>
    <row r="104" spans="1:51" ht="26.25" hidden="1" customHeight="1" x14ac:dyDescent="0.2">
      <c r="A104" s="1053">
        <v>2</v>
      </c>
      <c r="B104" s="105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2">
      <c r="A105" s="1053">
        <v>3</v>
      </c>
      <c r="B105" s="105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2">
      <c r="A106" s="1053">
        <v>4</v>
      </c>
      <c r="B106" s="105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2">
      <c r="A107" s="1053">
        <v>5</v>
      </c>
      <c r="B107" s="105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2">
      <c r="A108" s="1053">
        <v>6</v>
      </c>
      <c r="B108" s="105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2">
      <c r="A109" s="1053">
        <v>7</v>
      </c>
      <c r="B109" s="105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2">
      <c r="A110" s="1053">
        <v>8</v>
      </c>
      <c r="B110" s="105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2">
      <c r="A111" s="1053">
        <v>9</v>
      </c>
      <c r="B111" s="105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2">
      <c r="A112" s="1053">
        <v>10</v>
      </c>
      <c r="B112" s="105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2">
      <c r="A113" s="1053">
        <v>11</v>
      </c>
      <c r="B113" s="105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2">
      <c r="A114" s="1053">
        <v>12</v>
      </c>
      <c r="B114" s="105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2">
      <c r="A115" s="1053">
        <v>13</v>
      </c>
      <c r="B115" s="105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2">
      <c r="A116" s="1053">
        <v>14</v>
      </c>
      <c r="B116" s="105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2">
      <c r="A117" s="1053">
        <v>15</v>
      </c>
      <c r="B117" s="105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2">
      <c r="A118" s="1053">
        <v>16</v>
      </c>
      <c r="B118" s="105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2">
      <c r="A119" s="1053">
        <v>17</v>
      </c>
      <c r="B119" s="105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2">
      <c r="A120" s="1053">
        <v>18</v>
      </c>
      <c r="B120" s="105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2">
      <c r="A121" s="1053">
        <v>19</v>
      </c>
      <c r="B121" s="105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2">
      <c r="A122" s="1053">
        <v>20</v>
      </c>
      <c r="B122" s="105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2">
      <c r="A123" s="1053">
        <v>21</v>
      </c>
      <c r="B123" s="105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2">
      <c r="A124" s="1053">
        <v>22</v>
      </c>
      <c r="B124" s="105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2">
      <c r="A125" s="1053">
        <v>23</v>
      </c>
      <c r="B125" s="105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2">
      <c r="A126" s="1053">
        <v>24</v>
      </c>
      <c r="B126" s="105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2">
      <c r="A127" s="1053">
        <v>25</v>
      </c>
      <c r="B127" s="105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2">
      <c r="A128" s="1053">
        <v>26</v>
      </c>
      <c r="B128" s="105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2">
      <c r="A129" s="1053">
        <v>27</v>
      </c>
      <c r="B129" s="105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2">
      <c r="A130" s="1053">
        <v>28</v>
      </c>
      <c r="B130" s="105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2">
      <c r="A131" s="1053">
        <v>29</v>
      </c>
      <c r="B131" s="105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2">
      <c r="A132" s="1053">
        <v>30</v>
      </c>
      <c r="B132" s="105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48"/>
      <c r="B135" s="348"/>
      <c r="C135" s="348" t="s">
        <v>26</v>
      </c>
      <c r="D135" s="348"/>
      <c r="E135" s="348"/>
      <c r="F135" s="348"/>
      <c r="G135" s="348"/>
      <c r="H135" s="348"/>
      <c r="I135" s="348"/>
      <c r="J135" s="278" t="s">
        <v>293</v>
      </c>
      <c r="K135" s="110"/>
      <c r="L135" s="110"/>
      <c r="M135" s="110"/>
      <c r="N135" s="110"/>
      <c r="O135" s="110"/>
      <c r="P135" s="336" t="s">
        <v>27</v>
      </c>
      <c r="Q135" s="336"/>
      <c r="R135" s="336"/>
      <c r="S135" s="336"/>
      <c r="T135" s="336"/>
      <c r="U135" s="336"/>
      <c r="V135" s="336"/>
      <c r="W135" s="336"/>
      <c r="X135" s="336"/>
      <c r="Y135" s="346" t="s">
        <v>345</v>
      </c>
      <c r="Z135" s="347"/>
      <c r="AA135" s="347"/>
      <c r="AB135" s="347"/>
      <c r="AC135" s="278" t="s">
        <v>330</v>
      </c>
      <c r="AD135" s="278"/>
      <c r="AE135" s="278"/>
      <c r="AF135" s="278"/>
      <c r="AG135" s="278"/>
      <c r="AH135" s="346" t="s">
        <v>257</v>
      </c>
      <c r="AI135" s="348"/>
      <c r="AJ135" s="348"/>
      <c r="AK135" s="348"/>
      <c r="AL135" s="348" t="s">
        <v>21</v>
      </c>
      <c r="AM135" s="348"/>
      <c r="AN135" s="348"/>
      <c r="AO135" s="423"/>
      <c r="AP135" s="424" t="s">
        <v>294</v>
      </c>
      <c r="AQ135" s="424"/>
      <c r="AR135" s="424"/>
      <c r="AS135" s="424"/>
      <c r="AT135" s="424"/>
      <c r="AU135" s="424"/>
      <c r="AV135" s="424"/>
      <c r="AW135" s="424"/>
      <c r="AX135" s="424"/>
      <c r="AY135" s="34">
        <f t="shared" ref="AY135:AY136" si="2">$AY$133</f>
        <v>0</v>
      </c>
    </row>
    <row r="136" spans="1:51" ht="26.25" hidden="1" customHeight="1" x14ac:dyDescent="0.2">
      <c r="A136" s="1053">
        <v>1</v>
      </c>
      <c r="B136" s="105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2">
      <c r="A137" s="1053">
        <v>2</v>
      </c>
      <c r="B137" s="105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2">
      <c r="A138" s="1053">
        <v>3</v>
      </c>
      <c r="B138" s="105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2">
      <c r="A139" s="1053">
        <v>4</v>
      </c>
      <c r="B139" s="105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2">
      <c r="A140" s="1053">
        <v>5</v>
      </c>
      <c r="B140" s="105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2">
      <c r="A141" s="1053">
        <v>6</v>
      </c>
      <c r="B141" s="105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2">
      <c r="A142" s="1053">
        <v>7</v>
      </c>
      <c r="B142" s="105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2">
      <c r="A143" s="1053">
        <v>8</v>
      </c>
      <c r="B143" s="105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2">
      <c r="A144" s="1053">
        <v>9</v>
      </c>
      <c r="B144" s="105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2">
      <c r="A145" s="1053">
        <v>10</v>
      </c>
      <c r="B145" s="105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2">
      <c r="A146" s="1053">
        <v>11</v>
      </c>
      <c r="B146" s="105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2">
      <c r="A147" s="1053">
        <v>12</v>
      </c>
      <c r="B147" s="105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2">
      <c r="A148" s="1053">
        <v>13</v>
      </c>
      <c r="B148" s="105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2">
      <c r="A149" s="1053">
        <v>14</v>
      </c>
      <c r="B149" s="105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2">
      <c r="A150" s="1053">
        <v>15</v>
      </c>
      <c r="B150" s="105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2">
      <c r="A151" s="1053">
        <v>16</v>
      </c>
      <c r="B151" s="105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2">
      <c r="A152" s="1053">
        <v>17</v>
      </c>
      <c r="B152" s="105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2">
      <c r="A153" s="1053">
        <v>18</v>
      </c>
      <c r="B153" s="105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2">
      <c r="A154" s="1053">
        <v>19</v>
      </c>
      <c r="B154" s="105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2">
      <c r="A155" s="1053">
        <v>20</v>
      </c>
      <c r="B155" s="105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2">
      <c r="A156" s="1053">
        <v>21</v>
      </c>
      <c r="B156" s="105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2">
      <c r="A157" s="1053">
        <v>22</v>
      </c>
      <c r="B157" s="105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2">
      <c r="A158" s="1053">
        <v>23</v>
      </c>
      <c r="B158" s="105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2">
      <c r="A159" s="1053">
        <v>24</v>
      </c>
      <c r="B159" s="105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2">
      <c r="A160" s="1053">
        <v>25</v>
      </c>
      <c r="B160" s="105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2">
      <c r="A161" s="1053">
        <v>26</v>
      </c>
      <c r="B161" s="105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2">
      <c r="A162" s="1053">
        <v>27</v>
      </c>
      <c r="B162" s="105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2">
      <c r="A163" s="1053">
        <v>28</v>
      </c>
      <c r="B163" s="105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2">
      <c r="A164" s="1053">
        <v>29</v>
      </c>
      <c r="B164" s="105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2">
      <c r="A165" s="1053">
        <v>30</v>
      </c>
      <c r="B165" s="105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48"/>
      <c r="B168" s="348"/>
      <c r="C168" s="348" t="s">
        <v>26</v>
      </c>
      <c r="D168" s="348"/>
      <c r="E168" s="348"/>
      <c r="F168" s="348"/>
      <c r="G168" s="348"/>
      <c r="H168" s="348"/>
      <c r="I168" s="348"/>
      <c r="J168" s="278" t="s">
        <v>293</v>
      </c>
      <c r="K168" s="110"/>
      <c r="L168" s="110"/>
      <c r="M168" s="110"/>
      <c r="N168" s="110"/>
      <c r="O168" s="110"/>
      <c r="P168" s="336" t="s">
        <v>27</v>
      </c>
      <c r="Q168" s="336"/>
      <c r="R168" s="336"/>
      <c r="S168" s="336"/>
      <c r="T168" s="336"/>
      <c r="U168" s="336"/>
      <c r="V168" s="336"/>
      <c r="W168" s="336"/>
      <c r="X168" s="336"/>
      <c r="Y168" s="346" t="s">
        <v>345</v>
      </c>
      <c r="Z168" s="347"/>
      <c r="AA168" s="347"/>
      <c r="AB168" s="347"/>
      <c r="AC168" s="278" t="s">
        <v>330</v>
      </c>
      <c r="AD168" s="278"/>
      <c r="AE168" s="278"/>
      <c r="AF168" s="278"/>
      <c r="AG168" s="278"/>
      <c r="AH168" s="346" t="s">
        <v>257</v>
      </c>
      <c r="AI168" s="348"/>
      <c r="AJ168" s="348"/>
      <c r="AK168" s="348"/>
      <c r="AL168" s="348" t="s">
        <v>21</v>
      </c>
      <c r="AM168" s="348"/>
      <c r="AN168" s="348"/>
      <c r="AO168" s="423"/>
      <c r="AP168" s="424" t="s">
        <v>294</v>
      </c>
      <c r="AQ168" s="424"/>
      <c r="AR168" s="424"/>
      <c r="AS168" s="424"/>
      <c r="AT168" s="424"/>
      <c r="AU168" s="424"/>
      <c r="AV168" s="424"/>
      <c r="AW168" s="424"/>
      <c r="AX168" s="424"/>
      <c r="AY168" s="34">
        <f t="shared" ref="AY168:AY169" si="3">$AY$166</f>
        <v>0</v>
      </c>
    </row>
    <row r="169" spans="1:51" ht="26.25" hidden="1" customHeight="1" x14ac:dyDescent="0.2">
      <c r="A169" s="1053">
        <v>1</v>
      </c>
      <c r="B169" s="105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2">
      <c r="A170" s="1053">
        <v>2</v>
      </c>
      <c r="B170" s="105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2">
      <c r="A171" s="1053">
        <v>3</v>
      </c>
      <c r="B171" s="105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2">
      <c r="A172" s="1053">
        <v>4</v>
      </c>
      <c r="B172" s="105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2">
      <c r="A173" s="1053">
        <v>5</v>
      </c>
      <c r="B173" s="105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2">
      <c r="A174" s="1053">
        <v>6</v>
      </c>
      <c r="B174" s="105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2">
      <c r="A175" s="1053">
        <v>7</v>
      </c>
      <c r="B175" s="105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2">
      <c r="A176" s="1053">
        <v>8</v>
      </c>
      <c r="B176" s="105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2">
      <c r="A177" s="1053">
        <v>9</v>
      </c>
      <c r="B177" s="105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2">
      <c r="A178" s="1053">
        <v>10</v>
      </c>
      <c r="B178" s="105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2">
      <c r="A179" s="1053">
        <v>11</v>
      </c>
      <c r="B179" s="105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2">
      <c r="A180" s="1053">
        <v>12</v>
      </c>
      <c r="B180" s="105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2">
      <c r="A181" s="1053">
        <v>13</v>
      </c>
      <c r="B181" s="105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2">
      <c r="A182" s="1053">
        <v>14</v>
      </c>
      <c r="B182" s="105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2">
      <c r="A183" s="1053">
        <v>15</v>
      </c>
      <c r="B183" s="105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2">
      <c r="A184" s="1053">
        <v>16</v>
      </c>
      <c r="B184" s="105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2">
      <c r="A185" s="1053">
        <v>17</v>
      </c>
      <c r="B185" s="105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2">
      <c r="A186" s="1053">
        <v>18</v>
      </c>
      <c r="B186" s="105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2">
      <c r="A187" s="1053">
        <v>19</v>
      </c>
      <c r="B187" s="105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2">
      <c r="A188" s="1053">
        <v>20</v>
      </c>
      <c r="B188" s="105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2">
      <c r="A189" s="1053">
        <v>21</v>
      </c>
      <c r="B189" s="105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2">
      <c r="A190" s="1053">
        <v>22</v>
      </c>
      <c r="B190" s="105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2">
      <c r="A191" s="1053">
        <v>23</v>
      </c>
      <c r="B191" s="105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2">
      <c r="A192" s="1053">
        <v>24</v>
      </c>
      <c r="B192" s="105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2">
      <c r="A193" s="1053">
        <v>25</v>
      </c>
      <c r="B193" s="105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2">
      <c r="A194" s="1053">
        <v>26</v>
      </c>
      <c r="B194" s="105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2">
      <c r="A195" s="1053">
        <v>27</v>
      </c>
      <c r="B195" s="105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2">
      <c r="A196" s="1053">
        <v>28</v>
      </c>
      <c r="B196" s="105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2">
      <c r="A197" s="1053">
        <v>29</v>
      </c>
      <c r="B197" s="105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2">
      <c r="A198" s="1053">
        <v>30</v>
      </c>
      <c r="B198" s="105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48"/>
      <c r="B201" s="348"/>
      <c r="C201" s="348" t="s">
        <v>26</v>
      </c>
      <c r="D201" s="348"/>
      <c r="E201" s="348"/>
      <c r="F201" s="348"/>
      <c r="G201" s="348"/>
      <c r="H201" s="348"/>
      <c r="I201" s="348"/>
      <c r="J201" s="278" t="s">
        <v>293</v>
      </c>
      <c r="K201" s="110"/>
      <c r="L201" s="110"/>
      <c r="M201" s="110"/>
      <c r="N201" s="110"/>
      <c r="O201" s="110"/>
      <c r="P201" s="336" t="s">
        <v>27</v>
      </c>
      <c r="Q201" s="336"/>
      <c r="R201" s="336"/>
      <c r="S201" s="336"/>
      <c r="T201" s="336"/>
      <c r="U201" s="336"/>
      <c r="V201" s="336"/>
      <c r="W201" s="336"/>
      <c r="X201" s="336"/>
      <c r="Y201" s="346" t="s">
        <v>345</v>
      </c>
      <c r="Z201" s="347"/>
      <c r="AA201" s="347"/>
      <c r="AB201" s="347"/>
      <c r="AC201" s="278" t="s">
        <v>330</v>
      </c>
      <c r="AD201" s="278"/>
      <c r="AE201" s="278"/>
      <c r="AF201" s="278"/>
      <c r="AG201" s="278"/>
      <c r="AH201" s="346" t="s">
        <v>257</v>
      </c>
      <c r="AI201" s="348"/>
      <c r="AJ201" s="348"/>
      <c r="AK201" s="348"/>
      <c r="AL201" s="348" t="s">
        <v>21</v>
      </c>
      <c r="AM201" s="348"/>
      <c r="AN201" s="348"/>
      <c r="AO201" s="423"/>
      <c r="AP201" s="424" t="s">
        <v>294</v>
      </c>
      <c r="AQ201" s="424"/>
      <c r="AR201" s="424"/>
      <c r="AS201" s="424"/>
      <c r="AT201" s="424"/>
      <c r="AU201" s="424"/>
      <c r="AV201" s="424"/>
      <c r="AW201" s="424"/>
      <c r="AX201" s="424"/>
      <c r="AY201" s="34">
        <f t="shared" ref="AY201:AY202" si="4">$AY$199</f>
        <v>0</v>
      </c>
    </row>
    <row r="202" spans="1:51" ht="26.25" hidden="1" customHeight="1" x14ac:dyDescent="0.2">
      <c r="A202" s="1053">
        <v>1</v>
      </c>
      <c r="B202" s="105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2">
      <c r="A203" s="1053">
        <v>2</v>
      </c>
      <c r="B203" s="105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2">
      <c r="A204" s="1053">
        <v>3</v>
      </c>
      <c r="B204" s="105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2">
      <c r="A205" s="1053">
        <v>4</v>
      </c>
      <c r="B205" s="105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2">
      <c r="A206" s="1053">
        <v>5</v>
      </c>
      <c r="B206" s="105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2">
      <c r="A207" s="1053">
        <v>6</v>
      </c>
      <c r="B207" s="105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2">
      <c r="A208" s="1053">
        <v>7</v>
      </c>
      <c r="B208" s="105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2">
      <c r="A209" s="1053">
        <v>8</v>
      </c>
      <c r="B209" s="105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2">
      <c r="A210" s="1053">
        <v>9</v>
      </c>
      <c r="B210" s="105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2">
      <c r="A211" s="1053">
        <v>10</v>
      </c>
      <c r="B211" s="105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2">
      <c r="A212" s="1053">
        <v>11</v>
      </c>
      <c r="B212" s="105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2">
      <c r="A213" s="1053">
        <v>12</v>
      </c>
      <c r="B213" s="105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2">
      <c r="A214" s="1053">
        <v>13</v>
      </c>
      <c r="B214" s="105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2">
      <c r="A215" s="1053">
        <v>14</v>
      </c>
      <c r="B215" s="105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2">
      <c r="A216" s="1053">
        <v>15</v>
      </c>
      <c r="B216" s="105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2">
      <c r="A217" s="1053">
        <v>16</v>
      </c>
      <c r="B217" s="105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2">
      <c r="A218" s="1053">
        <v>17</v>
      </c>
      <c r="B218" s="105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2">
      <c r="A219" s="1053">
        <v>18</v>
      </c>
      <c r="B219" s="105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2">
      <c r="A220" s="1053">
        <v>19</v>
      </c>
      <c r="B220" s="105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2">
      <c r="A221" s="1053">
        <v>20</v>
      </c>
      <c r="B221" s="105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2">
      <c r="A222" s="1053">
        <v>21</v>
      </c>
      <c r="B222" s="105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2">
      <c r="A223" s="1053">
        <v>22</v>
      </c>
      <c r="B223" s="105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2">
      <c r="A224" s="1053">
        <v>23</v>
      </c>
      <c r="B224" s="105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2">
      <c r="A225" s="1053">
        <v>24</v>
      </c>
      <c r="B225" s="105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2">
      <c r="A226" s="1053">
        <v>25</v>
      </c>
      <c r="B226" s="105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2">
      <c r="A227" s="1053">
        <v>26</v>
      </c>
      <c r="B227" s="105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2">
      <c r="A228" s="1053">
        <v>27</v>
      </c>
      <c r="B228" s="105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2">
      <c r="A229" s="1053">
        <v>28</v>
      </c>
      <c r="B229" s="105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2">
      <c r="A230" s="1053">
        <v>29</v>
      </c>
      <c r="B230" s="105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2">
      <c r="A231" s="1053">
        <v>30</v>
      </c>
      <c r="B231" s="105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48"/>
      <c r="B234" s="348"/>
      <c r="C234" s="348" t="s">
        <v>26</v>
      </c>
      <c r="D234" s="348"/>
      <c r="E234" s="348"/>
      <c r="F234" s="348"/>
      <c r="G234" s="348"/>
      <c r="H234" s="348"/>
      <c r="I234" s="348"/>
      <c r="J234" s="278" t="s">
        <v>293</v>
      </c>
      <c r="K234" s="110"/>
      <c r="L234" s="110"/>
      <c r="M234" s="110"/>
      <c r="N234" s="110"/>
      <c r="O234" s="110"/>
      <c r="P234" s="336" t="s">
        <v>27</v>
      </c>
      <c r="Q234" s="336"/>
      <c r="R234" s="336"/>
      <c r="S234" s="336"/>
      <c r="T234" s="336"/>
      <c r="U234" s="336"/>
      <c r="V234" s="336"/>
      <c r="W234" s="336"/>
      <c r="X234" s="336"/>
      <c r="Y234" s="346" t="s">
        <v>345</v>
      </c>
      <c r="Z234" s="347"/>
      <c r="AA234" s="347"/>
      <c r="AB234" s="347"/>
      <c r="AC234" s="278" t="s">
        <v>330</v>
      </c>
      <c r="AD234" s="278"/>
      <c r="AE234" s="278"/>
      <c r="AF234" s="278"/>
      <c r="AG234" s="278"/>
      <c r="AH234" s="346" t="s">
        <v>257</v>
      </c>
      <c r="AI234" s="348"/>
      <c r="AJ234" s="348"/>
      <c r="AK234" s="348"/>
      <c r="AL234" s="348" t="s">
        <v>21</v>
      </c>
      <c r="AM234" s="348"/>
      <c r="AN234" s="348"/>
      <c r="AO234" s="423"/>
      <c r="AP234" s="424" t="s">
        <v>294</v>
      </c>
      <c r="AQ234" s="424"/>
      <c r="AR234" s="424"/>
      <c r="AS234" s="424"/>
      <c r="AT234" s="424"/>
      <c r="AU234" s="424"/>
      <c r="AV234" s="424"/>
      <c r="AW234" s="424"/>
      <c r="AX234" s="424"/>
      <c r="AY234" s="91">
        <f>$AY$232</f>
        <v>0</v>
      </c>
    </row>
    <row r="235" spans="1:51" ht="26.25" hidden="1" customHeight="1" x14ac:dyDescent="0.2">
      <c r="A235" s="1053">
        <v>1</v>
      </c>
      <c r="B235" s="105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2">
      <c r="A236" s="1053">
        <v>2</v>
      </c>
      <c r="B236" s="105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2">
      <c r="A237" s="1053">
        <v>3</v>
      </c>
      <c r="B237" s="105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2">
      <c r="A238" s="1053">
        <v>4</v>
      </c>
      <c r="B238" s="105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2">
      <c r="A239" s="1053">
        <v>5</v>
      </c>
      <c r="B239" s="105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2">
      <c r="A240" s="1053">
        <v>6</v>
      </c>
      <c r="B240" s="105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2">
      <c r="A241" s="1053">
        <v>7</v>
      </c>
      <c r="B241" s="105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2">
      <c r="A242" s="1053">
        <v>8</v>
      </c>
      <c r="B242" s="105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2">
      <c r="A243" s="1053">
        <v>9</v>
      </c>
      <c r="B243" s="105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2">
      <c r="A244" s="1053">
        <v>10</v>
      </c>
      <c r="B244" s="105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2">
      <c r="A245" s="1053">
        <v>11</v>
      </c>
      <c r="B245" s="105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2">
      <c r="A246" s="1053">
        <v>12</v>
      </c>
      <c r="B246" s="105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2">
      <c r="A247" s="1053">
        <v>13</v>
      </c>
      <c r="B247" s="105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2">
      <c r="A248" s="1053">
        <v>14</v>
      </c>
      <c r="B248" s="105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2">
      <c r="A249" s="1053">
        <v>15</v>
      </c>
      <c r="B249" s="105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2">
      <c r="A250" s="1053">
        <v>16</v>
      </c>
      <c r="B250" s="105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2">
      <c r="A251" s="1053">
        <v>17</v>
      </c>
      <c r="B251" s="105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2">
      <c r="A252" s="1053">
        <v>18</v>
      </c>
      <c r="B252" s="105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2">
      <c r="A253" s="1053">
        <v>19</v>
      </c>
      <c r="B253" s="105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2">
      <c r="A254" s="1053">
        <v>20</v>
      </c>
      <c r="B254" s="105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2">
      <c r="A255" s="1053">
        <v>21</v>
      </c>
      <c r="B255" s="105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2">
      <c r="A256" s="1053">
        <v>22</v>
      </c>
      <c r="B256" s="105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2">
      <c r="A257" s="1053">
        <v>23</v>
      </c>
      <c r="B257" s="105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2">
      <c r="A258" s="1053">
        <v>24</v>
      </c>
      <c r="B258" s="105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2">
      <c r="A259" s="1053">
        <v>25</v>
      </c>
      <c r="B259" s="105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2">
      <c r="A260" s="1053">
        <v>26</v>
      </c>
      <c r="B260" s="105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2">
      <c r="A261" s="1053">
        <v>27</v>
      </c>
      <c r="B261" s="105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2">
      <c r="A262" s="1053">
        <v>28</v>
      </c>
      <c r="B262" s="105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2">
      <c r="A263" s="1053">
        <v>29</v>
      </c>
      <c r="B263" s="105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2">
      <c r="A264" s="1053">
        <v>30</v>
      </c>
      <c r="B264" s="105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48"/>
      <c r="B267" s="348"/>
      <c r="C267" s="348" t="s">
        <v>26</v>
      </c>
      <c r="D267" s="348"/>
      <c r="E267" s="348"/>
      <c r="F267" s="348"/>
      <c r="G267" s="348"/>
      <c r="H267" s="348"/>
      <c r="I267" s="348"/>
      <c r="J267" s="278" t="s">
        <v>293</v>
      </c>
      <c r="K267" s="110"/>
      <c r="L267" s="110"/>
      <c r="M267" s="110"/>
      <c r="N267" s="110"/>
      <c r="O267" s="110"/>
      <c r="P267" s="336" t="s">
        <v>27</v>
      </c>
      <c r="Q267" s="336"/>
      <c r="R267" s="336"/>
      <c r="S267" s="336"/>
      <c r="T267" s="336"/>
      <c r="U267" s="336"/>
      <c r="V267" s="336"/>
      <c r="W267" s="336"/>
      <c r="X267" s="336"/>
      <c r="Y267" s="346" t="s">
        <v>345</v>
      </c>
      <c r="Z267" s="347"/>
      <c r="AA267" s="347"/>
      <c r="AB267" s="347"/>
      <c r="AC267" s="278" t="s">
        <v>330</v>
      </c>
      <c r="AD267" s="278"/>
      <c r="AE267" s="278"/>
      <c r="AF267" s="278"/>
      <c r="AG267" s="278"/>
      <c r="AH267" s="346" t="s">
        <v>257</v>
      </c>
      <c r="AI267" s="348"/>
      <c r="AJ267" s="348"/>
      <c r="AK267" s="348"/>
      <c r="AL267" s="348" t="s">
        <v>21</v>
      </c>
      <c r="AM267" s="348"/>
      <c r="AN267" s="348"/>
      <c r="AO267" s="423"/>
      <c r="AP267" s="424" t="s">
        <v>294</v>
      </c>
      <c r="AQ267" s="424"/>
      <c r="AR267" s="424"/>
      <c r="AS267" s="424"/>
      <c r="AT267" s="424"/>
      <c r="AU267" s="424"/>
      <c r="AV267" s="424"/>
      <c r="AW267" s="424"/>
      <c r="AX267" s="424"/>
      <c r="AY267" s="34">
        <f t="shared" ref="AY267:AY268" si="5">$AY$265</f>
        <v>0</v>
      </c>
    </row>
    <row r="268" spans="1:51" ht="26.25" hidden="1" customHeight="1" x14ac:dyDescent="0.2">
      <c r="A268" s="1053">
        <v>1</v>
      </c>
      <c r="B268" s="105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2">
      <c r="A269" s="1053">
        <v>2</v>
      </c>
      <c r="B269" s="105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2">
      <c r="A270" s="1053">
        <v>3</v>
      </c>
      <c r="B270" s="105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2">
      <c r="A271" s="1053">
        <v>4</v>
      </c>
      <c r="B271" s="105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2">
      <c r="A272" s="1053">
        <v>5</v>
      </c>
      <c r="B272" s="105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2">
      <c r="A273" s="1053">
        <v>6</v>
      </c>
      <c r="B273" s="105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2">
      <c r="A274" s="1053">
        <v>7</v>
      </c>
      <c r="B274" s="105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2">
      <c r="A275" s="1053">
        <v>8</v>
      </c>
      <c r="B275" s="105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2">
      <c r="A276" s="1053">
        <v>9</v>
      </c>
      <c r="B276" s="105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2">
      <c r="A277" s="1053">
        <v>10</v>
      </c>
      <c r="B277" s="105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2">
      <c r="A278" s="1053">
        <v>11</v>
      </c>
      <c r="B278" s="105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2">
      <c r="A279" s="1053">
        <v>12</v>
      </c>
      <c r="B279" s="105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2">
      <c r="A280" s="1053">
        <v>13</v>
      </c>
      <c r="B280" s="105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2">
      <c r="A281" s="1053">
        <v>14</v>
      </c>
      <c r="B281" s="105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2">
      <c r="A282" s="1053">
        <v>15</v>
      </c>
      <c r="B282" s="105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2">
      <c r="A283" s="1053">
        <v>16</v>
      </c>
      <c r="B283" s="105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2">
      <c r="A284" s="1053">
        <v>17</v>
      </c>
      <c r="B284" s="105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2">
      <c r="A285" s="1053">
        <v>18</v>
      </c>
      <c r="B285" s="105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2">
      <c r="A286" s="1053">
        <v>19</v>
      </c>
      <c r="B286" s="105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2">
      <c r="A287" s="1053">
        <v>20</v>
      </c>
      <c r="B287" s="105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2">
      <c r="A288" s="1053">
        <v>21</v>
      </c>
      <c r="B288" s="105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2">
      <c r="A289" s="1053">
        <v>22</v>
      </c>
      <c r="B289" s="105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2">
      <c r="A290" s="1053">
        <v>23</v>
      </c>
      <c r="B290" s="105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2">
      <c r="A291" s="1053">
        <v>24</v>
      </c>
      <c r="B291" s="105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2">
      <c r="A292" s="1053">
        <v>25</v>
      </c>
      <c r="B292" s="105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2">
      <c r="A293" s="1053">
        <v>26</v>
      </c>
      <c r="B293" s="105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2">
      <c r="A294" s="1053">
        <v>27</v>
      </c>
      <c r="B294" s="105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2">
      <c r="A295" s="1053">
        <v>28</v>
      </c>
      <c r="B295" s="105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2">
      <c r="A296" s="1053">
        <v>29</v>
      </c>
      <c r="B296" s="105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2">
      <c r="A297" s="1053">
        <v>30</v>
      </c>
      <c r="B297" s="105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48"/>
      <c r="B300" s="348"/>
      <c r="C300" s="348" t="s">
        <v>26</v>
      </c>
      <c r="D300" s="348"/>
      <c r="E300" s="348"/>
      <c r="F300" s="348"/>
      <c r="G300" s="348"/>
      <c r="H300" s="348"/>
      <c r="I300" s="348"/>
      <c r="J300" s="278" t="s">
        <v>293</v>
      </c>
      <c r="K300" s="110"/>
      <c r="L300" s="110"/>
      <c r="M300" s="110"/>
      <c r="N300" s="110"/>
      <c r="O300" s="110"/>
      <c r="P300" s="336" t="s">
        <v>27</v>
      </c>
      <c r="Q300" s="336"/>
      <c r="R300" s="336"/>
      <c r="S300" s="336"/>
      <c r="T300" s="336"/>
      <c r="U300" s="336"/>
      <c r="V300" s="336"/>
      <c r="W300" s="336"/>
      <c r="X300" s="336"/>
      <c r="Y300" s="346" t="s">
        <v>345</v>
      </c>
      <c r="Z300" s="347"/>
      <c r="AA300" s="347"/>
      <c r="AB300" s="347"/>
      <c r="AC300" s="278" t="s">
        <v>330</v>
      </c>
      <c r="AD300" s="278"/>
      <c r="AE300" s="278"/>
      <c r="AF300" s="278"/>
      <c r="AG300" s="278"/>
      <c r="AH300" s="346" t="s">
        <v>257</v>
      </c>
      <c r="AI300" s="348"/>
      <c r="AJ300" s="348"/>
      <c r="AK300" s="348"/>
      <c r="AL300" s="348" t="s">
        <v>21</v>
      </c>
      <c r="AM300" s="348"/>
      <c r="AN300" s="348"/>
      <c r="AO300" s="423"/>
      <c r="AP300" s="424" t="s">
        <v>294</v>
      </c>
      <c r="AQ300" s="424"/>
      <c r="AR300" s="424"/>
      <c r="AS300" s="424"/>
      <c r="AT300" s="424"/>
      <c r="AU300" s="424"/>
      <c r="AV300" s="424"/>
      <c r="AW300" s="424"/>
      <c r="AX300" s="424"/>
      <c r="AY300" s="34">
        <f t="shared" ref="AY300:AY301" si="6">$AY$298</f>
        <v>0</v>
      </c>
    </row>
    <row r="301" spans="1:51" ht="26.25" hidden="1" customHeight="1" x14ac:dyDescent="0.2">
      <c r="A301" s="1053">
        <v>1</v>
      </c>
      <c r="B301" s="105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2">
      <c r="A302" s="1053">
        <v>2</v>
      </c>
      <c r="B302" s="105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2">
      <c r="A303" s="1053">
        <v>3</v>
      </c>
      <c r="B303" s="105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2">
      <c r="A304" s="1053">
        <v>4</v>
      </c>
      <c r="B304" s="105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2">
      <c r="A305" s="1053">
        <v>5</v>
      </c>
      <c r="B305" s="105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2">
      <c r="A306" s="1053">
        <v>6</v>
      </c>
      <c r="B306" s="105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2">
      <c r="A307" s="1053">
        <v>7</v>
      </c>
      <c r="B307" s="105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2">
      <c r="A308" s="1053">
        <v>8</v>
      </c>
      <c r="B308" s="105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2">
      <c r="A309" s="1053">
        <v>9</v>
      </c>
      <c r="B309" s="105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2">
      <c r="A310" s="1053">
        <v>10</v>
      </c>
      <c r="B310" s="105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2">
      <c r="A311" s="1053">
        <v>11</v>
      </c>
      <c r="B311" s="105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2">
      <c r="A312" s="1053">
        <v>12</v>
      </c>
      <c r="B312" s="105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2">
      <c r="A313" s="1053">
        <v>13</v>
      </c>
      <c r="B313" s="105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2">
      <c r="A314" s="1053">
        <v>14</v>
      </c>
      <c r="B314" s="105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2">
      <c r="A315" s="1053">
        <v>15</v>
      </c>
      <c r="B315" s="105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2">
      <c r="A316" s="1053">
        <v>16</v>
      </c>
      <c r="B316" s="105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2">
      <c r="A317" s="1053">
        <v>17</v>
      </c>
      <c r="B317" s="105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2">
      <c r="A318" s="1053">
        <v>18</v>
      </c>
      <c r="B318" s="105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2">
      <c r="A319" s="1053">
        <v>19</v>
      </c>
      <c r="B319" s="105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2">
      <c r="A320" s="1053">
        <v>20</v>
      </c>
      <c r="B320" s="105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2">
      <c r="A321" s="1053">
        <v>21</v>
      </c>
      <c r="B321" s="105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2">
      <c r="A322" s="1053">
        <v>22</v>
      </c>
      <c r="B322" s="105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2">
      <c r="A323" s="1053">
        <v>23</v>
      </c>
      <c r="B323" s="105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2">
      <c r="A324" s="1053">
        <v>24</v>
      </c>
      <c r="B324" s="105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2">
      <c r="A325" s="1053">
        <v>25</v>
      </c>
      <c r="B325" s="105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2">
      <c r="A326" s="1053">
        <v>26</v>
      </c>
      <c r="B326" s="105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2">
      <c r="A327" s="1053">
        <v>27</v>
      </c>
      <c r="B327" s="105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2">
      <c r="A328" s="1053">
        <v>28</v>
      </c>
      <c r="B328" s="105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2">
      <c r="A329" s="1053">
        <v>29</v>
      </c>
      <c r="B329" s="105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2">
      <c r="A330" s="1053">
        <v>30</v>
      </c>
      <c r="B330" s="105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48"/>
      <c r="B333" s="348"/>
      <c r="C333" s="348" t="s">
        <v>26</v>
      </c>
      <c r="D333" s="348"/>
      <c r="E333" s="348"/>
      <c r="F333" s="348"/>
      <c r="G333" s="348"/>
      <c r="H333" s="348"/>
      <c r="I333" s="348"/>
      <c r="J333" s="278" t="s">
        <v>293</v>
      </c>
      <c r="K333" s="110"/>
      <c r="L333" s="110"/>
      <c r="M333" s="110"/>
      <c r="N333" s="110"/>
      <c r="O333" s="110"/>
      <c r="P333" s="336" t="s">
        <v>27</v>
      </c>
      <c r="Q333" s="336"/>
      <c r="R333" s="336"/>
      <c r="S333" s="336"/>
      <c r="T333" s="336"/>
      <c r="U333" s="336"/>
      <c r="V333" s="336"/>
      <c r="W333" s="336"/>
      <c r="X333" s="336"/>
      <c r="Y333" s="346" t="s">
        <v>345</v>
      </c>
      <c r="Z333" s="347"/>
      <c r="AA333" s="347"/>
      <c r="AB333" s="347"/>
      <c r="AC333" s="278" t="s">
        <v>330</v>
      </c>
      <c r="AD333" s="278"/>
      <c r="AE333" s="278"/>
      <c r="AF333" s="278"/>
      <c r="AG333" s="278"/>
      <c r="AH333" s="346" t="s">
        <v>257</v>
      </c>
      <c r="AI333" s="348"/>
      <c r="AJ333" s="348"/>
      <c r="AK333" s="348"/>
      <c r="AL333" s="348" t="s">
        <v>21</v>
      </c>
      <c r="AM333" s="348"/>
      <c r="AN333" s="348"/>
      <c r="AO333" s="423"/>
      <c r="AP333" s="424" t="s">
        <v>294</v>
      </c>
      <c r="AQ333" s="424"/>
      <c r="AR333" s="424"/>
      <c r="AS333" s="424"/>
      <c r="AT333" s="424"/>
      <c r="AU333" s="424"/>
      <c r="AV333" s="424"/>
      <c r="AW333" s="424"/>
      <c r="AX333" s="424"/>
      <c r="AY333" s="34">
        <f t="shared" ref="AY333:AY334" si="7">$AY$331</f>
        <v>0</v>
      </c>
    </row>
    <row r="334" spans="1:51" ht="26.25" hidden="1" customHeight="1" x14ac:dyDescent="0.2">
      <c r="A334" s="1053">
        <v>1</v>
      </c>
      <c r="B334" s="105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2">
      <c r="A335" s="1053">
        <v>2</v>
      </c>
      <c r="B335" s="105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2">
      <c r="A336" s="1053">
        <v>3</v>
      </c>
      <c r="B336" s="105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2">
      <c r="A337" s="1053">
        <v>4</v>
      </c>
      <c r="B337" s="105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2">
      <c r="A338" s="1053">
        <v>5</v>
      </c>
      <c r="B338" s="105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2">
      <c r="A339" s="1053">
        <v>6</v>
      </c>
      <c r="B339" s="105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2">
      <c r="A340" s="1053">
        <v>7</v>
      </c>
      <c r="B340" s="105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2">
      <c r="A341" s="1053">
        <v>8</v>
      </c>
      <c r="B341" s="105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2">
      <c r="A342" s="1053">
        <v>9</v>
      </c>
      <c r="B342" s="105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2">
      <c r="A343" s="1053">
        <v>10</v>
      </c>
      <c r="B343" s="105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2">
      <c r="A344" s="1053">
        <v>11</v>
      </c>
      <c r="B344" s="105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2">
      <c r="A345" s="1053">
        <v>12</v>
      </c>
      <c r="B345" s="105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2">
      <c r="A346" s="1053">
        <v>13</v>
      </c>
      <c r="B346" s="105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2">
      <c r="A347" s="1053">
        <v>14</v>
      </c>
      <c r="B347" s="105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2">
      <c r="A348" s="1053">
        <v>15</v>
      </c>
      <c r="B348" s="105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2">
      <c r="A349" s="1053">
        <v>16</v>
      </c>
      <c r="B349" s="105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2">
      <c r="A350" s="1053">
        <v>17</v>
      </c>
      <c r="B350" s="105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2">
      <c r="A351" s="1053">
        <v>18</v>
      </c>
      <c r="B351" s="105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2">
      <c r="A352" s="1053">
        <v>19</v>
      </c>
      <c r="B352" s="105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2">
      <c r="A353" s="1053">
        <v>20</v>
      </c>
      <c r="B353" s="105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2">
      <c r="A354" s="1053">
        <v>21</v>
      </c>
      <c r="B354" s="105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2">
      <c r="A355" s="1053">
        <v>22</v>
      </c>
      <c r="B355" s="105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2">
      <c r="A356" s="1053">
        <v>23</v>
      </c>
      <c r="B356" s="105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2">
      <c r="A357" s="1053">
        <v>24</v>
      </c>
      <c r="B357" s="105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2">
      <c r="A358" s="1053">
        <v>25</v>
      </c>
      <c r="B358" s="105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2">
      <c r="A359" s="1053">
        <v>26</v>
      </c>
      <c r="B359" s="105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2">
      <c r="A360" s="1053">
        <v>27</v>
      </c>
      <c r="B360" s="105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2">
      <c r="A361" s="1053">
        <v>28</v>
      </c>
      <c r="B361" s="105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2">
      <c r="A362" s="1053">
        <v>29</v>
      </c>
      <c r="B362" s="105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2">
      <c r="A363" s="1053">
        <v>30</v>
      </c>
      <c r="B363" s="105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48"/>
      <c r="B366" s="348"/>
      <c r="C366" s="348" t="s">
        <v>26</v>
      </c>
      <c r="D366" s="348"/>
      <c r="E366" s="348"/>
      <c r="F366" s="348"/>
      <c r="G366" s="348"/>
      <c r="H366" s="348"/>
      <c r="I366" s="348"/>
      <c r="J366" s="278" t="s">
        <v>293</v>
      </c>
      <c r="K366" s="110"/>
      <c r="L366" s="110"/>
      <c r="M366" s="110"/>
      <c r="N366" s="110"/>
      <c r="O366" s="110"/>
      <c r="P366" s="336" t="s">
        <v>27</v>
      </c>
      <c r="Q366" s="336"/>
      <c r="R366" s="336"/>
      <c r="S366" s="336"/>
      <c r="T366" s="336"/>
      <c r="U366" s="336"/>
      <c r="V366" s="336"/>
      <c r="W366" s="336"/>
      <c r="X366" s="336"/>
      <c r="Y366" s="346" t="s">
        <v>345</v>
      </c>
      <c r="Z366" s="347"/>
      <c r="AA366" s="347"/>
      <c r="AB366" s="347"/>
      <c r="AC366" s="278" t="s">
        <v>330</v>
      </c>
      <c r="AD366" s="278"/>
      <c r="AE366" s="278"/>
      <c r="AF366" s="278"/>
      <c r="AG366" s="278"/>
      <c r="AH366" s="346" t="s">
        <v>257</v>
      </c>
      <c r="AI366" s="348"/>
      <c r="AJ366" s="348"/>
      <c r="AK366" s="348"/>
      <c r="AL366" s="348" t="s">
        <v>21</v>
      </c>
      <c r="AM366" s="348"/>
      <c r="AN366" s="348"/>
      <c r="AO366" s="423"/>
      <c r="AP366" s="424" t="s">
        <v>294</v>
      </c>
      <c r="AQ366" s="424"/>
      <c r="AR366" s="424"/>
      <c r="AS366" s="424"/>
      <c r="AT366" s="424"/>
      <c r="AU366" s="424"/>
      <c r="AV366" s="424"/>
      <c r="AW366" s="424"/>
      <c r="AX366" s="424"/>
      <c r="AY366" s="34">
        <f t="shared" ref="AY366:AY367" si="8">$AY$364</f>
        <v>0</v>
      </c>
    </row>
    <row r="367" spans="1:51" ht="26.25" hidden="1" customHeight="1" x14ac:dyDescent="0.2">
      <c r="A367" s="1053">
        <v>1</v>
      </c>
      <c r="B367" s="105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2">
      <c r="A368" s="1053">
        <v>2</v>
      </c>
      <c r="B368" s="105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2">
      <c r="A369" s="1053">
        <v>3</v>
      </c>
      <c r="B369" s="105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2">
      <c r="A370" s="1053">
        <v>4</v>
      </c>
      <c r="B370" s="105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2">
      <c r="A371" s="1053">
        <v>5</v>
      </c>
      <c r="B371" s="105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2">
      <c r="A372" s="1053">
        <v>6</v>
      </c>
      <c r="B372" s="105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2">
      <c r="A373" s="1053">
        <v>7</v>
      </c>
      <c r="B373" s="105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2">
      <c r="A374" s="1053">
        <v>8</v>
      </c>
      <c r="B374" s="105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2">
      <c r="A375" s="1053">
        <v>9</v>
      </c>
      <c r="B375" s="105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2">
      <c r="A376" s="1053">
        <v>10</v>
      </c>
      <c r="B376" s="105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2">
      <c r="A377" s="1053">
        <v>11</v>
      </c>
      <c r="B377" s="105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2">
      <c r="A378" s="1053">
        <v>12</v>
      </c>
      <c r="B378" s="105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2">
      <c r="A379" s="1053">
        <v>13</v>
      </c>
      <c r="B379" s="105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2">
      <c r="A380" s="1053">
        <v>14</v>
      </c>
      <c r="B380" s="105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2">
      <c r="A381" s="1053">
        <v>15</v>
      </c>
      <c r="B381" s="105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2">
      <c r="A382" s="1053">
        <v>16</v>
      </c>
      <c r="B382" s="105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2">
      <c r="A383" s="1053">
        <v>17</v>
      </c>
      <c r="B383" s="105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2">
      <c r="A384" s="1053">
        <v>18</v>
      </c>
      <c r="B384" s="105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2">
      <c r="A385" s="1053">
        <v>19</v>
      </c>
      <c r="B385" s="105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2">
      <c r="A386" s="1053">
        <v>20</v>
      </c>
      <c r="B386" s="105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2">
      <c r="A387" s="1053">
        <v>21</v>
      </c>
      <c r="B387" s="105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2">
      <c r="A388" s="1053">
        <v>22</v>
      </c>
      <c r="B388" s="105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2">
      <c r="A389" s="1053">
        <v>23</v>
      </c>
      <c r="B389" s="105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2">
      <c r="A390" s="1053">
        <v>24</v>
      </c>
      <c r="B390" s="105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2">
      <c r="A391" s="1053">
        <v>25</v>
      </c>
      <c r="B391" s="105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2">
      <c r="A392" s="1053">
        <v>26</v>
      </c>
      <c r="B392" s="105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2">
      <c r="A393" s="1053">
        <v>27</v>
      </c>
      <c r="B393" s="105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2">
      <c r="A394" s="1053">
        <v>28</v>
      </c>
      <c r="B394" s="105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2">
      <c r="A395" s="1053">
        <v>29</v>
      </c>
      <c r="B395" s="105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2">
      <c r="A396" s="1053">
        <v>30</v>
      </c>
      <c r="B396" s="105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48"/>
      <c r="B399" s="348"/>
      <c r="C399" s="348" t="s">
        <v>26</v>
      </c>
      <c r="D399" s="348"/>
      <c r="E399" s="348"/>
      <c r="F399" s="348"/>
      <c r="G399" s="348"/>
      <c r="H399" s="348"/>
      <c r="I399" s="348"/>
      <c r="J399" s="278" t="s">
        <v>293</v>
      </c>
      <c r="K399" s="110"/>
      <c r="L399" s="110"/>
      <c r="M399" s="110"/>
      <c r="N399" s="110"/>
      <c r="O399" s="110"/>
      <c r="P399" s="336" t="s">
        <v>27</v>
      </c>
      <c r="Q399" s="336"/>
      <c r="R399" s="336"/>
      <c r="S399" s="336"/>
      <c r="T399" s="336"/>
      <c r="U399" s="336"/>
      <c r="V399" s="336"/>
      <c r="W399" s="336"/>
      <c r="X399" s="336"/>
      <c r="Y399" s="346" t="s">
        <v>345</v>
      </c>
      <c r="Z399" s="347"/>
      <c r="AA399" s="347"/>
      <c r="AB399" s="347"/>
      <c r="AC399" s="278" t="s">
        <v>330</v>
      </c>
      <c r="AD399" s="278"/>
      <c r="AE399" s="278"/>
      <c r="AF399" s="278"/>
      <c r="AG399" s="278"/>
      <c r="AH399" s="346" t="s">
        <v>257</v>
      </c>
      <c r="AI399" s="348"/>
      <c r="AJ399" s="348"/>
      <c r="AK399" s="348"/>
      <c r="AL399" s="348" t="s">
        <v>21</v>
      </c>
      <c r="AM399" s="348"/>
      <c r="AN399" s="348"/>
      <c r="AO399" s="423"/>
      <c r="AP399" s="424" t="s">
        <v>294</v>
      </c>
      <c r="AQ399" s="424"/>
      <c r="AR399" s="424"/>
      <c r="AS399" s="424"/>
      <c r="AT399" s="424"/>
      <c r="AU399" s="424"/>
      <c r="AV399" s="424"/>
      <c r="AW399" s="424"/>
      <c r="AX399" s="424"/>
      <c r="AY399" s="34">
        <f t="shared" ref="AY399:AY400" si="9">$AY$397</f>
        <v>0</v>
      </c>
    </row>
    <row r="400" spans="1:51" ht="26.25" hidden="1" customHeight="1" x14ac:dyDescent="0.2">
      <c r="A400" s="1053">
        <v>1</v>
      </c>
      <c r="B400" s="105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2">
      <c r="A401" s="1053">
        <v>2</v>
      </c>
      <c r="B401" s="105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2">
      <c r="A402" s="1053">
        <v>3</v>
      </c>
      <c r="B402" s="105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2">
      <c r="A403" s="1053">
        <v>4</v>
      </c>
      <c r="B403" s="105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2">
      <c r="A404" s="1053">
        <v>5</v>
      </c>
      <c r="B404" s="105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2">
      <c r="A405" s="1053">
        <v>6</v>
      </c>
      <c r="B405" s="105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2">
      <c r="A406" s="1053">
        <v>7</v>
      </c>
      <c r="B406" s="105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2">
      <c r="A407" s="1053">
        <v>8</v>
      </c>
      <c r="B407" s="105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2">
      <c r="A408" s="1053">
        <v>9</v>
      </c>
      <c r="B408" s="105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2">
      <c r="A409" s="1053">
        <v>10</v>
      </c>
      <c r="B409" s="105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2">
      <c r="A410" s="1053">
        <v>11</v>
      </c>
      <c r="B410" s="105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2">
      <c r="A411" s="1053">
        <v>12</v>
      </c>
      <c r="B411" s="105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2">
      <c r="A412" s="1053">
        <v>13</v>
      </c>
      <c r="B412" s="105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2">
      <c r="A413" s="1053">
        <v>14</v>
      </c>
      <c r="B413" s="105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2">
      <c r="A414" s="1053">
        <v>15</v>
      </c>
      <c r="B414" s="105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2">
      <c r="A415" s="1053">
        <v>16</v>
      </c>
      <c r="B415" s="105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2">
      <c r="A416" s="1053">
        <v>17</v>
      </c>
      <c r="B416" s="105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2">
      <c r="A417" s="1053">
        <v>18</v>
      </c>
      <c r="B417" s="105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2">
      <c r="A418" s="1053">
        <v>19</v>
      </c>
      <c r="B418" s="105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2">
      <c r="A419" s="1053">
        <v>20</v>
      </c>
      <c r="B419" s="105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2">
      <c r="A420" s="1053">
        <v>21</v>
      </c>
      <c r="B420" s="105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2">
      <c r="A421" s="1053">
        <v>22</v>
      </c>
      <c r="B421" s="105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2">
      <c r="A422" s="1053">
        <v>23</v>
      </c>
      <c r="B422" s="105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2">
      <c r="A423" s="1053">
        <v>24</v>
      </c>
      <c r="B423" s="105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2">
      <c r="A424" s="1053">
        <v>25</v>
      </c>
      <c r="B424" s="105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2">
      <c r="A425" s="1053">
        <v>26</v>
      </c>
      <c r="B425" s="105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2">
      <c r="A426" s="1053">
        <v>27</v>
      </c>
      <c r="B426" s="105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2">
      <c r="A427" s="1053">
        <v>28</v>
      </c>
      <c r="B427" s="105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2">
      <c r="A428" s="1053">
        <v>29</v>
      </c>
      <c r="B428" s="105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2">
      <c r="A429" s="1053">
        <v>30</v>
      </c>
      <c r="B429" s="105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48"/>
      <c r="B432" s="348"/>
      <c r="C432" s="348" t="s">
        <v>26</v>
      </c>
      <c r="D432" s="348"/>
      <c r="E432" s="348"/>
      <c r="F432" s="348"/>
      <c r="G432" s="348"/>
      <c r="H432" s="348"/>
      <c r="I432" s="348"/>
      <c r="J432" s="278" t="s">
        <v>293</v>
      </c>
      <c r="K432" s="110"/>
      <c r="L432" s="110"/>
      <c r="M432" s="110"/>
      <c r="N432" s="110"/>
      <c r="O432" s="110"/>
      <c r="P432" s="336" t="s">
        <v>27</v>
      </c>
      <c r="Q432" s="336"/>
      <c r="R432" s="336"/>
      <c r="S432" s="336"/>
      <c r="T432" s="336"/>
      <c r="U432" s="336"/>
      <c r="V432" s="336"/>
      <c r="W432" s="336"/>
      <c r="X432" s="336"/>
      <c r="Y432" s="346" t="s">
        <v>345</v>
      </c>
      <c r="Z432" s="347"/>
      <c r="AA432" s="347"/>
      <c r="AB432" s="347"/>
      <c r="AC432" s="278" t="s">
        <v>330</v>
      </c>
      <c r="AD432" s="278"/>
      <c r="AE432" s="278"/>
      <c r="AF432" s="278"/>
      <c r="AG432" s="278"/>
      <c r="AH432" s="346" t="s">
        <v>257</v>
      </c>
      <c r="AI432" s="348"/>
      <c r="AJ432" s="348"/>
      <c r="AK432" s="348"/>
      <c r="AL432" s="348" t="s">
        <v>21</v>
      </c>
      <c r="AM432" s="348"/>
      <c r="AN432" s="348"/>
      <c r="AO432" s="423"/>
      <c r="AP432" s="424" t="s">
        <v>294</v>
      </c>
      <c r="AQ432" s="424"/>
      <c r="AR432" s="424"/>
      <c r="AS432" s="424"/>
      <c r="AT432" s="424"/>
      <c r="AU432" s="424"/>
      <c r="AV432" s="424"/>
      <c r="AW432" s="424"/>
      <c r="AX432" s="424"/>
      <c r="AY432" s="34">
        <f t="shared" ref="AY432:AY433" si="10">$AY$430</f>
        <v>0</v>
      </c>
    </row>
    <row r="433" spans="1:51" ht="26.25" hidden="1" customHeight="1" x14ac:dyDescent="0.2">
      <c r="A433" s="1053">
        <v>1</v>
      </c>
      <c r="B433" s="105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2">
      <c r="A434" s="1053">
        <v>2</v>
      </c>
      <c r="B434" s="105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2">
      <c r="A435" s="1053">
        <v>3</v>
      </c>
      <c r="B435" s="105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2">
      <c r="A436" s="1053">
        <v>4</v>
      </c>
      <c r="B436" s="105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2">
      <c r="A437" s="1053">
        <v>5</v>
      </c>
      <c r="B437" s="105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2">
      <c r="A438" s="1053">
        <v>6</v>
      </c>
      <c r="B438" s="105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2">
      <c r="A439" s="1053">
        <v>7</v>
      </c>
      <c r="B439" s="105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2">
      <c r="A440" s="1053">
        <v>8</v>
      </c>
      <c r="B440" s="105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2">
      <c r="A441" s="1053">
        <v>9</v>
      </c>
      <c r="B441" s="105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2">
      <c r="A442" s="1053">
        <v>10</v>
      </c>
      <c r="B442" s="105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2">
      <c r="A443" s="1053">
        <v>11</v>
      </c>
      <c r="B443" s="105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2">
      <c r="A444" s="1053">
        <v>12</v>
      </c>
      <c r="B444" s="105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2">
      <c r="A445" s="1053">
        <v>13</v>
      </c>
      <c r="B445" s="105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2">
      <c r="A446" s="1053">
        <v>14</v>
      </c>
      <c r="B446" s="105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2">
      <c r="A447" s="1053">
        <v>15</v>
      </c>
      <c r="B447" s="105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2">
      <c r="A448" s="1053">
        <v>16</v>
      </c>
      <c r="B448" s="105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2">
      <c r="A449" s="1053">
        <v>17</v>
      </c>
      <c r="B449" s="105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2">
      <c r="A450" s="1053">
        <v>18</v>
      </c>
      <c r="B450" s="105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2">
      <c r="A451" s="1053">
        <v>19</v>
      </c>
      <c r="B451" s="105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2">
      <c r="A452" s="1053">
        <v>20</v>
      </c>
      <c r="B452" s="105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2">
      <c r="A453" s="1053">
        <v>21</v>
      </c>
      <c r="B453" s="105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2">
      <c r="A454" s="1053">
        <v>22</v>
      </c>
      <c r="B454" s="105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2">
      <c r="A455" s="1053">
        <v>23</v>
      </c>
      <c r="B455" s="105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2">
      <c r="A456" s="1053">
        <v>24</v>
      </c>
      <c r="B456" s="105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2">
      <c r="A457" s="1053">
        <v>25</v>
      </c>
      <c r="B457" s="105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2">
      <c r="A458" s="1053">
        <v>26</v>
      </c>
      <c r="B458" s="105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2">
      <c r="A459" s="1053">
        <v>27</v>
      </c>
      <c r="B459" s="105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2">
      <c r="A460" s="1053">
        <v>28</v>
      </c>
      <c r="B460" s="105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2">
      <c r="A461" s="1053">
        <v>29</v>
      </c>
      <c r="B461" s="105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2">
      <c r="A462" s="1053">
        <v>30</v>
      </c>
      <c r="B462" s="105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48"/>
      <c r="B465" s="348"/>
      <c r="C465" s="348" t="s">
        <v>26</v>
      </c>
      <c r="D465" s="348"/>
      <c r="E465" s="348"/>
      <c r="F465" s="348"/>
      <c r="G465" s="348"/>
      <c r="H465" s="348"/>
      <c r="I465" s="348"/>
      <c r="J465" s="278" t="s">
        <v>293</v>
      </c>
      <c r="K465" s="110"/>
      <c r="L465" s="110"/>
      <c r="M465" s="110"/>
      <c r="N465" s="110"/>
      <c r="O465" s="110"/>
      <c r="P465" s="336" t="s">
        <v>27</v>
      </c>
      <c r="Q465" s="336"/>
      <c r="R465" s="336"/>
      <c r="S465" s="336"/>
      <c r="T465" s="336"/>
      <c r="U465" s="336"/>
      <c r="V465" s="336"/>
      <c r="W465" s="336"/>
      <c r="X465" s="336"/>
      <c r="Y465" s="346" t="s">
        <v>345</v>
      </c>
      <c r="Z465" s="347"/>
      <c r="AA465" s="347"/>
      <c r="AB465" s="347"/>
      <c r="AC465" s="278" t="s">
        <v>330</v>
      </c>
      <c r="AD465" s="278"/>
      <c r="AE465" s="278"/>
      <c r="AF465" s="278"/>
      <c r="AG465" s="278"/>
      <c r="AH465" s="346" t="s">
        <v>257</v>
      </c>
      <c r="AI465" s="348"/>
      <c r="AJ465" s="348"/>
      <c r="AK465" s="348"/>
      <c r="AL465" s="348" t="s">
        <v>21</v>
      </c>
      <c r="AM465" s="348"/>
      <c r="AN465" s="348"/>
      <c r="AO465" s="423"/>
      <c r="AP465" s="424" t="s">
        <v>294</v>
      </c>
      <c r="AQ465" s="424"/>
      <c r="AR465" s="424"/>
      <c r="AS465" s="424"/>
      <c r="AT465" s="424"/>
      <c r="AU465" s="424"/>
      <c r="AV465" s="424"/>
      <c r="AW465" s="424"/>
      <c r="AX465" s="424"/>
      <c r="AY465" s="34">
        <f t="shared" ref="AY465:AY466" si="11">$AY$463</f>
        <v>0</v>
      </c>
    </row>
    <row r="466" spans="1:51" ht="26.25" hidden="1" customHeight="1" x14ac:dyDescent="0.2">
      <c r="A466" s="1053">
        <v>1</v>
      </c>
      <c r="B466" s="105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2">
      <c r="A467" s="1053">
        <v>2</v>
      </c>
      <c r="B467" s="105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2">
      <c r="A468" s="1053">
        <v>3</v>
      </c>
      <c r="B468" s="105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2">
      <c r="A469" s="1053">
        <v>4</v>
      </c>
      <c r="B469" s="105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2">
      <c r="A470" s="1053">
        <v>5</v>
      </c>
      <c r="B470" s="105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2">
      <c r="A471" s="1053">
        <v>6</v>
      </c>
      <c r="B471" s="105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2">
      <c r="A472" s="1053">
        <v>7</v>
      </c>
      <c r="B472" s="105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2">
      <c r="A473" s="1053">
        <v>8</v>
      </c>
      <c r="B473" s="105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2">
      <c r="A474" s="1053">
        <v>9</v>
      </c>
      <c r="B474" s="105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2">
      <c r="A475" s="1053">
        <v>10</v>
      </c>
      <c r="B475" s="105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2">
      <c r="A476" s="1053">
        <v>11</v>
      </c>
      <c r="B476" s="105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2">
      <c r="A477" s="1053">
        <v>12</v>
      </c>
      <c r="B477" s="105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2">
      <c r="A478" s="1053">
        <v>13</v>
      </c>
      <c r="B478" s="105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2">
      <c r="A479" s="1053">
        <v>14</v>
      </c>
      <c r="B479" s="105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2">
      <c r="A480" s="1053">
        <v>15</v>
      </c>
      <c r="B480" s="105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2">
      <c r="A481" s="1053">
        <v>16</v>
      </c>
      <c r="B481" s="105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2">
      <c r="A482" s="1053">
        <v>17</v>
      </c>
      <c r="B482" s="105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2">
      <c r="A483" s="1053">
        <v>18</v>
      </c>
      <c r="B483" s="105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2">
      <c r="A484" s="1053">
        <v>19</v>
      </c>
      <c r="B484" s="105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2">
      <c r="A485" s="1053">
        <v>20</v>
      </c>
      <c r="B485" s="105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2">
      <c r="A486" s="1053">
        <v>21</v>
      </c>
      <c r="B486" s="105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2">
      <c r="A487" s="1053">
        <v>22</v>
      </c>
      <c r="B487" s="105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2">
      <c r="A488" s="1053">
        <v>23</v>
      </c>
      <c r="B488" s="105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2">
      <c r="A489" s="1053">
        <v>24</v>
      </c>
      <c r="B489" s="105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2">
      <c r="A490" s="1053">
        <v>25</v>
      </c>
      <c r="B490" s="105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2">
      <c r="A491" s="1053">
        <v>26</v>
      </c>
      <c r="B491" s="105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2">
      <c r="A492" s="1053">
        <v>27</v>
      </c>
      <c r="B492" s="105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2">
      <c r="A493" s="1053">
        <v>28</v>
      </c>
      <c r="B493" s="105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2">
      <c r="A494" s="1053">
        <v>29</v>
      </c>
      <c r="B494" s="105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2">
      <c r="A495" s="1053">
        <v>30</v>
      </c>
      <c r="B495" s="105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48"/>
      <c r="B498" s="348"/>
      <c r="C498" s="348" t="s">
        <v>26</v>
      </c>
      <c r="D498" s="348"/>
      <c r="E498" s="348"/>
      <c r="F498" s="348"/>
      <c r="G498" s="348"/>
      <c r="H498" s="348"/>
      <c r="I498" s="348"/>
      <c r="J498" s="278" t="s">
        <v>293</v>
      </c>
      <c r="K498" s="110"/>
      <c r="L498" s="110"/>
      <c r="M498" s="110"/>
      <c r="N498" s="110"/>
      <c r="O498" s="110"/>
      <c r="P498" s="336" t="s">
        <v>27</v>
      </c>
      <c r="Q498" s="336"/>
      <c r="R498" s="336"/>
      <c r="S498" s="336"/>
      <c r="T498" s="336"/>
      <c r="U498" s="336"/>
      <c r="V498" s="336"/>
      <c r="W498" s="336"/>
      <c r="X498" s="336"/>
      <c r="Y498" s="346" t="s">
        <v>345</v>
      </c>
      <c r="Z498" s="347"/>
      <c r="AA498" s="347"/>
      <c r="AB498" s="347"/>
      <c r="AC498" s="278" t="s">
        <v>330</v>
      </c>
      <c r="AD498" s="278"/>
      <c r="AE498" s="278"/>
      <c r="AF498" s="278"/>
      <c r="AG498" s="278"/>
      <c r="AH498" s="346" t="s">
        <v>257</v>
      </c>
      <c r="AI498" s="348"/>
      <c r="AJ498" s="348"/>
      <c r="AK498" s="348"/>
      <c r="AL498" s="348" t="s">
        <v>21</v>
      </c>
      <c r="AM498" s="348"/>
      <c r="AN498" s="348"/>
      <c r="AO498" s="423"/>
      <c r="AP498" s="424" t="s">
        <v>294</v>
      </c>
      <c r="AQ498" s="424"/>
      <c r="AR498" s="424"/>
      <c r="AS498" s="424"/>
      <c r="AT498" s="424"/>
      <c r="AU498" s="424"/>
      <c r="AV498" s="424"/>
      <c r="AW498" s="424"/>
      <c r="AX498" s="424"/>
      <c r="AY498" s="34">
        <f t="shared" ref="AY498:AY499" si="12">$AY$496</f>
        <v>0</v>
      </c>
    </row>
    <row r="499" spans="1:51" ht="26.25" hidden="1" customHeight="1" x14ac:dyDescent="0.2">
      <c r="A499" s="1053">
        <v>1</v>
      </c>
      <c r="B499" s="105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2">
      <c r="A500" s="1053">
        <v>2</v>
      </c>
      <c r="B500" s="105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2">
      <c r="A501" s="1053">
        <v>3</v>
      </c>
      <c r="B501" s="105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2">
      <c r="A502" s="1053">
        <v>4</v>
      </c>
      <c r="B502" s="105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2">
      <c r="A503" s="1053">
        <v>5</v>
      </c>
      <c r="B503" s="105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2">
      <c r="A504" s="1053">
        <v>6</v>
      </c>
      <c r="B504" s="105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2">
      <c r="A505" s="1053">
        <v>7</v>
      </c>
      <c r="B505" s="105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2">
      <c r="A506" s="1053">
        <v>8</v>
      </c>
      <c r="B506" s="105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2">
      <c r="A507" s="1053">
        <v>9</v>
      </c>
      <c r="B507" s="105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2">
      <c r="A508" s="1053">
        <v>10</v>
      </c>
      <c r="B508" s="105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2">
      <c r="A509" s="1053">
        <v>11</v>
      </c>
      <c r="B509" s="105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2">
      <c r="A510" s="1053">
        <v>12</v>
      </c>
      <c r="B510" s="105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2">
      <c r="A511" s="1053">
        <v>13</v>
      </c>
      <c r="B511" s="105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2">
      <c r="A512" s="1053">
        <v>14</v>
      </c>
      <c r="B512" s="105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2">
      <c r="A513" s="1053">
        <v>15</v>
      </c>
      <c r="B513" s="105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2">
      <c r="A514" s="1053">
        <v>16</v>
      </c>
      <c r="B514" s="105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2">
      <c r="A515" s="1053">
        <v>17</v>
      </c>
      <c r="B515" s="105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2">
      <c r="A516" s="1053">
        <v>18</v>
      </c>
      <c r="B516" s="105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2">
      <c r="A517" s="1053">
        <v>19</v>
      </c>
      <c r="B517" s="105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2">
      <c r="A518" s="1053">
        <v>20</v>
      </c>
      <c r="B518" s="105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2">
      <c r="A519" s="1053">
        <v>21</v>
      </c>
      <c r="B519" s="105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2">
      <c r="A520" s="1053">
        <v>22</v>
      </c>
      <c r="B520" s="105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2">
      <c r="A521" s="1053">
        <v>23</v>
      </c>
      <c r="B521" s="105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2">
      <c r="A522" s="1053">
        <v>24</v>
      </c>
      <c r="B522" s="105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2">
      <c r="A523" s="1053">
        <v>25</v>
      </c>
      <c r="B523" s="105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2">
      <c r="A524" s="1053">
        <v>26</v>
      </c>
      <c r="B524" s="105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2">
      <c r="A525" s="1053">
        <v>27</v>
      </c>
      <c r="B525" s="105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2">
      <c r="A526" s="1053">
        <v>28</v>
      </c>
      <c r="B526" s="105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2">
      <c r="A527" s="1053">
        <v>29</v>
      </c>
      <c r="B527" s="105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2">
      <c r="A528" s="1053">
        <v>30</v>
      </c>
      <c r="B528" s="105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48"/>
      <c r="B531" s="348"/>
      <c r="C531" s="348" t="s">
        <v>26</v>
      </c>
      <c r="D531" s="348"/>
      <c r="E531" s="348"/>
      <c r="F531" s="348"/>
      <c r="G531" s="348"/>
      <c r="H531" s="348"/>
      <c r="I531" s="348"/>
      <c r="J531" s="278" t="s">
        <v>293</v>
      </c>
      <c r="K531" s="110"/>
      <c r="L531" s="110"/>
      <c r="M531" s="110"/>
      <c r="N531" s="110"/>
      <c r="O531" s="110"/>
      <c r="P531" s="336" t="s">
        <v>27</v>
      </c>
      <c r="Q531" s="336"/>
      <c r="R531" s="336"/>
      <c r="S531" s="336"/>
      <c r="T531" s="336"/>
      <c r="U531" s="336"/>
      <c r="V531" s="336"/>
      <c r="W531" s="336"/>
      <c r="X531" s="336"/>
      <c r="Y531" s="346" t="s">
        <v>345</v>
      </c>
      <c r="Z531" s="347"/>
      <c r="AA531" s="347"/>
      <c r="AB531" s="347"/>
      <c r="AC531" s="278" t="s">
        <v>330</v>
      </c>
      <c r="AD531" s="278"/>
      <c r="AE531" s="278"/>
      <c r="AF531" s="278"/>
      <c r="AG531" s="278"/>
      <c r="AH531" s="346" t="s">
        <v>257</v>
      </c>
      <c r="AI531" s="348"/>
      <c r="AJ531" s="348"/>
      <c r="AK531" s="348"/>
      <c r="AL531" s="348" t="s">
        <v>21</v>
      </c>
      <c r="AM531" s="348"/>
      <c r="AN531" s="348"/>
      <c r="AO531" s="423"/>
      <c r="AP531" s="424" t="s">
        <v>294</v>
      </c>
      <c r="AQ531" s="424"/>
      <c r="AR531" s="424"/>
      <c r="AS531" s="424"/>
      <c r="AT531" s="424"/>
      <c r="AU531" s="424"/>
      <c r="AV531" s="424"/>
      <c r="AW531" s="424"/>
      <c r="AX531" s="424"/>
      <c r="AY531" s="34">
        <f t="shared" ref="AY531:AY532" si="13">$AY$529</f>
        <v>0</v>
      </c>
    </row>
    <row r="532" spans="1:51" ht="26.25" hidden="1" customHeight="1" x14ac:dyDescent="0.2">
      <c r="A532" s="1053">
        <v>1</v>
      </c>
      <c r="B532" s="105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2">
      <c r="A533" s="1053">
        <v>2</v>
      </c>
      <c r="B533" s="105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2">
      <c r="A534" s="1053">
        <v>3</v>
      </c>
      <c r="B534" s="105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2">
      <c r="A535" s="1053">
        <v>4</v>
      </c>
      <c r="B535" s="105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2">
      <c r="A536" s="1053">
        <v>5</v>
      </c>
      <c r="B536" s="105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2">
      <c r="A537" s="1053">
        <v>6</v>
      </c>
      <c r="B537" s="105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2">
      <c r="A538" s="1053">
        <v>7</v>
      </c>
      <c r="B538" s="105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2">
      <c r="A539" s="1053">
        <v>8</v>
      </c>
      <c r="B539" s="105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2">
      <c r="A540" s="1053">
        <v>9</v>
      </c>
      <c r="B540" s="105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2">
      <c r="A541" s="1053">
        <v>10</v>
      </c>
      <c r="B541" s="105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2">
      <c r="A542" s="1053">
        <v>11</v>
      </c>
      <c r="B542" s="105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2">
      <c r="A543" s="1053">
        <v>12</v>
      </c>
      <c r="B543" s="105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2">
      <c r="A544" s="1053">
        <v>13</v>
      </c>
      <c r="B544" s="105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2">
      <c r="A545" s="1053">
        <v>14</v>
      </c>
      <c r="B545" s="105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2">
      <c r="A546" s="1053">
        <v>15</v>
      </c>
      <c r="B546" s="105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2">
      <c r="A547" s="1053">
        <v>16</v>
      </c>
      <c r="B547" s="105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2">
      <c r="A548" s="1053">
        <v>17</v>
      </c>
      <c r="B548" s="105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2">
      <c r="A549" s="1053">
        <v>18</v>
      </c>
      <c r="B549" s="105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2">
      <c r="A550" s="1053">
        <v>19</v>
      </c>
      <c r="B550" s="105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2">
      <c r="A551" s="1053">
        <v>20</v>
      </c>
      <c r="B551" s="105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2">
      <c r="A552" s="1053">
        <v>21</v>
      </c>
      <c r="B552" s="105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2">
      <c r="A553" s="1053">
        <v>22</v>
      </c>
      <c r="B553" s="105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2">
      <c r="A554" s="1053">
        <v>23</v>
      </c>
      <c r="B554" s="105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2">
      <c r="A555" s="1053">
        <v>24</v>
      </c>
      <c r="B555" s="105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2">
      <c r="A556" s="1053">
        <v>25</v>
      </c>
      <c r="B556" s="105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2">
      <c r="A557" s="1053">
        <v>26</v>
      </c>
      <c r="B557" s="105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2">
      <c r="A558" s="1053">
        <v>27</v>
      </c>
      <c r="B558" s="105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2">
      <c r="A559" s="1053">
        <v>28</v>
      </c>
      <c r="B559" s="105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2">
      <c r="A560" s="1053">
        <v>29</v>
      </c>
      <c r="B560" s="105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2">
      <c r="A561" s="1053">
        <v>30</v>
      </c>
      <c r="B561" s="105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48"/>
      <c r="B564" s="348"/>
      <c r="C564" s="348" t="s">
        <v>26</v>
      </c>
      <c r="D564" s="348"/>
      <c r="E564" s="348"/>
      <c r="F564" s="348"/>
      <c r="G564" s="348"/>
      <c r="H564" s="348"/>
      <c r="I564" s="348"/>
      <c r="J564" s="278" t="s">
        <v>293</v>
      </c>
      <c r="K564" s="110"/>
      <c r="L564" s="110"/>
      <c r="M564" s="110"/>
      <c r="N564" s="110"/>
      <c r="O564" s="110"/>
      <c r="P564" s="336" t="s">
        <v>27</v>
      </c>
      <c r="Q564" s="336"/>
      <c r="R564" s="336"/>
      <c r="S564" s="336"/>
      <c r="T564" s="336"/>
      <c r="U564" s="336"/>
      <c r="V564" s="336"/>
      <c r="W564" s="336"/>
      <c r="X564" s="336"/>
      <c r="Y564" s="346" t="s">
        <v>345</v>
      </c>
      <c r="Z564" s="347"/>
      <c r="AA564" s="347"/>
      <c r="AB564" s="347"/>
      <c r="AC564" s="278" t="s">
        <v>330</v>
      </c>
      <c r="AD564" s="278"/>
      <c r="AE564" s="278"/>
      <c r="AF564" s="278"/>
      <c r="AG564" s="278"/>
      <c r="AH564" s="346" t="s">
        <v>257</v>
      </c>
      <c r="AI564" s="348"/>
      <c r="AJ564" s="348"/>
      <c r="AK564" s="348"/>
      <c r="AL564" s="348" t="s">
        <v>21</v>
      </c>
      <c r="AM564" s="348"/>
      <c r="AN564" s="348"/>
      <c r="AO564" s="423"/>
      <c r="AP564" s="424" t="s">
        <v>294</v>
      </c>
      <c r="AQ564" s="424"/>
      <c r="AR564" s="424"/>
      <c r="AS564" s="424"/>
      <c r="AT564" s="424"/>
      <c r="AU564" s="424"/>
      <c r="AV564" s="424"/>
      <c r="AW564" s="424"/>
      <c r="AX564" s="424"/>
      <c r="AY564" s="34">
        <f t="shared" ref="AY564:AY565" si="14">$AY$562</f>
        <v>0</v>
      </c>
    </row>
    <row r="565" spans="1:51" ht="26.25" hidden="1" customHeight="1" x14ac:dyDescent="0.2">
      <c r="A565" s="1053">
        <v>1</v>
      </c>
      <c r="B565" s="105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2">
      <c r="A566" s="1053">
        <v>2</v>
      </c>
      <c r="B566" s="105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2">
      <c r="A567" s="1053">
        <v>3</v>
      </c>
      <c r="B567" s="105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2">
      <c r="A568" s="1053">
        <v>4</v>
      </c>
      <c r="B568" s="105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2">
      <c r="A569" s="1053">
        <v>5</v>
      </c>
      <c r="B569" s="105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2">
      <c r="A570" s="1053">
        <v>6</v>
      </c>
      <c r="B570" s="105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2">
      <c r="A571" s="1053">
        <v>7</v>
      </c>
      <c r="B571" s="105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2">
      <c r="A572" s="1053">
        <v>8</v>
      </c>
      <c r="B572" s="105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2">
      <c r="A573" s="1053">
        <v>9</v>
      </c>
      <c r="B573" s="105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2">
      <c r="A574" s="1053">
        <v>10</v>
      </c>
      <c r="B574" s="105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2">
      <c r="A575" s="1053">
        <v>11</v>
      </c>
      <c r="B575" s="105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2">
      <c r="A576" s="1053">
        <v>12</v>
      </c>
      <c r="B576" s="105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2">
      <c r="A577" s="1053">
        <v>13</v>
      </c>
      <c r="B577" s="105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2">
      <c r="A578" s="1053">
        <v>14</v>
      </c>
      <c r="B578" s="105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2">
      <c r="A579" s="1053">
        <v>15</v>
      </c>
      <c r="B579" s="105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2">
      <c r="A580" s="1053">
        <v>16</v>
      </c>
      <c r="B580" s="105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2">
      <c r="A581" s="1053">
        <v>17</v>
      </c>
      <c r="B581" s="105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2">
      <c r="A582" s="1053">
        <v>18</v>
      </c>
      <c r="B582" s="105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2">
      <c r="A583" s="1053">
        <v>19</v>
      </c>
      <c r="B583" s="105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2">
      <c r="A584" s="1053">
        <v>20</v>
      </c>
      <c r="B584" s="105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2">
      <c r="A585" s="1053">
        <v>21</v>
      </c>
      <c r="B585" s="105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2">
      <c r="A586" s="1053">
        <v>22</v>
      </c>
      <c r="B586" s="105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2">
      <c r="A587" s="1053">
        <v>23</v>
      </c>
      <c r="B587" s="105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2">
      <c r="A588" s="1053">
        <v>24</v>
      </c>
      <c r="B588" s="105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2">
      <c r="A589" s="1053">
        <v>25</v>
      </c>
      <c r="B589" s="105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2">
      <c r="A590" s="1053">
        <v>26</v>
      </c>
      <c r="B590" s="105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2">
      <c r="A591" s="1053">
        <v>27</v>
      </c>
      <c r="B591" s="105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2">
      <c r="A592" s="1053">
        <v>28</v>
      </c>
      <c r="B592" s="105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2">
      <c r="A593" s="1053">
        <v>29</v>
      </c>
      <c r="B593" s="105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2">
      <c r="A594" s="1053">
        <v>30</v>
      </c>
      <c r="B594" s="105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48"/>
      <c r="B597" s="348"/>
      <c r="C597" s="348" t="s">
        <v>26</v>
      </c>
      <c r="D597" s="348"/>
      <c r="E597" s="348"/>
      <c r="F597" s="348"/>
      <c r="G597" s="348"/>
      <c r="H597" s="348"/>
      <c r="I597" s="348"/>
      <c r="J597" s="278" t="s">
        <v>293</v>
      </c>
      <c r="K597" s="110"/>
      <c r="L597" s="110"/>
      <c r="M597" s="110"/>
      <c r="N597" s="110"/>
      <c r="O597" s="110"/>
      <c r="P597" s="336" t="s">
        <v>27</v>
      </c>
      <c r="Q597" s="336"/>
      <c r="R597" s="336"/>
      <c r="S597" s="336"/>
      <c r="T597" s="336"/>
      <c r="U597" s="336"/>
      <c r="V597" s="336"/>
      <c r="W597" s="336"/>
      <c r="X597" s="336"/>
      <c r="Y597" s="346" t="s">
        <v>345</v>
      </c>
      <c r="Z597" s="347"/>
      <c r="AA597" s="347"/>
      <c r="AB597" s="347"/>
      <c r="AC597" s="278" t="s">
        <v>330</v>
      </c>
      <c r="AD597" s="278"/>
      <c r="AE597" s="278"/>
      <c r="AF597" s="278"/>
      <c r="AG597" s="278"/>
      <c r="AH597" s="346" t="s">
        <v>257</v>
      </c>
      <c r="AI597" s="348"/>
      <c r="AJ597" s="348"/>
      <c r="AK597" s="348"/>
      <c r="AL597" s="348" t="s">
        <v>21</v>
      </c>
      <c r="AM597" s="348"/>
      <c r="AN597" s="348"/>
      <c r="AO597" s="423"/>
      <c r="AP597" s="424" t="s">
        <v>294</v>
      </c>
      <c r="AQ597" s="424"/>
      <c r="AR597" s="424"/>
      <c r="AS597" s="424"/>
      <c r="AT597" s="424"/>
      <c r="AU597" s="424"/>
      <c r="AV597" s="424"/>
      <c r="AW597" s="424"/>
      <c r="AX597" s="424"/>
      <c r="AY597" s="34">
        <f t="shared" ref="AY597:AY598" si="15">$AY$595</f>
        <v>0</v>
      </c>
    </row>
    <row r="598" spans="1:51" ht="26.25" hidden="1" customHeight="1" x14ac:dyDescent="0.2">
      <c r="A598" s="1053">
        <v>1</v>
      </c>
      <c r="B598" s="105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2">
      <c r="A599" s="1053">
        <v>2</v>
      </c>
      <c r="B599" s="105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2">
      <c r="A600" s="1053">
        <v>3</v>
      </c>
      <c r="B600" s="105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2">
      <c r="A601" s="1053">
        <v>4</v>
      </c>
      <c r="B601" s="105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2">
      <c r="A602" s="1053">
        <v>5</v>
      </c>
      <c r="B602" s="105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2">
      <c r="A603" s="1053">
        <v>6</v>
      </c>
      <c r="B603" s="105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2">
      <c r="A604" s="1053">
        <v>7</v>
      </c>
      <c r="B604" s="105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2">
      <c r="A605" s="1053">
        <v>8</v>
      </c>
      <c r="B605" s="105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2">
      <c r="A606" s="1053">
        <v>9</v>
      </c>
      <c r="B606" s="105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2">
      <c r="A607" s="1053">
        <v>10</v>
      </c>
      <c r="B607" s="105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2">
      <c r="A608" s="1053">
        <v>11</v>
      </c>
      <c r="B608" s="105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2">
      <c r="A609" s="1053">
        <v>12</v>
      </c>
      <c r="B609" s="105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2">
      <c r="A610" s="1053">
        <v>13</v>
      </c>
      <c r="B610" s="105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2">
      <c r="A611" s="1053">
        <v>14</v>
      </c>
      <c r="B611" s="105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2">
      <c r="A612" s="1053">
        <v>15</v>
      </c>
      <c r="B612" s="105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2">
      <c r="A613" s="1053">
        <v>16</v>
      </c>
      <c r="B613" s="105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2">
      <c r="A614" s="1053">
        <v>17</v>
      </c>
      <c r="B614" s="105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2">
      <c r="A615" s="1053">
        <v>18</v>
      </c>
      <c r="B615" s="105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2">
      <c r="A616" s="1053">
        <v>19</v>
      </c>
      <c r="B616" s="105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2">
      <c r="A617" s="1053">
        <v>20</v>
      </c>
      <c r="B617" s="105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2">
      <c r="A618" s="1053">
        <v>21</v>
      </c>
      <c r="B618" s="105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2">
      <c r="A619" s="1053">
        <v>22</v>
      </c>
      <c r="B619" s="105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2">
      <c r="A620" s="1053">
        <v>23</v>
      </c>
      <c r="B620" s="105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2">
      <c r="A621" s="1053">
        <v>24</v>
      </c>
      <c r="B621" s="105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2">
      <c r="A622" s="1053">
        <v>25</v>
      </c>
      <c r="B622" s="105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2">
      <c r="A623" s="1053">
        <v>26</v>
      </c>
      <c r="B623" s="105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2">
      <c r="A624" s="1053">
        <v>27</v>
      </c>
      <c r="B624" s="105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2">
      <c r="A625" s="1053">
        <v>28</v>
      </c>
      <c r="B625" s="105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2">
      <c r="A626" s="1053">
        <v>29</v>
      </c>
      <c r="B626" s="105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2">
      <c r="A627" s="1053">
        <v>30</v>
      </c>
      <c r="B627" s="105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48"/>
      <c r="B630" s="348"/>
      <c r="C630" s="348" t="s">
        <v>26</v>
      </c>
      <c r="D630" s="348"/>
      <c r="E630" s="348"/>
      <c r="F630" s="348"/>
      <c r="G630" s="348"/>
      <c r="H630" s="348"/>
      <c r="I630" s="348"/>
      <c r="J630" s="278" t="s">
        <v>293</v>
      </c>
      <c r="K630" s="110"/>
      <c r="L630" s="110"/>
      <c r="M630" s="110"/>
      <c r="N630" s="110"/>
      <c r="O630" s="110"/>
      <c r="P630" s="336" t="s">
        <v>27</v>
      </c>
      <c r="Q630" s="336"/>
      <c r="R630" s="336"/>
      <c r="S630" s="336"/>
      <c r="T630" s="336"/>
      <c r="U630" s="336"/>
      <c r="V630" s="336"/>
      <c r="W630" s="336"/>
      <c r="X630" s="336"/>
      <c r="Y630" s="346" t="s">
        <v>345</v>
      </c>
      <c r="Z630" s="347"/>
      <c r="AA630" s="347"/>
      <c r="AB630" s="347"/>
      <c r="AC630" s="278" t="s">
        <v>330</v>
      </c>
      <c r="AD630" s="278"/>
      <c r="AE630" s="278"/>
      <c r="AF630" s="278"/>
      <c r="AG630" s="278"/>
      <c r="AH630" s="346" t="s">
        <v>257</v>
      </c>
      <c r="AI630" s="348"/>
      <c r="AJ630" s="348"/>
      <c r="AK630" s="348"/>
      <c r="AL630" s="348" t="s">
        <v>21</v>
      </c>
      <c r="AM630" s="348"/>
      <c r="AN630" s="348"/>
      <c r="AO630" s="423"/>
      <c r="AP630" s="424" t="s">
        <v>294</v>
      </c>
      <c r="AQ630" s="424"/>
      <c r="AR630" s="424"/>
      <c r="AS630" s="424"/>
      <c r="AT630" s="424"/>
      <c r="AU630" s="424"/>
      <c r="AV630" s="424"/>
      <c r="AW630" s="424"/>
      <c r="AX630" s="424"/>
      <c r="AY630" s="34">
        <f t="shared" ref="AY630:AY631" si="16">$AY$628</f>
        <v>0</v>
      </c>
    </row>
    <row r="631" spans="1:51" ht="26.25" hidden="1" customHeight="1" x14ac:dyDescent="0.2">
      <c r="A631" s="1053">
        <v>1</v>
      </c>
      <c r="B631" s="105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2">
      <c r="A632" s="1053">
        <v>2</v>
      </c>
      <c r="B632" s="105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2">
      <c r="A633" s="1053">
        <v>3</v>
      </c>
      <c r="B633" s="105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2">
      <c r="A634" s="1053">
        <v>4</v>
      </c>
      <c r="B634" s="105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2">
      <c r="A635" s="1053">
        <v>5</v>
      </c>
      <c r="B635" s="105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2">
      <c r="A636" s="1053">
        <v>6</v>
      </c>
      <c r="B636" s="105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2">
      <c r="A637" s="1053">
        <v>7</v>
      </c>
      <c r="B637" s="105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2">
      <c r="A638" s="1053">
        <v>8</v>
      </c>
      <c r="B638" s="105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2">
      <c r="A639" s="1053">
        <v>9</v>
      </c>
      <c r="B639" s="105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2">
      <c r="A640" s="1053">
        <v>10</v>
      </c>
      <c r="B640" s="105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2">
      <c r="A641" s="1053">
        <v>11</v>
      </c>
      <c r="B641" s="105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2">
      <c r="A642" s="1053">
        <v>12</v>
      </c>
      <c r="B642" s="105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2">
      <c r="A643" s="1053">
        <v>13</v>
      </c>
      <c r="B643" s="105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2">
      <c r="A644" s="1053">
        <v>14</v>
      </c>
      <c r="B644" s="105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2">
      <c r="A645" s="1053">
        <v>15</v>
      </c>
      <c r="B645" s="105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2">
      <c r="A646" s="1053">
        <v>16</v>
      </c>
      <c r="B646" s="105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2">
      <c r="A647" s="1053">
        <v>17</v>
      </c>
      <c r="B647" s="105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2">
      <c r="A648" s="1053">
        <v>18</v>
      </c>
      <c r="B648" s="105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2">
      <c r="A649" s="1053">
        <v>19</v>
      </c>
      <c r="B649" s="105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2">
      <c r="A650" s="1053">
        <v>20</v>
      </c>
      <c r="B650" s="105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2">
      <c r="A651" s="1053">
        <v>21</v>
      </c>
      <c r="B651" s="105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2">
      <c r="A652" s="1053">
        <v>22</v>
      </c>
      <c r="B652" s="105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2">
      <c r="A653" s="1053">
        <v>23</v>
      </c>
      <c r="B653" s="105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2">
      <c r="A654" s="1053">
        <v>24</v>
      </c>
      <c r="B654" s="105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2">
      <c r="A655" s="1053">
        <v>25</v>
      </c>
      <c r="B655" s="105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2">
      <c r="A656" s="1053">
        <v>26</v>
      </c>
      <c r="B656" s="105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2">
      <c r="A657" s="1053">
        <v>27</v>
      </c>
      <c r="B657" s="105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2">
      <c r="A658" s="1053">
        <v>28</v>
      </c>
      <c r="B658" s="105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2">
      <c r="A659" s="1053">
        <v>29</v>
      </c>
      <c r="B659" s="105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2">
      <c r="A660" s="1053">
        <v>30</v>
      </c>
      <c r="B660" s="105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48"/>
      <c r="B663" s="348"/>
      <c r="C663" s="348" t="s">
        <v>26</v>
      </c>
      <c r="D663" s="348"/>
      <c r="E663" s="348"/>
      <c r="F663" s="348"/>
      <c r="G663" s="348"/>
      <c r="H663" s="348"/>
      <c r="I663" s="348"/>
      <c r="J663" s="278" t="s">
        <v>293</v>
      </c>
      <c r="K663" s="110"/>
      <c r="L663" s="110"/>
      <c r="M663" s="110"/>
      <c r="N663" s="110"/>
      <c r="O663" s="110"/>
      <c r="P663" s="336" t="s">
        <v>27</v>
      </c>
      <c r="Q663" s="336"/>
      <c r="R663" s="336"/>
      <c r="S663" s="336"/>
      <c r="T663" s="336"/>
      <c r="U663" s="336"/>
      <c r="V663" s="336"/>
      <c r="W663" s="336"/>
      <c r="X663" s="336"/>
      <c r="Y663" s="346" t="s">
        <v>345</v>
      </c>
      <c r="Z663" s="347"/>
      <c r="AA663" s="347"/>
      <c r="AB663" s="347"/>
      <c r="AC663" s="278" t="s">
        <v>330</v>
      </c>
      <c r="AD663" s="278"/>
      <c r="AE663" s="278"/>
      <c r="AF663" s="278"/>
      <c r="AG663" s="278"/>
      <c r="AH663" s="346" t="s">
        <v>257</v>
      </c>
      <c r="AI663" s="348"/>
      <c r="AJ663" s="348"/>
      <c r="AK663" s="348"/>
      <c r="AL663" s="348" t="s">
        <v>21</v>
      </c>
      <c r="AM663" s="348"/>
      <c r="AN663" s="348"/>
      <c r="AO663" s="423"/>
      <c r="AP663" s="424" t="s">
        <v>294</v>
      </c>
      <c r="AQ663" s="424"/>
      <c r="AR663" s="424"/>
      <c r="AS663" s="424"/>
      <c r="AT663" s="424"/>
      <c r="AU663" s="424"/>
      <c r="AV663" s="424"/>
      <c r="AW663" s="424"/>
      <c r="AX663" s="424"/>
      <c r="AY663" s="34">
        <f t="shared" ref="AY663:AY664" si="17">$AY$661</f>
        <v>0</v>
      </c>
    </row>
    <row r="664" spans="1:51" ht="26.25" hidden="1" customHeight="1" x14ac:dyDescent="0.2">
      <c r="A664" s="1053">
        <v>1</v>
      </c>
      <c r="B664" s="105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2">
      <c r="A665" s="1053">
        <v>2</v>
      </c>
      <c r="B665" s="105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2">
      <c r="A666" s="1053">
        <v>3</v>
      </c>
      <c r="B666" s="105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2">
      <c r="A667" s="1053">
        <v>4</v>
      </c>
      <c r="B667" s="105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2">
      <c r="A668" s="1053">
        <v>5</v>
      </c>
      <c r="B668" s="105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2">
      <c r="A669" s="1053">
        <v>6</v>
      </c>
      <c r="B669" s="105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2">
      <c r="A670" s="1053">
        <v>7</v>
      </c>
      <c r="B670" s="105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2">
      <c r="A671" s="1053">
        <v>8</v>
      </c>
      <c r="B671" s="105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2">
      <c r="A672" s="1053">
        <v>9</v>
      </c>
      <c r="B672" s="105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2">
      <c r="A673" s="1053">
        <v>10</v>
      </c>
      <c r="B673" s="105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2">
      <c r="A674" s="1053">
        <v>11</v>
      </c>
      <c r="B674" s="105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2">
      <c r="A675" s="1053">
        <v>12</v>
      </c>
      <c r="B675" s="105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2">
      <c r="A676" s="1053">
        <v>13</v>
      </c>
      <c r="B676" s="105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2">
      <c r="A677" s="1053">
        <v>14</v>
      </c>
      <c r="B677" s="105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2">
      <c r="A678" s="1053">
        <v>15</v>
      </c>
      <c r="B678" s="105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2">
      <c r="A679" s="1053">
        <v>16</v>
      </c>
      <c r="B679" s="105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2">
      <c r="A680" s="1053">
        <v>17</v>
      </c>
      <c r="B680" s="105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2">
      <c r="A681" s="1053">
        <v>18</v>
      </c>
      <c r="B681" s="105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2">
      <c r="A682" s="1053">
        <v>19</v>
      </c>
      <c r="B682" s="105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2">
      <c r="A683" s="1053">
        <v>20</v>
      </c>
      <c r="B683" s="105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2">
      <c r="A684" s="1053">
        <v>21</v>
      </c>
      <c r="B684" s="105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2">
      <c r="A685" s="1053">
        <v>22</v>
      </c>
      <c r="B685" s="105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2">
      <c r="A686" s="1053">
        <v>23</v>
      </c>
      <c r="B686" s="105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2">
      <c r="A687" s="1053">
        <v>24</v>
      </c>
      <c r="B687" s="105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2">
      <c r="A688" s="1053">
        <v>25</v>
      </c>
      <c r="B688" s="105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2">
      <c r="A689" s="1053">
        <v>26</v>
      </c>
      <c r="B689" s="105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2">
      <c r="A690" s="1053">
        <v>27</v>
      </c>
      <c r="B690" s="105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2">
      <c r="A691" s="1053">
        <v>28</v>
      </c>
      <c r="B691" s="105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2">
      <c r="A692" s="1053">
        <v>29</v>
      </c>
      <c r="B692" s="105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2">
      <c r="A693" s="1053">
        <v>30</v>
      </c>
      <c r="B693" s="105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48"/>
      <c r="B696" s="348"/>
      <c r="C696" s="348" t="s">
        <v>26</v>
      </c>
      <c r="D696" s="348"/>
      <c r="E696" s="348"/>
      <c r="F696" s="348"/>
      <c r="G696" s="348"/>
      <c r="H696" s="348"/>
      <c r="I696" s="348"/>
      <c r="J696" s="278" t="s">
        <v>293</v>
      </c>
      <c r="K696" s="110"/>
      <c r="L696" s="110"/>
      <c r="M696" s="110"/>
      <c r="N696" s="110"/>
      <c r="O696" s="110"/>
      <c r="P696" s="336" t="s">
        <v>27</v>
      </c>
      <c r="Q696" s="336"/>
      <c r="R696" s="336"/>
      <c r="S696" s="336"/>
      <c r="T696" s="336"/>
      <c r="U696" s="336"/>
      <c r="V696" s="336"/>
      <c r="W696" s="336"/>
      <c r="X696" s="336"/>
      <c r="Y696" s="346" t="s">
        <v>345</v>
      </c>
      <c r="Z696" s="347"/>
      <c r="AA696" s="347"/>
      <c r="AB696" s="347"/>
      <c r="AC696" s="278" t="s">
        <v>330</v>
      </c>
      <c r="AD696" s="278"/>
      <c r="AE696" s="278"/>
      <c r="AF696" s="278"/>
      <c r="AG696" s="278"/>
      <c r="AH696" s="346" t="s">
        <v>257</v>
      </c>
      <c r="AI696" s="348"/>
      <c r="AJ696" s="348"/>
      <c r="AK696" s="348"/>
      <c r="AL696" s="348" t="s">
        <v>21</v>
      </c>
      <c r="AM696" s="348"/>
      <c r="AN696" s="348"/>
      <c r="AO696" s="423"/>
      <c r="AP696" s="424" t="s">
        <v>294</v>
      </c>
      <c r="AQ696" s="424"/>
      <c r="AR696" s="424"/>
      <c r="AS696" s="424"/>
      <c r="AT696" s="424"/>
      <c r="AU696" s="424"/>
      <c r="AV696" s="424"/>
      <c r="AW696" s="424"/>
      <c r="AX696" s="424"/>
      <c r="AY696" s="34">
        <f t="shared" ref="AY696:AY697" si="18">$AY$694</f>
        <v>0</v>
      </c>
    </row>
    <row r="697" spans="1:51" ht="26.25" hidden="1" customHeight="1" x14ac:dyDescent="0.2">
      <c r="A697" s="1053">
        <v>1</v>
      </c>
      <c r="B697" s="105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2">
      <c r="A698" s="1053">
        <v>2</v>
      </c>
      <c r="B698" s="105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2">
      <c r="A699" s="1053">
        <v>3</v>
      </c>
      <c r="B699" s="105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2">
      <c r="A700" s="1053">
        <v>4</v>
      </c>
      <c r="B700" s="105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2">
      <c r="A701" s="1053">
        <v>5</v>
      </c>
      <c r="B701" s="105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2">
      <c r="A702" s="1053">
        <v>6</v>
      </c>
      <c r="B702" s="105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2">
      <c r="A703" s="1053">
        <v>7</v>
      </c>
      <c r="B703" s="105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2">
      <c r="A704" s="1053">
        <v>8</v>
      </c>
      <c r="B704" s="105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2">
      <c r="A705" s="1053">
        <v>9</v>
      </c>
      <c r="B705" s="105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2">
      <c r="A706" s="1053">
        <v>10</v>
      </c>
      <c r="B706" s="105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2">
      <c r="A707" s="1053">
        <v>11</v>
      </c>
      <c r="B707" s="105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2">
      <c r="A708" s="1053">
        <v>12</v>
      </c>
      <c r="B708" s="105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2">
      <c r="A709" s="1053">
        <v>13</v>
      </c>
      <c r="B709" s="105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2">
      <c r="A710" s="1053">
        <v>14</v>
      </c>
      <c r="B710" s="105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2">
      <c r="A711" s="1053">
        <v>15</v>
      </c>
      <c r="B711" s="105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2">
      <c r="A712" s="1053">
        <v>16</v>
      </c>
      <c r="B712" s="105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2">
      <c r="A713" s="1053">
        <v>17</v>
      </c>
      <c r="B713" s="105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2">
      <c r="A714" s="1053">
        <v>18</v>
      </c>
      <c r="B714" s="105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2">
      <c r="A715" s="1053">
        <v>19</v>
      </c>
      <c r="B715" s="105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2">
      <c r="A716" s="1053">
        <v>20</v>
      </c>
      <c r="B716" s="105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2">
      <c r="A717" s="1053">
        <v>21</v>
      </c>
      <c r="B717" s="105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2">
      <c r="A718" s="1053">
        <v>22</v>
      </c>
      <c r="B718" s="105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2">
      <c r="A719" s="1053">
        <v>23</v>
      </c>
      <c r="B719" s="105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2">
      <c r="A720" s="1053">
        <v>24</v>
      </c>
      <c r="B720" s="105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2">
      <c r="A721" s="1053">
        <v>25</v>
      </c>
      <c r="B721" s="105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2">
      <c r="A722" s="1053">
        <v>26</v>
      </c>
      <c r="B722" s="105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2">
      <c r="A723" s="1053">
        <v>27</v>
      </c>
      <c r="B723" s="105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2">
      <c r="A724" s="1053">
        <v>28</v>
      </c>
      <c r="B724" s="105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2">
      <c r="A725" s="1053">
        <v>29</v>
      </c>
      <c r="B725" s="105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2">
      <c r="A726" s="1053">
        <v>30</v>
      </c>
      <c r="B726" s="105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48"/>
      <c r="B729" s="348"/>
      <c r="C729" s="348" t="s">
        <v>26</v>
      </c>
      <c r="D729" s="348"/>
      <c r="E729" s="348"/>
      <c r="F729" s="348"/>
      <c r="G729" s="348"/>
      <c r="H729" s="348"/>
      <c r="I729" s="348"/>
      <c r="J729" s="278" t="s">
        <v>293</v>
      </c>
      <c r="K729" s="110"/>
      <c r="L729" s="110"/>
      <c r="M729" s="110"/>
      <c r="N729" s="110"/>
      <c r="O729" s="110"/>
      <c r="P729" s="336" t="s">
        <v>27</v>
      </c>
      <c r="Q729" s="336"/>
      <c r="R729" s="336"/>
      <c r="S729" s="336"/>
      <c r="T729" s="336"/>
      <c r="U729" s="336"/>
      <c r="V729" s="336"/>
      <c r="W729" s="336"/>
      <c r="X729" s="336"/>
      <c r="Y729" s="346" t="s">
        <v>345</v>
      </c>
      <c r="Z729" s="347"/>
      <c r="AA729" s="347"/>
      <c r="AB729" s="347"/>
      <c r="AC729" s="278" t="s">
        <v>330</v>
      </c>
      <c r="AD729" s="278"/>
      <c r="AE729" s="278"/>
      <c r="AF729" s="278"/>
      <c r="AG729" s="278"/>
      <c r="AH729" s="346" t="s">
        <v>257</v>
      </c>
      <c r="AI729" s="348"/>
      <c r="AJ729" s="348"/>
      <c r="AK729" s="348"/>
      <c r="AL729" s="348" t="s">
        <v>21</v>
      </c>
      <c r="AM729" s="348"/>
      <c r="AN729" s="348"/>
      <c r="AO729" s="423"/>
      <c r="AP729" s="424" t="s">
        <v>294</v>
      </c>
      <c r="AQ729" s="424"/>
      <c r="AR729" s="424"/>
      <c r="AS729" s="424"/>
      <c r="AT729" s="424"/>
      <c r="AU729" s="424"/>
      <c r="AV729" s="424"/>
      <c r="AW729" s="424"/>
      <c r="AX729" s="424"/>
      <c r="AY729" s="34">
        <f t="shared" ref="AY729:AY730" si="19">$AY$727</f>
        <v>0</v>
      </c>
    </row>
    <row r="730" spans="1:51" ht="26.25" hidden="1" customHeight="1" x14ac:dyDescent="0.2">
      <c r="A730" s="1053">
        <v>1</v>
      </c>
      <c r="B730" s="105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2">
      <c r="A731" s="1053">
        <v>2</v>
      </c>
      <c r="B731" s="105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2">
      <c r="A732" s="1053">
        <v>3</v>
      </c>
      <c r="B732" s="105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2">
      <c r="A733" s="1053">
        <v>4</v>
      </c>
      <c r="B733" s="105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2">
      <c r="A734" s="1053">
        <v>5</v>
      </c>
      <c r="B734" s="105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2">
      <c r="A735" s="1053">
        <v>6</v>
      </c>
      <c r="B735" s="105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2">
      <c r="A736" s="1053">
        <v>7</v>
      </c>
      <c r="B736" s="105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2">
      <c r="A737" s="1053">
        <v>8</v>
      </c>
      <c r="B737" s="105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2">
      <c r="A738" s="1053">
        <v>9</v>
      </c>
      <c r="B738" s="105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2">
      <c r="A739" s="1053">
        <v>10</v>
      </c>
      <c r="B739" s="105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2">
      <c r="A740" s="1053">
        <v>11</v>
      </c>
      <c r="B740" s="105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2">
      <c r="A741" s="1053">
        <v>12</v>
      </c>
      <c r="B741" s="105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2">
      <c r="A742" s="1053">
        <v>13</v>
      </c>
      <c r="B742" s="105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2">
      <c r="A743" s="1053">
        <v>14</v>
      </c>
      <c r="B743" s="105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2">
      <c r="A744" s="1053">
        <v>15</v>
      </c>
      <c r="B744" s="105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2">
      <c r="A745" s="1053">
        <v>16</v>
      </c>
      <c r="B745" s="105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2">
      <c r="A746" s="1053">
        <v>17</v>
      </c>
      <c r="B746" s="105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2">
      <c r="A747" s="1053">
        <v>18</v>
      </c>
      <c r="B747" s="105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2">
      <c r="A748" s="1053">
        <v>19</v>
      </c>
      <c r="B748" s="105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2">
      <c r="A749" s="1053">
        <v>20</v>
      </c>
      <c r="B749" s="105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2">
      <c r="A750" s="1053">
        <v>21</v>
      </c>
      <c r="B750" s="105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2">
      <c r="A751" s="1053">
        <v>22</v>
      </c>
      <c r="B751" s="105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2">
      <c r="A752" s="1053">
        <v>23</v>
      </c>
      <c r="B752" s="105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2">
      <c r="A753" s="1053">
        <v>24</v>
      </c>
      <c r="B753" s="105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2">
      <c r="A754" s="1053">
        <v>25</v>
      </c>
      <c r="B754" s="105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2">
      <c r="A755" s="1053">
        <v>26</v>
      </c>
      <c r="B755" s="105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2">
      <c r="A756" s="1053">
        <v>27</v>
      </c>
      <c r="B756" s="105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2">
      <c r="A757" s="1053">
        <v>28</v>
      </c>
      <c r="B757" s="105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2">
      <c r="A758" s="1053">
        <v>29</v>
      </c>
      <c r="B758" s="105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2">
      <c r="A759" s="1053">
        <v>30</v>
      </c>
      <c r="B759" s="105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48"/>
      <c r="B762" s="348"/>
      <c r="C762" s="348" t="s">
        <v>26</v>
      </c>
      <c r="D762" s="348"/>
      <c r="E762" s="348"/>
      <c r="F762" s="348"/>
      <c r="G762" s="348"/>
      <c r="H762" s="348"/>
      <c r="I762" s="348"/>
      <c r="J762" s="278" t="s">
        <v>293</v>
      </c>
      <c r="K762" s="110"/>
      <c r="L762" s="110"/>
      <c r="M762" s="110"/>
      <c r="N762" s="110"/>
      <c r="O762" s="110"/>
      <c r="P762" s="336" t="s">
        <v>27</v>
      </c>
      <c r="Q762" s="336"/>
      <c r="R762" s="336"/>
      <c r="S762" s="336"/>
      <c r="T762" s="336"/>
      <c r="U762" s="336"/>
      <c r="V762" s="336"/>
      <c r="W762" s="336"/>
      <c r="X762" s="336"/>
      <c r="Y762" s="346" t="s">
        <v>345</v>
      </c>
      <c r="Z762" s="347"/>
      <c r="AA762" s="347"/>
      <c r="AB762" s="347"/>
      <c r="AC762" s="278" t="s">
        <v>330</v>
      </c>
      <c r="AD762" s="278"/>
      <c r="AE762" s="278"/>
      <c r="AF762" s="278"/>
      <c r="AG762" s="278"/>
      <c r="AH762" s="346" t="s">
        <v>257</v>
      </c>
      <c r="AI762" s="348"/>
      <c r="AJ762" s="348"/>
      <c r="AK762" s="348"/>
      <c r="AL762" s="348" t="s">
        <v>21</v>
      </c>
      <c r="AM762" s="348"/>
      <c r="AN762" s="348"/>
      <c r="AO762" s="423"/>
      <c r="AP762" s="424" t="s">
        <v>294</v>
      </c>
      <c r="AQ762" s="424"/>
      <c r="AR762" s="424"/>
      <c r="AS762" s="424"/>
      <c r="AT762" s="424"/>
      <c r="AU762" s="424"/>
      <c r="AV762" s="424"/>
      <c r="AW762" s="424"/>
      <c r="AX762" s="424"/>
      <c r="AY762" s="34">
        <f t="shared" ref="AY762:AY763" si="20">$AY$760</f>
        <v>0</v>
      </c>
    </row>
    <row r="763" spans="1:51" ht="26.25" hidden="1" customHeight="1" x14ac:dyDescent="0.2">
      <c r="A763" s="1053">
        <v>1</v>
      </c>
      <c r="B763" s="105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2">
      <c r="A764" s="1053">
        <v>2</v>
      </c>
      <c r="B764" s="105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2">
      <c r="A765" s="1053">
        <v>3</v>
      </c>
      <c r="B765" s="105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2">
      <c r="A766" s="1053">
        <v>4</v>
      </c>
      <c r="B766" s="105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2">
      <c r="A767" s="1053">
        <v>5</v>
      </c>
      <c r="B767" s="105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2">
      <c r="A768" s="1053">
        <v>6</v>
      </c>
      <c r="B768" s="105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2">
      <c r="A769" s="1053">
        <v>7</v>
      </c>
      <c r="B769" s="105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2">
      <c r="A770" s="1053">
        <v>8</v>
      </c>
      <c r="B770" s="105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2">
      <c r="A771" s="1053">
        <v>9</v>
      </c>
      <c r="B771" s="105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2">
      <c r="A772" s="1053">
        <v>10</v>
      </c>
      <c r="B772" s="105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2">
      <c r="A773" s="1053">
        <v>11</v>
      </c>
      <c r="B773" s="105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2">
      <c r="A774" s="1053">
        <v>12</v>
      </c>
      <c r="B774" s="105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2">
      <c r="A775" s="1053">
        <v>13</v>
      </c>
      <c r="B775" s="105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2">
      <c r="A776" s="1053">
        <v>14</v>
      </c>
      <c r="B776" s="105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2">
      <c r="A777" s="1053">
        <v>15</v>
      </c>
      <c r="B777" s="105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2">
      <c r="A778" s="1053">
        <v>16</v>
      </c>
      <c r="B778" s="105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2">
      <c r="A779" s="1053">
        <v>17</v>
      </c>
      <c r="B779" s="105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2">
      <c r="A780" s="1053">
        <v>18</v>
      </c>
      <c r="B780" s="105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2">
      <c r="A781" s="1053">
        <v>19</v>
      </c>
      <c r="B781" s="105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2">
      <c r="A782" s="1053">
        <v>20</v>
      </c>
      <c r="B782" s="105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2">
      <c r="A783" s="1053">
        <v>21</v>
      </c>
      <c r="B783" s="105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2">
      <c r="A784" s="1053">
        <v>22</v>
      </c>
      <c r="B784" s="105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2">
      <c r="A785" s="1053">
        <v>23</v>
      </c>
      <c r="B785" s="105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2">
      <c r="A786" s="1053">
        <v>24</v>
      </c>
      <c r="B786" s="105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2">
      <c r="A787" s="1053">
        <v>25</v>
      </c>
      <c r="B787" s="105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2">
      <c r="A788" s="1053">
        <v>26</v>
      </c>
      <c r="B788" s="105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2">
      <c r="A789" s="1053">
        <v>27</v>
      </c>
      <c r="B789" s="105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2">
      <c r="A790" s="1053">
        <v>28</v>
      </c>
      <c r="B790" s="105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2">
      <c r="A791" s="1053">
        <v>29</v>
      </c>
      <c r="B791" s="105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2">
      <c r="A792" s="1053">
        <v>30</v>
      </c>
      <c r="B792" s="105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48"/>
      <c r="B795" s="348"/>
      <c r="C795" s="348" t="s">
        <v>26</v>
      </c>
      <c r="D795" s="348"/>
      <c r="E795" s="348"/>
      <c r="F795" s="348"/>
      <c r="G795" s="348"/>
      <c r="H795" s="348"/>
      <c r="I795" s="348"/>
      <c r="J795" s="278" t="s">
        <v>293</v>
      </c>
      <c r="K795" s="110"/>
      <c r="L795" s="110"/>
      <c r="M795" s="110"/>
      <c r="N795" s="110"/>
      <c r="O795" s="110"/>
      <c r="P795" s="336" t="s">
        <v>27</v>
      </c>
      <c r="Q795" s="336"/>
      <c r="R795" s="336"/>
      <c r="S795" s="336"/>
      <c r="T795" s="336"/>
      <c r="U795" s="336"/>
      <c r="V795" s="336"/>
      <c r="W795" s="336"/>
      <c r="X795" s="336"/>
      <c r="Y795" s="346" t="s">
        <v>345</v>
      </c>
      <c r="Z795" s="347"/>
      <c r="AA795" s="347"/>
      <c r="AB795" s="347"/>
      <c r="AC795" s="278" t="s">
        <v>330</v>
      </c>
      <c r="AD795" s="278"/>
      <c r="AE795" s="278"/>
      <c r="AF795" s="278"/>
      <c r="AG795" s="278"/>
      <c r="AH795" s="346" t="s">
        <v>257</v>
      </c>
      <c r="AI795" s="348"/>
      <c r="AJ795" s="348"/>
      <c r="AK795" s="348"/>
      <c r="AL795" s="348" t="s">
        <v>21</v>
      </c>
      <c r="AM795" s="348"/>
      <c r="AN795" s="348"/>
      <c r="AO795" s="423"/>
      <c r="AP795" s="424" t="s">
        <v>294</v>
      </c>
      <c r="AQ795" s="424"/>
      <c r="AR795" s="424"/>
      <c r="AS795" s="424"/>
      <c r="AT795" s="424"/>
      <c r="AU795" s="424"/>
      <c r="AV795" s="424"/>
      <c r="AW795" s="424"/>
      <c r="AX795" s="424"/>
      <c r="AY795" s="34">
        <f t="shared" ref="AY795:AY796" si="21">$AY$793</f>
        <v>0</v>
      </c>
    </row>
    <row r="796" spans="1:51" ht="26.25" hidden="1" customHeight="1" x14ac:dyDescent="0.2">
      <c r="A796" s="1053">
        <v>1</v>
      </c>
      <c r="B796" s="105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2">
      <c r="A797" s="1053">
        <v>2</v>
      </c>
      <c r="B797" s="105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2">
      <c r="A798" s="1053">
        <v>3</v>
      </c>
      <c r="B798" s="105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2">
      <c r="A799" s="1053">
        <v>4</v>
      </c>
      <c r="B799" s="105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2">
      <c r="A800" s="1053">
        <v>5</v>
      </c>
      <c r="B800" s="105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2">
      <c r="A801" s="1053">
        <v>6</v>
      </c>
      <c r="B801" s="105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2">
      <c r="A802" s="1053">
        <v>7</v>
      </c>
      <c r="B802" s="105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2">
      <c r="A803" s="1053">
        <v>8</v>
      </c>
      <c r="B803" s="105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2">
      <c r="A804" s="1053">
        <v>9</v>
      </c>
      <c r="B804" s="105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2">
      <c r="A805" s="1053">
        <v>10</v>
      </c>
      <c r="B805" s="105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2">
      <c r="A806" s="1053">
        <v>11</v>
      </c>
      <c r="B806" s="105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2">
      <c r="A807" s="1053">
        <v>12</v>
      </c>
      <c r="B807" s="105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2">
      <c r="A808" s="1053">
        <v>13</v>
      </c>
      <c r="B808" s="105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2">
      <c r="A809" s="1053">
        <v>14</v>
      </c>
      <c r="B809" s="105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2">
      <c r="A810" s="1053">
        <v>15</v>
      </c>
      <c r="B810" s="105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2">
      <c r="A811" s="1053">
        <v>16</v>
      </c>
      <c r="B811" s="105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2">
      <c r="A812" s="1053">
        <v>17</v>
      </c>
      <c r="B812" s="105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2">
      <c r="A813" s="1053">
        <v>18</v>
      </c>
      <c r="B813" s="105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2">
      <c r="A814" s="1053">
        <v>19</v>
      </c>
      <c r="B814" s="105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2">
      <c r="A815" s="1053">
        <v>20</v>
      </c>
      <c r="B815" s="105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2">
      <c r="A816" s="1053">
        <v>21</v>
      </c>
      <c r="B816" s="105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2">
      <c r="A817" s="1053">
        <v>22</v>
      </c>
      <c r="B817" s="105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2">
      <c r="A818" s="1053">
        <v>23</v>
      </c>
      <c r="B818" s="105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2">
      <c r="A819" s="1053">
        <v>24</v>
      </c>
      <c r="B819" s="105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2">
      <c r="A820" s="1053">
        <v>25</v>
      </c>
      <c r="B820" s="105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2">
      <c r="A821" s="1053">
        <v>26</v>
      </c>
      <c r="B821" s="105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2">
      <c r="A822" s="1053">
        <v>27</v>
      </c>
      <c r="B822" s="105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2">
      <c r="A823" s="1053">
        <v>28</v>
      </c>
      <c r="B823" s="105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2">
      <c r="A824" s="1053">
        <v>29</v>
      </c>
      <c r="B824" s="105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2">
      <c r="A825" s="1053">
        <v>30</v>
      </c>
      <c r="B825" s="105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48"/>
      <c r="B828" s="348"/>
      <c r="C828" s="348" t="s">
        <v>26</v>
      </c>
      <c r="D828" s="348"/>
      <c r="E828" s="348"/>
      <c r="F828" s="348"/>
      <c r="G828" s="348"/>
      <c r="H828" s="348"/>
      <c r="I828" s="348"/>
      <c r="J828" s="278" t="s">
        <v>293</v>
      </c>
      <c r="K828" s="110"/>
      <c r="L828" s="110"/>
      <c r="M828" s="110"/>
      <c r="N828" s="110"/>
      <c r="O828" s="110"/>
      <c r="P828" s="336" t="s">
        <v>27</v>
      </c>
      <c r="Q828" s="336"/>
      <c r="R828" s="336"/>
      <c r="S828" s="336"/>
      <c r="T828" s="336"/>
      <c r="U828" s="336"/>
      <c r="V828" s="336"/>
      <c r="W828" s="336"/>
      <c r="X828" s="336"/>
      <c r="Y828" s="346" t="s">
        <v>345</v>
      </c>
      <c r="Z828" s="347"/>
      <c r="AA828" s="347"/>
      <c r="AB828" s="347"/>
      <c r="AC828" s="278" t="s">
        <v>330</v>
      </c>
      <c r="AD828" s="278"/>
      <c r="AE828" s="278"/>
      <c r="AF828" s="278"/>
      <c r="AG828" s="278"/>
      <c r="AH828" s="346" t="s">
        <v>257</v>
      </c>
      <c r="AI828" s="348"/>
      <c r="AJ828" s="348"/>
      <c r="AK828" s="348"/>
      <c r="AL828" s="348" t="s">
        <v>21</v>
      </c>
      <c r="AM828" s="348"/>
      <c r="AN828" s="348"/>
      <c r="AO828" s="423"/>
      <c r="AP828" s="424" t="s">
        <v>294</v>
      </c>
      <c r="AQ828" s="424"/>
      <c r="AR828" s="424"/>
      <c r="AS828" s="424"/>
      <c r="AT828" s="424"/>
      <c r="AU828" s="424"/>
      <c r="AV828" s="424"/>
      <c r="AW828" s="424"/>
      <c r="AX828" s="424"/>
      <c r="AY828" s="34">
        <f t="shared" ref="AY828:AY829" si="22">$AY$826</f>
        <v>0</v>
      </c>
    </row>
    <row r="829" spans="1:51" ht="26.25" hidden="1" customHeight="1" x14ac:dyDescent="0.2">
      <c r="A829" s="1053">
        <v>1</v>
      </c>
      <c r="B829" s="105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2">
      <c r="A830" s="1053">
        <v>2</v>
      </c>
      <c r="B830" s="105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2">
      <c r="A831" s="1053">
        <v>3</v>
      </c>
      <c r="B831" s="105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2">
      <c r="A832" s="1053">
        <v>4</v>
      </c>
      <c r="B832" s="105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2">
      <c r="A833" s="1053">
        <v>5</v>
      </c>
      <c r="B833" s="105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2">
      <c r="A834" s="1053">
        <v>6</v>
      </c>
      <c r="B834" s="105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2">
      <c r="A835" s="1053">
        <v>7</v>
      </c>
      <c r="B835" s="105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2">
      <c r="A836" s="1053">
        <v>8</v>
      </c>
      <c r="B836" s="105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2">
      <c r="A837" s="1053">
        <v>9</v>
      </c>
      <c r="B837" s="105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2">
      <c r="A838" s="1053">
        <v>10</v>
      </c>
      <c r="B838" s="105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2">
      <c r="A839" s="1053">
        <v>11</v>
      </c>
      <c r="B839" s="105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2">
      <c r="A840" s="1053">
        <v>12</v>
      </c>
      <c r="B840" s="105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2">
      <c r="A841" s="1053">
        <v>13</v>
      </c>
      <c r="B841" s="105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2">
      <c r="A842" s="1053">
        <v>14</v>
      </c>
      <c r="B842" s="105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2">
      <c r="A843" s="1053">
        <v>15</v>
      </c>
      <c r="B843" s="105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2">
      <c r="A844" s="1053">
        <v>16</v>
      </c>
      <c r="B844" s="105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2">
      <c r="A845" s="1053">
        <v>17</v>
      </c>
      <c r="B845" s="105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2">
      <c r="A846" s="1053">
        <v>18</v>
      </c>
      <c r="B846" s="105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2">
      <c r="A847" s="1053">
        <v>19</v>
      </c>
      <c r="B847" s="105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2">
      <c r="A848" s="1053">
        <v>20</v>
      </c>
      <c r="B848" s="105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2">
      <c r="A849" s="1053">
        <v>21</v>
      </c>
      <c r="B849" s="105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2">
      <c r="A850" s="1053">
        <v>22</v>
      </c>
      <c r="B850" s="105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2">
      <c r="A851" s="1053">
        <v>23</v>
      </c>
      <c r="B851" s="105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2">
      <c r="A852" s="1053">
        <v>24</v>
      </c>
      <c r="B852" s="105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2">
      <c r="A853" s="1053">
        <v>25</v>
      </c>
      <c r="B853" s="105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2">
      <c r="A854" s="1053">
        <v>26</v>
      </c>
      <c r="B854" s="105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2">
      <c r="A855" s="1053">
        <v>27</v>
      </c>
      <c r="B855" s="105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2">
      <c r="A856" s="1053">
        <v>28</v>
      </c>
      <c r="B856" s="105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2">
      <c r="A857" s="1053">
        <v>29</v>
      </c>
      <c r="B857" s="105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2">
      <c r="A858" s="1053">
        <v>30</v>
      </c>
      <c r="B858" s="105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48"/>
      <c r="B861" s="348"/>
      <c r="C861" s="348" t="s">
        <v>26</v>
      </c>
      <c r="D861" s="348"/>
      <c r="E861" s="348"/>
      <c r="F861" s="348"/>
      <c r="G861" s="348"/>
      <c r="H861" s="348"/>
      <c r="I861" s="348"/>
      <c r="J861" s="278" t="s">
        <v>293</v>
      </c>
      <c r="K861" s="110"/>
      <c r="L861" s="110"/>
      <c r="M861" s="110"/>
      <c r="N861" s="110"/>
      <c r="O861" s="110"/>
      <c r="P861" s="336" t="s">
        <v>27</v>
      </c>
      <c r="Q861" s="336"/>
      <c r="R861" s="336"/>
      <c r="S861" s="336"/>
      <c r="T861" s="336"/>
      <c r="U861" s="336"/>
      <c r="V861" s="336"/>
      <c r="W861" s="336"/>
      <c r="X861" s="336"/>
      <c r="Y861" s="346" t="s">
        <v>345</v>
      </c>
      <c r="Z861" s="347"/>
      <c r="AA861" s="347"/>
      <c r="AB861" s="347"/>
      <c r="AC861" s="278" t="s">
        <v>330</v>
      </c>
      <c r="AD861" s="278"/>
      <c r="AE861" s="278"/>
      <c r="AF861" s="278"/>
      <c r="AG861" s="278"/>
      <c r="AH861" s="346" t="s">
        <v>257</v>
      </c>
      <c r="AI861" s="348"/>
      <c r="AJ861" s="348"/>
      <c r="AK861" s="348"/>
      <c r="AL861" s="348" t="s">
        <v>21</v>
      </c>
      <c r="AM861" s="348"/>
      <c r="AN861" s="348"/>
      <c r="AO861" s="423"/>
      <c r="AP861" s="424" t="s">
        <v>294</v>
      </c>
      <c r="AQ861" s="424"/>
      <c r="AR861" s="424"/>
      <c r="AS861" s="424"/>
      <c r="AT861" s="424"/>
      <c r="AU861" s="424"/>
      <c r="AV861" s="424"/>
      <c r="AW861" s="424"/>
      <c r="AX861" s="424"/>
      <c r="AY861" s="34">
        <f t="shared" ref="AY861:AY862" si="23">$AY$859</f>
        <v>0</v>
      </c>
    </row>
    <row r="862" spans="1:51" ht="26.25" hidden="1" customHeight="1" x14ac:dyDescent="0.2">
      <c r="A862" s="1053">
        <v>1</v>
      </c>
      <c r="B862" s="105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2">
      <c r="A863" s="1053">
        <v>2</v>
      </c>
      <c r="B863" s="105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2">
      <c r="A864" s="1053">
        <v>3</v>
      </c>
      <c r="B864" s="105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2">
      <c r="A865" s="1053">
        <v>4</v>
      </c>
      <c r="B865" s="105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2">
      <c r="A866" s="1053">
        <v>5</v>
      </c>
      <c r="B866" s="105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2">
      <c r="A867" s="1053">
        <v>6</v>
      </c>
      <c r="B867" s="105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2">
      <c r="A868" s="1053">
        <v>7</v>
      </c>
      <c r="B868" s="105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2">
      <c r="A869" s="1053">
        <v>8</v>
      </c>
      <c r="B869" s="105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2">
      <c r="A870" s="1053">
        <v>9</v>
      </c>
      <c r="B870" s="105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2">
      <c r="A871" s="1053">
        <v>10</v>
      </c>
      <c r="B871" s="105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2">
      <c r="A872" s="1053">
        <v>11</v>
      </c>
      <c r="B872" s="105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2">
      <c r="A873" s="1053">
        <v>12</v>
      </c>
      <c r="B873" s="105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2">
      <c r="A874" s="1053">
        <v>13</v>
      </c>
      <c r="B874" s="105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2">
      <c r="A875" s="1053">
        <v>14</v>
      </c>
      <c r="B875" s="105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2">
      <c r="A876" s="1053">
        <v>15</v>
      </c>
      <c r="B876" s="105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2">
      <c r="A877" s="1053">
        <v>16</v>
      </c>
      <c r="B877" s="105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2">
      <c r="A878" s="1053">
        <v>17</v>
      </c>
      <c r="B878" s="105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2">
      <c r="A879" s="1053">
        <v>18</v>
      </c>
      <c r="B879" s="105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2">
      <c r="A880" s="1053">
        <v>19</v>
      </c>
      <c r="B880" s="105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2">
      <c r="A881" s="1053">
        <v>20</v>
      </c>
      <c r="B881" s="105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2">
      <c r="A882" s="1053">
        <v>21</v>
      </c>
      <c r="B882" s="105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2">
      <c r="A883" s="1053">
        <v>22</v>
      </c>
      <c r="B883" s="105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2">
      <c r="A884" s="1053">
        <v>23</v>
      </c>
      <c r="B884" s="105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2">
      <c r="A885" s="1053">
        <v>24</v>
      </c>
      <c r="B885" s="105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2">
      <c r="A886" s="1053">
        <v>25</v>
      </c>
      <c r="B886" s="105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2">
      <c r="A887" s="1053">
        <v>26</v>
      </c>
      <c r="B887" s="105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2">
      <c r="A888" s="1053">
        <v>27</v>
      </c>
      <c r="B888" s="105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2">
      <c r="A889" s="1053">
        <v>28</v>
      </c>
      <c r="B889" s="105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2">
      <c r="A890" s="1053">
        <v>29</v>
      </c>
      <c r="B890" s="105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2">
      <c r="A891" s="1053">
        <v>30</v>
      </c>
      <c r="B891" s="105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48"/>
      <c r="B894" s="348"/>
      <c r="C894" s="348" t="s">
        <v>26</v>
      </c>
      <c r="D894" s="348"/>
      <c r="E894" s="348"/>
      <c r="F894" s="348"/>
      <c r="G894" s="348"/>
      <c r="H894" s="348"/>
      <c r="I894" s="348"/>
      <c r="J894" s="278" t="s">
        <v>293</v>
      </c>
      <c r="K894" s="110"/>
      <c r="L894" s="110"/>
      <c r="M894" s="110"/>
      <c r="N894" s="110"/>
      <c r="O894" s="110"/>
      <c r="P894" s="336" t="s">
        <v>27</v>
      </c>
      <c r="Q894" s="336"/>
      <c r="R894" s="336"/>
      <c r="S894" s="336"/>
      <c r="T894" s="336"/>
      <c r="U894" s="336"/>
      <c r="V894" s="336"/>
      <c r="W894" s="336"/>
      <c r="X894" s="336"/>
      <c r="Y894" s="346" t="s">
        <v>345</v>
      </c>
      <c r="Z894" s="347"/>
      <c r="AA894" s="347"/>
      <c r="AB894" s="347"/>
      <c r="AC894" s="278" t="s">
        <v>330</v>
      </c>
      <c r="AD894" s="278"/>
      <c r="AE894" s="278"/>
      <c r="AF894" s="278"/>
      <c r="AG894" s="278"/>
      <c r="AH894" s="346" t="s">
        <v>257</v>
      </c>
      <c r="AI894" s="348"/>
      <c r="AJ894" s="348"/>
      <c r="AK894" s="348"/>
      <c r="AL894" s="348" t="s">
        <v>21</v>
      </c>
      <c r="AM894" s="348"/>
      <c r="AN894" s="348"/>
      <c r="AO894" s="423"/>
      <c r="AP894" s="424" t="s">
        <v>294</v>
      </c>
      <c r="AQ894" s="424"/>
      <c r="AR894" s="424"/>
      <c r="AS894" s="424"/>
      <c r="AT894" s="424"/>
      <c r="AU894" s="424"/>
      <c r="AV894" s="424"/>
      <c r="AW894" s="424"/>
      <c r="AX894" s="424"/>
      <c r="AY894" s="34">
        <f t="shared" ref="AY894:AY895" si="24">$AY$892</f>
        <v>0</v>
      </c>
    </row>
    <row r="895" spans="1:51" ht="26.25" hidden="1" customHeight="1" x14ac:dyDescent="0.2">
      <c r="A895" s="1053">
        <v>1</v>
      </c>
      <c r="B895" s="105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2">
      <c r="A896" s="1053">
        <v>2</v>
      </c>
      <c r="B896" s="105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2">
      <c r="A897" s="1053">
        <v>3</v>
      </c>
      <c r="B897" s="105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2">
      <c r="A898" s="1053">
        <v>4</v>
      </c>
      <c r="B898" s="105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2">
      <c r="A899" s="1053">
        <v>5</v>
      </c>
      <c r="B899" s="105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2">
      <c r="A900" s="1053">
        <v>6</v>
      </c>
      <c r="B900" s="105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2">
      <c r="A901" s="1053">
        <v>7</v>
      </c>
      <c r="B901" s="105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2">
      <c r="A902" s="1053">
        <v>8</v>
      </c>
      <c r="B902" s="105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2">
      <c r="A903" s="1053">
        <v>9</v>
      </c>
      <c r="B903" s="105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2">
      <c r="A904" s="1053">
        <v>10</v>
      </c>
      <c r="B904" s="105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2">
      <c r="A905" s="1053">
        <v>11</v>
      </c>
      <c r="B905" s="105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2">
      <c r="A906" s="1053">
        <v>12</v>
      </c>
      <c r="B906" s="105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2">
      <c r="A907" s="1053">
        <v>13</v>
      </c>
      <c r="B907" s="105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2">
      <c r="A908" s="1053">
        <v>14</v>
      </c>
      <c r="B908" s="105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2">
      <c r="A909" s="1053">
        <v>15</v>
      </c>
      <c r="B909" s="105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2">
      <c r="A910" s="1053">
        <v>16</v>
      </c>
      <c r="B910" s="105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2">
      <c r="A911" s="1053">
        <v>17</v>
      </c>
      <c r="B911" s="105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2">
      <c r="A912" s="1053">
        <v>18</v>
      </c>
      <c r="B912" s="105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2">
      <c r="A913" s="1053">
        <v>19</v>
      </c>
      <c r="B913" s="105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2">
      <c r="A914" s="1053">
        <v>20</v>
      </c>
      <c r="B914" s="105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2">
      <c r="A915" s="1053">
        <v>21</v>
      </c>
      <c r="B915" s="105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2">
      <c r="A916" s="1053">
        <v>22</v>
      </c>
      <c r="B916" s="105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2">
      <c r="A917" s="1053">
        <v>23</v>
      </c>
      <c r="B917" s="105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2">
      <c r="A918" s="1053">
        <v>24</v>
      </c>
      <c r="B918" s="105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2">
      <c r="A919" s="1053">
        <v>25</v>
      </c>
      <c r="B919" s="105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2">
      <c r="A920" s="1053">
        <v>26</v>
      </c>
      <c r="B920" s="105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2">
      <c r="A921" s="1053">
        <v>27</v>
      </c>
      <c r="B921" s="105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2">
      <c r="A922" s="1053">
        <v>28</v>
      </c>
      <c r="B922" s="105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2">
      <c r="A923" s="1053">
        <v>29</v>
      </c>
      <c r="B923" s="105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2">
      <c r="A924" s="1053">
        <v>30</v>
      </c>
      <c r="B924" s="105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48"/>
      <c r="B927" s="348"/>
      <c r="C927" s="348" t="s">
        <v>26</v>
      </c>
      <c r="D927" s="348"/>
      <c r="E927" s="348"/>
      <c r="F927" s="348"/>
      <c r="G927" s="348"/>
      <c r="H927" s="348"/>
      <c r="I927" s="348"/>
      <c r="J927" s="278" t="s">
        <v>293</v>
      </c>
      <c r="K927" s="110"/>
      <c r="L927" s="110"/>
      <c r="M927" s="110"/>
      <c r="N927" s="110"/>
      <c r="O927" s="110"/>
      <c r="P927" s="336" t="s">
        <v>27</v>
      </c>
      <c r="Q927" s="336"/>
      <c r="R927" s="336"/>
      <c r="S927" s="336"/>
      <c r="T927" s="336"/>
      <c r="U927" s="336"/>
      <c r="V927" s="336"/>
      <c r="W927" s="336"/>
      <c r="X927" s="336"/>
      <c r="Y927" s="346" t="s">
        <v>345</v>
      </c>
      <c r="Z927" s="347"/>
      <c r="AA927" s="347"/>
      <c r="AB927" s="347"/>
      <c r="AC927" s="278" t="s">
        <v>330</v>
      </c>
      <c r="AD927" s="278"/>
      <c r="AE927" s="278"/>
      <c r="AF927" s="278"/>
      <c r="AG927" s="278"/>
      <c r="AH927" s="346" t="s">
        <v>257</v>
      </c>
      <c r="AI927" s="348"/>
      <c r="AJ927" s="348"/>
      <c r="AK927" s="348"/>
      <c r="AL927" s="348" t="s">
        <v>21</v>
      </c>
      <c r="AM927" s="348"/>
      <c r="AN927" s="348"/>
      <c r="AO927" s="423"/>
      <c r="AP927" s="424" t="s">
        <v>294</v>
      </c>
      <c r="AQ927" s="424"/>
      <c r="AR927" s="424"/>
      <c r="AS927" s="424"/>
      <c r="AT927" s="424"/>
      <c r="AU927" s="424"/>
      <c r="AV927" s="424"/>
      <c r="AW927" s="424"/>
      <c r="AX927" s="424"/>
      <c r="AY927" s="34">
        <f t="shared" ref="AY927:AY928" si="25">$AY$925</f>
        <v>0</v>
      </c>
    </row>
    <row r="928" spans="1:51" ht="26.25" hidden="1" customHeight="1" x14ac:dyDescent="0.2">
      <c r="A928" s="1053">
        <v>1</v>
      </c>
      <c r="B928" s="105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2">
      <c r="A929" s="1053">
        <v>2</v>
      </c>
      <c r="B929" s="105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2">
      <c r="A930" s="1053">
        <v>3</v>
      </c>
      <c r="B930" s="105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2">
      <c r="A931" s="1053">
        <v>4</v>
      </c>
      <c r="B931" s="105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2">
      <c r="A932" s="1053">
        <v>5</v>
      </c>
      <c r="B932" s="105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2">
      <c r="A933" s="1053">
        <v>6</v>
      </c>
      <c r="B933" s="105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2">
      <c r="A934" s="1053">
        <v>7</v>
      </c>
      <c r="B934" s="105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2">
      <c r="A935" s="1053">
        <v>8</v>
      </c>
      <c r="B935" s="105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2">
      <c r="A936" s="1053">
        <v>9</v>
      </c>
      <c r="B936" s="105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2">
      <c r="A937" s="1053">
        <v>10</v>
      </c>
      <c r="B937" s="105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2">
      <c r="A938" s="1053">
        <v>11</v>
      </c>
      <c r="B938" s="105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2">
      <c r="A939" s="1053">
        <v>12</v>
      </c>
      <c r="B939" s="105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2">
      <c r="A940" s="1053">
        <v>13</v>
      </c>
      <c r="B940" s="105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2">
      <c r="A941" s="1053">
        <v>14</v>
      </c>
      <c r="B941" s="105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2">
      <c r="A942" s="1053">
        <v>15</v>
      </c>
      <c r="B942" s="105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2">
      <c r="A943" s="1053">
        <v>16</v>
      </c>
      <c r="B943" s="105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2">
      <c r="A944" s="1053">
        <v>17</v>
      </c>
      <c r="B944" s="105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2">
      <c r="A945" s="1053">
        <v>18</v>
      </c>
      <c r="B945" s="105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2">
      <c r="A946" s="1053">
        <v>19</v>
      </c>
      <c r="B946" s="105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2">
      <c r="A947" s="1053">
        <v>20</v>
      </c>
      <c r="B947" s="105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2">
      <c r="A948" s="1053">
        <v>21</v>
      </c>
      <c r="B948" s="105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2">
      <c r="A949" s="1053">
        <v>22</v>
      </c>
      <c r="B949" s="105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2">
      <c r="A950" s="1053">
        <v>23</v>
      </c>
      <c r="B950" s="105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2">
      <c r="A951" s="1053">
        <v>24</v>
      </c>
      <c r="B951" s="105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2">
      <c r="A952" s="1053">
        <v>25</v>
      </c>
      <c r="B952" s="105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2">
      <c r="A953" s="1053">
        <v>26</v>
      </c>
      <c r="B953" s="105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2">
      <c r="A954" s="1053">
        <v>27</v>
      </c>
      <c r="B954" s="105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2">
      <c r="A955" s="1053">
        <v>28</v>
      </c>
      <c r="B955" s="105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2">
      <c r="A956" s="1053">
        <v>29</v>
      </c>
      <c r="B956" s="105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2">
      <c r="A957" s="1053">
        <v>30</v>
      </c>
      <c r="B957" s="105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48"/>
      <c r="B960" s="348"/>
      <c r="C960" s="348" t="s">
        <v>26</v>
      </c>
      <c r="D960" s="348"/>
      <c r="E960" s="348"/>
      <c r="F960" s="348"/>
      <c r="G960" s="348"/>
      <c r="H960" s="348"/>
      <c r="I960" s="348"/>
      <c r="J960" s="278" t="s">
        <v>293</v>
      </c>
      <c r="K960" s="110"/>
      <c r="L960" s="110"/>
      <c r="M960" s="110"/>
      <c r="N960" s="110"/>
      <c r="O960" s="110"/>
      <c r="P960" s="336" t="s">
        <v>27</v>
      </c>
      <c r="Q960" s="336"/>
      <c r="R960" s="336"/>
      <c r="S960" s="336"/>
      <c r="T960" s="336"/>
      <c r="U960" s="336"/>
      <c r="V960" s="336"/>
      <c r="W960" s="336"/>
      <c r="X960" s="336"/>
      <c r="Y960" s="346" t="s">
        <v>345</v>
      </c>
      <c r="Z960" s="347"/>
      <c r="AA960" s="347"/>
      <c r="AB960" s="347"/>
      <c r="AC960" s="278" t="s">
        <v>330</v>
      </c>
      <c r="AD960" s="278"/>
      <c r="AE960" s="278"/>
      <c r="AF960" s="278"/>
      <c r="AG960" s="278"/>
      <c r="AH960" s="346" t="s">
        <v>257</v>
      </c>
      <c r="AI960" s="348"/>
      <c r="AJ960" s="348"/>
      <c r="AK960" s="348"/>
      <c r="AL960" s="348" t="s">
        <v>21</v>
      </c>
      <c r="AM960" s="348"/>
      <c r="AN960" s="348"/>
      <c r="AO960" s="423"/>
      <c r="AP960" s="424" t="s">
        <v>294</v>
      </c>
      <c r="AQ960" s="424"/>
      <c r="AR960" s="424"/>
      <c r="AS960" s="424"/>
      <c r="AT960" s="424"/>
      <c r="AU960" s="424"/>
      <c r="AV960" s="424"/>
      <c r="AW960" s="424"/>
      <c r="AX960" s="424"/>
      <c r="AY960" s="34">
        <f t="shared" ref="AY960:AY961" si="26">$AY$958</f>
        <v>0</v>
      </c>
    </row>
    <row r="961" spans="1:51" ht="26.25" hidden="1" customHeight="1" x14ac:dyDescent="0.2">
      <c r="A961" s="1053">
        <v>1</v>
      </c>
      <c r="B961" s="105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2">
      <c r="A962" s="1053">
        <v>2</v>
      </c>
      <c r="B962" s="105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2">
      <c r="A963" s="1053">
        <v>3</v>
      </c>
      <c r="B963" s="105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2">
      <c r="A964" s="1053">
        <v>4</v>
      </c>
      <c r="B964" s="105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2">
      <c r="A965" s="1053">
        <v>5</v>
      </c>
      <c r="B965" s="105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2">
      <c r="A966" s="1053">
        <v>6</v>
      </c>
      <c r="B966" s="105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2">
      <c r="A967" s="1053">
        <v>7</v>
      </c>
      <c r="B967" s="105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2">
      <c r="A968" s="1053">
        <v>8</v>
      </c>
      <c r="B968" s="105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2">
      <c r="A969" s="1053">
        <v>9</v>
      </c>
      <c r="B969" s="105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2">
      <c r="A970" s="1053">
        <v>10</v>
      </c>
      <c r="B970" s="105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2">
      <c r="A971" s="1053">
        <v>11</v>
      </c>
      <c r="B971" s="105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2">
      <c r="A972" s="1053">
        <v>12</v>
      </c>
      <c r="B972" s="105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2">
      <c r="A973" s="1053">
        <v>13</v>
      </c>
      <c r="B973" s="105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2">
      <c r="A974" s="1053">
        <v>14</v>
      </c>
      <c r="B974" s="105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2">
      <c r="A975" s="1053">
        <v>15</v>
      </c>
      <c r="B975" s="105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2">
      <c r="A976" s="1053">
        <v>16</v>
      </c>
      <c r="B976" s="105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2">
      <c r="A977" s="1053">
        <v>17</v>
      </c>
      <c r="B977" s="105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2">
      <c r="A978" s="1053">
        <v>18</v>
      </c>
      <c r="B978" s="105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2">
      <c r="A979" s="1053">
        <v>19</v>
      </c>
      <c r="B979" s="105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2">
      <c r="A980" s="1053">
        <v>20</v>
      </c>
      <c r="B980" s="105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2">
      <c r="A981" s="1053">
        <v>21</v>
      </c>
      <c r="B981" s="105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2">
      <c r="A982" s="1053">
        <v>22</v>
      </c>
      <c r="B982" s="105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2">
      <c r="A983" s="1053">
        <v>23</v>
      </c>
      <c r="B983" s="105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2">
      <c r="A984" s="1053">
        <v>24</v>
      </c>
      <c r="B984" s="105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2">
      <c r="A985" s="1053">
        <v>25</v>
      </c>
      <c r="B985" s="105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2">
      <c r="A986" s="1053">
        <v>26</v>
      </c>
      <c r="B986" s="105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2">
      <c r="A987" s="1053">
        <v>27</v>
      </c>
      <c r="B987" s="105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2">
      <c r="A988" s="1053">
        <v>28</v>
      </c>
      <c r="B988" s="105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2">
      <c r="A989" s="1053">
        <v>29</v>
      </c>
      <c r="B989" s="105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2">
      <c r="A990" s="1053">
        <v>30</v>
      </c>
      <c r="B990" s="105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48"/>
      <c r="B993" s="348"/>
      <c r="C993" s="348" t="s">
        <v>26</v>
      </c>
      <c r="D993" s="348"/>
      <c r="E993" s="348"/>
      <c r="F993" s="348"/>
      <c r="G993" s="348"/>
      <c r="H993" s="348"/>
      <c r="I993" s="348"/>
      <c r="J993" s="278" t="s">
        <v>293</v>
      </c>
      <c r="K993" s="110"/>
      <c r="L993" s="110"/>
      <c r="M993" s="110"/>
      <c r="N993" s="110"/>
      <c r="O993" s="110"/>
      <c r="P993" s="336" t="s">
        <v>27</v>
      </c>
      <c r="Q993" s="336"/>
      <c r="R993" s="336"/>
      <c r="S993" s="336"/>
      <c r="T993" s="336"/>
      <c r="U993" s="336"/>
      <c r="V993" s="336"/>
      <c r="W993" s="336"/>
      <c r="X993" s="336"/>
      <c r="Y993" s="346" t="s">
        <v>345</v>
      </c>
      <c r="Z993" s="347"/>
      <c r="AA993" s="347"/>
      <c r="AB993" s="347"/>
      <c r="AC993" s="278" t="s">
        <v>330</v>
      </c>
      <c r="AD993" s="278"/>
      <c r="AE993" s="278"/>
      <c r="AF993" s="278"/>
      <c r="AG993" s="278"/>
      <c r="AH993" s="346" t="s">
        <v>257</v>
      </c>
      <c r="AI993" s="348"/>
      <c r="AJ993" s="348"/>
      <c r="AK993" s="348"/>
      <c r="AL993" s="348" t="s">
        <v>21</v>
      </c>
      <c r="AM993" s="348"/>
      <c r="AN993" s="348"/>
      <c r="AO993" s="423"/>
      <c r="AP993" s="424" t="s">
        <v>294</v>
      </c>
      <c r="AQ993" s="424"/>
      <c r="AR993" s="424"/>
      <c r="AS993" s="424"/>
      <c r="AT993" s="424"/>
      <c r="AU993" s="424"/>
      <c r="AV993" s="424"/>
      <c r="AW993" s="424"/>
      <c r="AX993" s="424"/>
      <c r="AY993" s="34">
        <f t="shared" ref="AY993:AY994" si="27">$AY$991</f>
        <v>0</v>
      </c>
    </row>
    <row r="994" spans="1:51" ht="26.25" hidden="1" customHeight="1" x14ac:dyDescent="0.2">
      <c r="A994" s="1053">
        <v>1</v>
      </c>
      <c r="B994" s="105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2">
      <c r="A995" s="1053">
        <v>2</v>
      </c>
      <c r="B995" s="105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2">
      <c r="A996" s="1053">
        <v>3</v>
      </c>
      <c r="B996" s="105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2">
      <c r="A997" s="1053">
        <v>4</v>
      </c>
      <c r="B997" s="105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2">
      <c r="A998" s="1053">
        <v>5</v>
      </c>
      <c r="B998" s="105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2">
      <c r="A999" s="1053">
        <v>6</v>
      </c>
      <c r="B999" s="105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2">
      <c r="A1000" s="1053">
        <v>7</v>
      </c>
      <c r="B1000" s="105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2">
      <c r="A1001" s="1053">
        <v>8</v>
      </c>
      <c r="B1001" s="105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2">
      <c r="A1002" s="1053">
        <v>9</v>
      </c>
      <c r="B1002" s="105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2">
      <c r="A1003" s="1053">
        <v>10</v>
      </c>
      <c r="B1003" s="105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2">
      <c r="A1004" s="1053">
        <v>11</v>
      </c>
      <c r="B1004" s="105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2">
      <c r="A1005" s="1053">
        <v>12</v>
      </c>
      <c r="B1005" s="105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2">
      <c r="A1006" s="1053">
        <v>13</v>
      </c>
      <c r="B1006" s="105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2">
      <c r="A1007" s="1053">
        <v>14</v>
      </c>
      <c r="B1007" s="105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2">
      <c r="A1008" s="1053">
        <v>15</v>
      </c>
      <c r="B1008" s="105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2">
      <c r="A1009" s="1053">
        <v>16</v>
      </c>
      <c r="B1009" s="105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2">
      <c r="A1010" s="1053">
        <v>17</v>
      </c>
      <c r="B1010" s="105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2">
      <c r="A1011" s="1053">
        <v>18</v>
      </c>
      <c r="B1011" s="105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2">
      <c r="A1012" s="1053">
        <v>19</v>
      </c>
      <c r="B1012" s="105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2">
      <c r="A1013" s="1053">
        <v>20</v>
      </c>
      <c r="B1013" s="105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2">
      <c r="A1014" s="1053">
        <v>21</v>
      </c>
      <c r="B1014" s="105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2">
      <c r="A1015" s="1053">
        <v>22</v>
      </c>
      <c r="B1015" s="105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2">
      <c r="A1016" s="1053">
        <v>23</v>
      </c>
      <c r="B1016" s="105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2">
      <c r="A1017" s="1053">
        <v>24</v>
      </c>
      <c r="B1017" s="105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2">
      <c r="A1018" s="1053">
        <v>25</v>
      </c>
      <c r="B1018" s="105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2">
      <c r="A1019" s="1053">
        <v>26</v>
      </c>
      <c r="B1019" s="105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2">
      <c r="A1020" s="1053">
        <v>27</v>
      </c>
      <c r="B1020" s="105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2">
      <c r="A1021" s="1053">
        <v>28</v>
      </c>
      <c r="B1021" s="105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2">
      <c r="A1022" s="1053">
        <v>29</v>
      </c>
      <c r="B1022" s="105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2">
      <c r="A1023" s="1053">
        <v>30</v>
      </c>
      <c r="B1023" s="105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48"/>
      <c r="B1026" s="348"/>
      <c r="C1026" s="348" t="s">
        <v>26</v>
      </c>
      <c r="D1026" s="348"/>
      <c r="E1026" s="348"/>
      <c r="F1026" s="348"/>
      <c r="G1026" s="348"/>
      <c r="H1026" s="348"/>
      <c r="I1026" s="348"/>
      <c r="J1026" s="278" t="s">
        <v>293</v>
      </c>
      <c r="K1026" s="110"/>
      <c r="L1026" s="110"/>
      <c r="M1026" s="110"/>
      <c r="N1026" s="110"/>
      <c r="O1026" s="110"/>
      <c r="P1026" s="336" t="s">
        <v>27</v>
      </c>
      <c r="Q1026" s="336"/>
      <c r="R1026" s="336"/>
      <c r="S1026" s="336"/>
      <c r="T1026" s="336"/>
      <c r="U1026" s="336"/>
      <c r="V1026" s="336"/>
      <c r="W1026" s="336"/>
      <c r="X1026" s="336"/>
      <c r="Y1026" s="346" t="s">
        <v>345</v>
      </c>
      <c r="Z1026" s="347"/>
      <c r="AA1026" s="347"/>
      <c r="AB1026" s="347"/>
      <c r="AC1026" s="278" t="s">
        <v>330</v>
      </c>
      <c r="AD1026" s="278"/>
      <c r="AE1026" s="278"/>
      <c r="AF1026" s="278"/>
      <c r="AG1026" s="278"/>
      <c r="AH1026" s="346" t="s">
        <v>257</v>
      </c>
      <c r="AI1026" s="348"/>
      <c r="AJ1026" s="348"/>
      <c r="AK1026" s="348"/>
      <c r="AL1026" s="348" t="s">
        <v>21</v>
      </c>
      <c r="AM1026" s="348"/>
      <c r="AN1026" s="348"/>
      <c r="AO1026" s="423"/>
      <c r="AP1026" s="424" t="s">
        <v>294</v>
      </c>
      <c r="AQ1026" s="424"/>
      <c r="AR1026" s="424"/>
      <c r="AS1026" s="424"/>
      <c r="AT1026" s="424"/>
      <c r="AU1026" s="424"/>
      <c r="AV1026" s="424"/>
      <c r="AW1026" s="424"/>
      <c r="AX1026" s="424"/>
      <c r="AY1026" s="34">
        <f t="shared" ref="AY1026:AY1027" si="28">$AY$1024</f>
        <v>0</v>
      </c>
    </row>
    <row r="1027" spans="1:51" ht="26.25" hidden="1" customHeight="1" x14ac:dyDescent="0.2">
      <c r="A1027" s="1053">
        <v>1</v>
      </c>
      <c r="B1027" s="105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2">
      <c r="A1028" s="1053">
        <v>2</v>
      </c>
      <c r="B1028" s="105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2">
      <c r="A1029" s="1053">
        <v>3</v>
      </c>
      <c r="B1029" s="105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2">
      <c r="A1030" s="1053">
        <v>4</v>
      </c>
      <c r="B1030" s="105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2">
      <c r="A1031" s="1053">
        <v>5</v>
      </c>
      <c r="B1031" s="105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2">
      <c r="A1032" s="1053">
        <v>6</v>
      </c>
      <c r="B1032" s="105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2">
      <c r="A1033" s="1053">
        <v>7</v>
      </c>
      <c r="B1033" s="105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2">
      <c r="A1034" s="1053">
        <v>8</v>
      </c>
      <c r="B1034" s="105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2">
      <c r="A1035" s="1053">
        <v>9</v>
      </c>
      <c r="B1035" s="105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2">
      <c r="A1036" s="1053">
        <v>10</v>
      </c>
      <c r="B1036" s="105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2">
      <c r="A1037" s="1053">
        <v>11</v>
      </c>
      <c r="B1037" s="105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2">
      <c r="A1038" s="1053">
        <v>12</v>
      </c>
      <c r="B1038" s="105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2">
      <c r="A1039" s="1053">
        <v>13</v>
      </c>
      <c r="B1039" s="105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2">
      <c r="A1040" s="1053">
        <v>14</v>
      </c>
      <c r="B1040" s="105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2">
      <c r="A1041" s="1053">
        <v>15</v>
      </c>
      <c r="B1041" s="105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2">
      <c r="A1042" s="1053">
        <v>16</v>
      </c>
      <c r="B1042" s="105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2">
      <c r="A1043" s="1053">
        <v>17</v>
      </c>
      <c r="B1043" s="105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2">
      <c r="A1044" s="1053">
        <v>18</v>
      </c>
      <c r="B1044" s="105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2">
      <c r="A1045" s="1053">
        <v>19</v>
      </c>
      <c r="B1045" s="105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2">
      <c r="A1046" s="1053">
        <v>20</v>
      </c>
      <c r="B1046" s="105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2">
      <c r="A1047" s="1053">
        <v>21</v>
      </c>
      <c r="B1047" s="105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2">
      <c r="A1048" s="1053">
        <v>22</v>
      </c>
      <c r="B1048" s="105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2">
      <c r="A1049" s="1053">
        <v>23</v>
      </c>
      <c r="B1049" s="105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2">
      <c r="A1050" s="1053">
        <v>24</v>
      </c>
      <c r="B1050" s="105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2">
      <c r="A1051" s="1053">
        <v>25</v>
      </c>
      <c r="B1051" s="105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2">
      <c r="A1052" s="1053">
        <v>26</v>
      </c>
      <c r="B1052" s="105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2">
      <c r="A1053" s="1053">
        <v>27</v>
      </c>
      <c r="B1053" s="105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2">
      <c r="A1054" s="1053">
        <v>28</v>
      </c>
      <c r="B1054" s="105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2">
      <c r="A1055" s="1053">
        <v>29</v>
      </c>
      <c r="B1055" s="105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2">
      <c r="A1056" s="1053">
        <v>30</v>
      </c>
      <c r="B1056" s="105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48"/>
      <c r="B1059" s="348"/>
      <c r="C1059" s="348" t="s">
        <v>26</v>
      </c>
      <c r="D1059" s="348"/>
      <c r="E1059" s="348"/>
      <c r="F1059" s="348"/>
      <c r="G1059" s="348"/>
      <c r="H1059" s="348"/>
      <c r="I1059" s="348"/>
      <c r="J1059" s="278" t="s">
        <v>293</v>
      </c>
      <c r="K1059" s="110"/>
      <c r="L1059" s="110"/>
      <c r="M1059" s="110"/>
      <c r="N1059" s="110"/>
      <c r="O1059" s="110"/>
      <c r="P1059" s="336" t="s">
        <v>27</v>
      </c>
      <c r="Q1059" s="336"/>
      <c r="R1059" s="336"/>
      <c r="S1059" s="336"/>
      <c r="T1059" s="336"/>
      <c r="U1059" s="336"/>
      <c r="V1059" s="336"/>
      <c r="W1059" s="336"/>
      <c r="X1059" s="336"/>
      <c r="Y1059" s="346" t="s">
        <v>345</v>
      </c>
      <c r="Z1059" s="347"/>
      <c r="AA1059" s="347"/>
      <c r="AB1059" s="347"/>
      <c r="AC1059" s="278" t="s">
        <v>330</v>
      </c>
      <c r="AD1059" s="278"/>
      <c r="AE1059" s="278"/>
      <c r="AF1059" s="278"/>
      <c r="AG1059" s="278"/>
      <c r="AH1059" s="346" t="s">
        <v>257</v>
      </c>
      <c r="AI1059" s="348"/>
      <c r="AJ1059" s="348"/>
      <c r="AK1059" s="348"/>
      <c r="AL1059" s="348" t="s">
        <v>21</v>
      </c>
      <c r="AM1059" s="348"/>
      <c r="AN1059" s="348"/>
      <c r="AO1059" s="423"/>
      <c r="AP1059" s="424" t="s">
        <v>294</v>
      </c>
      <c r="AQ1059" s="424"/>
      <c r="AR1059" s="424"/>
      <c r="AS1059" s="424"/>
      <c r="AT1059" s="424"/>
      <c r="AU1059" s="424"/>
      <c r="AV1059" s="424"/>
      <c r="AW1059" s="424"/>
      <c r="AX1059" s="424"/>
      <c r="AY1059" s="34">
        <f t="shared" ref="AY1059:AY1060" si="29">$AY$1057</f>
        <v>0</v>
      </c>
    </row>
    <row r="1060" spans="1:51" ht="26.25" hidden="1" customHeight="1" x14ac:dyDescent="0.2">
      <c r="A1060" s="1053">
        <v>1</v>
      </c>
      <c r="B1060" s="105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2">
      <c r="A1061" s="1053">
        <v>2</v>
      </c>
      <c r="B1061" s="105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2">
      <c r="A1062" s="1053">
        <v>3</v>
      </c>
      <c r="B1062" s="105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2">
      <c r="A1063" s="1053">
        <v>4</v>
      </c>
      <c r="B1063" s="105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2">
      <c r="A1064" s="1053">
        <v>5</v>
      </c>
      <c r="B1064" s="105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2">
      <c r="A1065" s="1053">
        <v>6</v>
      </c>
      <c r="B1065" s="105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2">
      <c r="A1066" s="1053">
        <v>7</v>
      </c>
      <c r="B1066" s="105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2">
      <c r="A1067" s="1053">
        <v>8</v>
      </c>
      <c r="B1067" s="105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2">
      <c r="A1068" s="1053">
        <v>9</v>
      </c>
      <c r="B1068" s="105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2">
      <c r="A1069" s="1053">
        <v>10</v>
      </c>
      <c r="B1069" s="105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2">
      <c r="A1070" s="1053">
        <v>11</v>
      </c>
      <c r="B1070" s="105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2">
      <c r="A1071" s="1053">
        <v>12</v>
      </c>
      <c r="B1071" s="105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2">
      <c r="A1072" s="1053">
        <v>13</v>
      </c>
      <c r="B1072" s="105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2">
      <c r="A1073" s="1053">
        <v>14</v>
      </c>
      <c r="B1073" s="105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2">
      <c r="A1074" s="1053">
        <v>15</v>
      </c>
      <c r="B1074" s="105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2">
      <c r="A1075" s="1053">
        <v>16</v>
      </c>
      <c r="B1075" s="105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2">
      <c r="A1076" s="1053">
        <v>17</v>
      </c>
      <c r="B1076" s="105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2">
      <c r="A1077" s="1053">
        <v>18</v>
      </c>
      <c r="B1077" s="105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2">
      <c r="A1078" s="1053">
        <v>19</v>
      </c>
      <c r="B1078" s="105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2">
      <c r="A1079" s="1053">
        <v>20</v>
      </c>
      <c r="B1079" s="105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2">
      <c r="A1080" s="1053">
        <v>21</v>
      </c>
      <c r="B1080" s="105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2">
      <c r="A1081" s="1053">
        <v>22</v>
      </c>
      <c r="B1081" s="105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2">
      <c r="A1082" s="1053">
        <v>23</v>
      </c>
      <c r="B1082" s="105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2">
      <c r="A1083" s="1053">
        <v>24</v>
      </c>
      <c r="B1083" s="105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2">
      <c r="A1084" s="1053">
        <v>25</v>
      </c>
      <c r="B1084" s="105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2">
      <c r="A1085" s="1053">
        <v>26</v>
      </c>
      <c r="B1085" s="105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2">
      <c r="A1086" s="1053">
        <v>27</v>
      </c>
      <c r="B1086" s="105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2">
      <c r="A1087" s="1053">
        <v>28</v>
      </c>
      <c r="B1087" s="105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2">
      <c r="A1088" s="1053">
        <v>29</v>
      </c>
      <c r="B1088" s="105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2">
      <c r="A1089" s="1053">
        <v>30</v>
      </c>
      <c r="B1089" s="105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48"/>
      <c r="B1092" s="348"/>
      <c r="C1092" s="348" t="s">
        <v>26</v>
      </c>
      <c r="D1092" s="348"/>
      <c r="E1092" s="348"/>
      <c r="F1092" s="348"/>
      <c r="G1092" s="348"/>
      <c r="H1092" s="348"/>
      <c r="I1092" s="348"/>
      <c r="J1092" s="278" t="s">
        <v>293</v>
      </c>
      <c r="K1092" s="110"/>
      <c r="L1092" s="110"/>
      <c r="M1092" s="110"/>
      <c r="N1092" s="110"/>
      <c r="O1092" s="110"/>
      <c r="P1092" s="336" t="s">
        <v>27</v>
      </c>
      <c r="Q1092" s="336"/>
      <c r="R1092" s="336"/>
      <c r="S1092" s="336"/>
      <c r="T1092" s="336"/>
      <c r="U1092" s="336"/>
      <c r="V1092" s="336"/>
      <c r="W1092" s="336"/>
      <c r="X1092" s="336"/>
      <c r="Y1092" s="346" t="s">
        <v>345</v>
      </c>
      <c r="Z1092" s="347"/>
      <c r="AA1092" s="347"/>
      <c r="AB1092" s="347"/>
      <c r="AC1092" s="278" t="s">
        <v>330</v>
      </c>
      <c r="AD1092" s="278"/>
      <c r="AE1092" s="278"/>
      <c r="AF1092" s="278"/>
      <c r="AG1092" s="278"/>
      <c r="AH1092" s="346" t="s">
        <v>257</v>
      </c>
      <c r="AI1092" s="348"/>
      <c r="AJ1092" s="348"/>
      <c r="AK1092" s="348"/>
      <c r="AL1092" s="348" t="s">
        <v>21</v>
      </c>
      <c r="AM1092" s="348"/>
      <c r="AN1092" s="348"/>
      <c r="AO1092" s="423"/>
      <c r="AP1092" s="424" t="s">
        <v>294</v>
      </c>
      <c r="AQ1092" s="424"/>
      <c r="AR1092" s="424"/>
      <c r="AS1092" s="424"/>
      <c r="AT1092" s="424"/>
      <c r="AU1092" s="424"/>
      <c r="AV1092" s="424"/>
      <c r="AW1092" s="424"/>
      <c r="AX1092" s="424"/>
      <c r="AY1092">
        <f t="shared" ref="AY1092:AY1093" si="30">$AY$1090</f>
        <v>0</v>
      </c>
    </row>
    <row r="1093" spans="1:51" ht="26.25" hidden="1" customHeight="1" x14ac:dyDescent="0.2">
      <c r="A1093" s="1053">
        <v>1</v>
      </c>
      <c r="B1093" s="105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2">
      <c r="A1094" s="1053">
        <v>2</v>
      </c>
      <c r="B1094" s="105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2">
      <c r="A1095" s="1053">
        <v>3</v>
      </c>
      <c r="B1095" s="105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2">
      <c r="A1096" s="1053">
        <v>4</v>
      </c>
      <c r="B1096" s="105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2">
      <c r="A1097" s="1053">
        <v>5</v>
      </c>
      <c r="B1097" s="105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2">
      <c r="A1098" s="1053">
        <v>6</v>
      </c>
      <c r="B1098" s="105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2">
      <c r="A1099" s="1053">
        <v>7</v>
      </c>
      <c r="B1099" s="105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2">
      <c r="A1100" s="1053">
        <v>8</v>
      </c>
      <c r="B1100" s="105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2">
      <c r="A1101" s="1053">
        <v>9</v>
      </c>
      <c r="B1101" s="105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2">
      <c r="A1102" s="1053">
        <v>10</v>
      </c>
      <c r="B1102" s="105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2">
      <c r="A1103" s="1053">
        <v>11</v>
      </c>
      <c r="B1103" s="105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2">
      <c r="A1104" s="1053">
        <v>12</v>
      </c>
      <c r="B1104" s="105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2">
      <c r="A1105" s="1053">
        <v>13</v>
      </c>
      <c r="B1105" s="105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2">
      <c r="A1106" s="1053">
        <v>14</v>
      </c>
      <c r="B1106" s="105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2">
      <c r="A1107" s="1053">
        <v>15</v>
      </c>
      <c r="B1107" s="105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2">
      <c r="A1108" s="1053">
        <v>16</v>
      </c>
      <c r="B1108" s="105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2">
      <c r="A1109" s="1053">
        <v>17</v>
      </c>
      <c r="B1109" s="105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2">
      <c r="A1110" s="1053">
        <v>18</v>
      </c>
      <c r="B1110" s="105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2">
      <c r="A1111" s="1053">
        <v>19</v>
      </c>
      <c r="B1111" s="105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2">
      <c r="A1112" s="1053">
        <v>20</v>
      </c>
      <c r="B1112" s="105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2">
      <c r="A1113" s="1053">
        <v>21</v>
      </c>
      <c r="B1113" s="105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2">
      <c r="A1114" s="1053">
        <v>22</v>
      </c>
      <c r="B1114" s="105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2">
      <c r="A1115" s="1053">
        <v>23</v>
      </c>
      <c r="B1115" s="105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2">
      <c r="A1116" s="1053">
        <v>24</v>
      </c>
      <c r="B1116" s="105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2">
      <c r="A1117" s="1053">
        <v>25</v>
      </c>
      <c r="B1117" s="105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2">
      <c r="A1118" s="1053">
        <v>26</v>
      </c>
      <c r="B1118" s="105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2">
      <c r="A1119" s="1053">
        <v>27</v>
      </c>
      <c r="B1119" s="105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2">
      <c r="A1120" s="1053">
        <v>28</v>
      </c>
      <c r="B1120" s="105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2">
      <c r="A1121" s="1053">
        <v>29</v>
      </c>
      <c r="B1121" s="105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2">
      <c r="A1122" s="1053">
        <v>30</v>
      </c>
      <c r="B1122" s="105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48"/>
      <c r="B1125" s="348"/>
      <c r="C1125" s="348" t="s">
        <v>26</v>
      </c>
      <c r="D1125" s="348"/>
      <c r="E1125" s="348"/>
      <c r="F1125" s="348"/>
      <c r="G1125" s="348"/>
      <c r="H1125" s="348"/>
      <c r="I1125" s="348"/>
      <c r="J1125" s="278" t="s">
        <v>293</v>
      </c>
      <c r="K1125" s="110"/>
      <c r="L1125" s="110"/>
      <c r="M1125" s="110"/>
      <c r="N1125" s="110"/>
      <c r="O1125" s="110"/>
      <c r="P1125" s="336" t="s">
        <v>27</v>
      </c>
      <c r="Q1125" s="336"/>
      <c r="R1125" s="336"/>
      <c r="S1125" s="336"/>
      <c r="T1125" s="336"/>
      <c r="U1125" s="336"/>
      <c r="V1125" s="336"/>
      <c r="W1125" s="336"/>
      <c r="X1125" s="336"/>
      <c r="Y1125" s="346" t="s">
        <v>345</v>
      </c>
      <c r="Z1125" s="347"/>
      <c r="AA1125" s="347"/>
      <c r="AB1125" s="347"/>
      <c r="AC1125" s="278" t="s">
        <v>330</v>
      </c>
      <c r="AD1125" s="278"/>
      <c r="AE1125" s="278"/>
      <c r="AF1125" s="278"/>
      <c r="AG1125" s="278"/>
      <c r="AH1125" s="346" t="s">
        <v>257</v>
      </c>
      <c r="AI1125" s="348"/>
      <c r="AJ1125" s="348"/>
      <c r="AK1125" s="348"/>
      <c r="AL1125" s="348" t="s">
        <v>21</v>
      </c>
      <c r="AM1125" s="348"/>
      <c r="AN1125" s="348"/>
      <c r="AO1125" s="423"/>
      <c r="AP1125" s="424" t="s">
        <v>294</v>
      </c>
      <c r="AQ1125" s="424"/>
      <c r="AR1125" s="424"/>
      <c r="AS1125" s="424"/>
      <c r="AT1125" s="424"/>
      <c r="AU1125" s="424"/>
      <c r="AV1125" s="424"/>
      <c r="AW1125" s="424"/>
      <c r="AX1125" s="424"/>
      <c r="AY1125">
        <f t="shared" ref="AY1125:AY1126" si="31">$AY$1123</f>
        <v>0</v>
      </c>
    </row>
    <row r="1126" spans="1:51" ht="26.25" hidden="1" customHeight="1" x14ac:dyDescent="0.2">
      <c r="A1126" s="1053">
        <v>1</v>
      </c>
      <c r="B1126" s="105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2">
      <c r="A1127" s="1053">
        <v>2</v>
      </c>
      <c r="B1127" s="105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2">
      <c r="A1128" s="1053">
        <v>3</v>
      </c>
      <c r="B1128" s="105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2">
      <c r="A1129" s="1053">
        <v>4</v>
      </c>
      <c r="B1129" s="105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2">
      <c r="A1130" s="1053">
        <v>5</v>
      </c>
      <c r="B1130" s="105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2">
      <c r="A1131" s="1053">
        <v>6</v>
      </c>
      <c r="B1131" s="105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2">
      <c r="A1132" s="1053">
        <v>7</v>
      </c>
      <c r="B1132" s="105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2">
      <c r="A1133" s="1053">
        <v>8</v>
      </c>
      <c r="B1133" s="105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2">
      <c r="A1134" s="1053">
        <v>9</v>
      </c>
      <c r="B1134" s="105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2">
      <c r="A1135" s="1053">
        <v>10</v>
      </c>
      <c r="B1135" s="105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2">
      <c r="A1136" s="1053">
        <v>11</v>
      </c>
      <c r="B1136" s="105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2">
      <c r="A1137" s="1053">
        <v>12</v>
      </c>
      <c r="B1137" s="105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2">
      <c r="A1138" s="1053">
        <v>13</v>
      </c>
      <c r="B1138" s="105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2">
      <c r="A1139" s="1053">
        <v>14</v>
      </c>
      <c r="B1139" s="105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2">
      <c r="A1140" s="1053">
        <v>15</v>
      </c>
      <c r="B1140" s="105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2">
      <c r="A1141" s="1053">
        <v>16</v>
      </c>
      <c r="B1141" s="105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2">
      <c r="A1142" s="1053">
        <v>17</v>
      </c>
      <c r="B1142" s="105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2">
      <c r="A1143" s="1053">
        <v>18</v>
      </c>
      <c r="B1143" s="105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2">
      <c r="A1144" s="1053">
        <v>19</v>
      </c>
      <c r="B1144" s="105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2">
      <c r="A1145" s="1053">
        <v>20</v>
      </c>
      <c r="B1145" s="105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2">
      <c r="A1146" s="1053">
        <v>21</v>
      </c>
      <c r="B1146" s="105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2">
      <c r="A1147" s="1053">
        <v>22</v>
      </c>
      <c r="B1147" s="105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2">
      <c r="A1148" s="1053">
        <v>23</v>
      </c>
      <c r="B1148" s="105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2">
      <c r="A1149" s="1053">
        <v>24</v>
      </c>
      <c r="B1149" s="105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2">
      <c r="A1150" s="1053">
        <v>25</v>
      </c>
      <c r="B1150" s="105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2">
      <c r="A1151" s="1053">
        <v>26</v>
      </c>
      <c r="B1151" s="105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2">
      <c r="A1152" s="1053">
        <v>27</v>
      </c>
      <c r="B1152" s="105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2">
      <c r="A1153" s="1053">
        <v>28</v>
      </c>
      <c r="B1153" s="105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2">
      <c r="A1154" s="1053">
        <v>29</v>
      </c>
      <c r="B1154" s="105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2">
      <c r="A1155" s="1053">
        <v>30</v>
      </c>
      <c r="B1155" s="105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48"/>
      <c r="B1158" s="348"/>
      <c r="C1158" s="348" t="s">
        <v>26</v>
      </c>
      <c r="D1158" s="348"/>
      <c r="E1158" s="348"/>
      <c r="F1158" s="348"/>
      <c r="G1158" s="348"/>
      <c r="H1158" s="348"/>
      <c r="I1158" s="348"/>
      <c r="J1158" s="278" t="s">
        <v>293</v>
      </c>
      <c r="K1158" s="110"/>
      <c r="L1158" s="110"/>
      <c r="M1158" s="110"/>
      <c r="N1158" s="110"/>
      <c r="O1158" s="110"/>
      <c r="P1158" s="336" t="s">
        <v>27</v>
      </c>
      <c r="Q1158" s="336"/>
      <c r="R1158" s="336"/>
      <c r="S1158" s="336"/>
      <c r="T1158" s="336"/>
      <c r="U1158" s="336"/>
      <c r="V1158" s="336"/>
      <c r="W1158" s="336"/>
      <c r="X1158" s="336"/>
      <c r="Y1158" s="346" t="s">
        <v>345</v>
      </c>
      <c r="Z1158" s="347"/>
      <c r="AA1158" s="347"/>
      <c r="AB1158" s="347"/>
      <c r="AC1158" s="278" t="s">
        <v>330</v>
      </c>
      <c r="AD1158" s="278"/>
      <c r="AE1158" s="278"/>
      <c r="AF1158" s="278"/>
      <c r="AG1158" s="278"/>
      <c r="AH1158" s="346" t="s">
        <v>257</v>
      </c>
      <c r="AI1158" s="348"/>
      <c r="AJ1158" s="348"/>
      <c r="AK1158" s="348"/>
      <c r="AL1158" s="348" t="s">
        <v>21</v>
      </c>
      <c r="AM1158" s="348"/>
      <c r="AN1158" s="348"/>
      <c r="AO1158" s="423"/>
      <c r="AP1158" s="424" t="s">
        <v>294</v>
      </c>
      <c r="AQ1158" s="424"/>
      <c r="AR1158" s="424"/>
      <c r="AS1158" s="424"/>
      <c r="AT1158" s="424"/>
      <c r="AU1158" s="424"/>
      <c r="AV1158" s="424"/>
      <c r="AW1158" s="424"/>
      <c r="AX1158" s="424"/>
      <c r="AY1158">
        <f t="shared" ref="AY1158:AY1159" si="32">$AY$1156</f>
        <v>0</v>
      </c>
    </row>
    <row r="1159" spans="1:51" ht="26.25" hidden="1" customHeight="1" x14ac:dyDescent="0.2">
      <c r="A1159" s="1053">
        <v>1</v>
      </c>
      <c r="B1159" s="105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2">
      <c r="A1160" s="1053">
        <v>2</v>
      </c>
      <c r="B1160" s="105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2">
      <c r="A1161" s="1053">
        <v>3</v>
      </c>
      <c r="B1161" s="105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2">
      <c r="A1162" s="1053">
        <v>4</v>
      </c>
      <c r="B1162" s="105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2">
      <c r="A1163" s="1053">
        <v>5</v>
      </c>
      <c r="B1163" s="105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2">
      <c r="A1164" s="1053">
        <v>6</v>
      </c>
      <c r="B1164" s="105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2">
      <c r="A1165" s="1053">
        <v>7</v>
      </c>
      <c r="B1165" s="105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2">
      <c r="A1166" s="1053">
        <v>8</v>
      </c>
      <c r="B1166" s="105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2">
      <c r="A1167" s="1053">
        <v>9</v>
      </c>
      <c r="B1167" s="105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2">
      <c r="A1168" s="1053">
        <v>10</v>
      </c>
      <c r="B1168" s="105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2">
      <c r="A1169" s="1053">
        <v>11</v>
      </c>
      <c r="B1169" s="105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2">
      <c r="A1170" s="1053">
        <v>12</v>
      </c>
      <c r="B1170" s="105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2">
      <c r="A1171" s="1053">
        <v>13</v>
      </c>
      <c r="B1171" s="105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2">
      <c r="A1172" s="1053">
        <v>14</v>
      </c>
      <c r="B1172" s="105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2">
      <c r="A1173" s="1053">
        <v>15</v>
      </c>
      <c r="B1173" s="105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2">
      <c r="A1174" s="1053">
        <v>16</v>
      </c>
      <c r="B1174" s="105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2">
      <c r="A1175" s="1053">
        <v>17</v>
      </c>
      <c r="B1175" s="105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2">
      <c r="A1176" s="1053">
        <v>18</v>
      </c>
      <c r="B1176" s="105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2">
      <c r="A1177" s="1053">
        <v>19</v>
      </c>
      <c r="B1177" s="105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2">
      <c r="A1178" s="1053">
        <v>20</v>
      </c>
      <c r="B1178" s="105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2">
      <c r="A1179" s="1053">
        <v>21</v>
      </c>
      <c r="B1179" s="105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2">
      <c r="A1180" s="1053">
        <v>22</v>
      </c>
      <c r="B1180" s="105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2">
      <c r="A1181" s="1053">
        <v>23</v>
      </c>
      <c r="B1181" s="105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2">
      <c r="A1182" s="1053">
        <v>24</v>
      </c>
      <c r="B1182" s="105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2">
      <c r="A1183" s="1053">
        <v>25</v>
      </c>
      <c r="B1183" s="105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2">
      <c r="A1184" s="1053">
        <v>26</v>
      </c>
      <c r="B1184" s="105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2">
      <c r="A1185" s="1053">
        <v>27</v>
      </c>
      <c r="B1185" s="105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2">
      <c r="A1186" s="1053">
        <v>28</v>
      </c>
      <c r="B1186" s="105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2">
      <c r="A1187" s="1053">
        <v>29</v>
      </c>
      <c r="B1187" s="105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2">
      <c r="A1188" s="1053">
        <v>30</v>
      </c>
      <c r="B1188" s="105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48"/>
      <c r="B1191" s="348"/>
      <c r="C1191" s="348" t="s">
        <v>26</v>
      </c>
      <c r="D1191" s="348"/>
      <c r="E1191" s="348"/>
      <c r="F1191" s="348"/>
      <c r="G1191" s="348"/>
      <c r="H1191" s="348"/>
      <c r="I1191" s="348"/>
      <c r="J1191" s="278" t="s">
        <v>293</v>
      </c>
      <c r="K1191" s="110"/>
      <c r="L1191" s="110"/>
      <c r="M1191" s="110"/>
      <c r="N1191" s="110"/>
      <c r="O1191" s="110"/>
      <c r="P1191" s="336" t="s">
        <v>27</v>
      </c>
      <c r="Q1191" s="336"/>
      <c r="R1191" s="336"/>
      <c r="S1191" s="336"/>
      <c r="T1191" s="336"/>
      <c r="U1191" s="336"/>
      <c r="V1191" s="336"/>
      <c r="W1191" s="336"/>
      <c r="X1191" s="336"/>
      <c r="Y1191" s="346" t="s">
        <v>345</v>
      </c>
      <c r="Z1191" s="347"/>
      <c r="AA1191" s="347"/>
      <c r="AB1191" s="347"/>
      <c r="AC1191" s="278" t="s">
        <v>330</v>
      </c>
      <c r="AD1191" s="278"/>
      <c r="AE1191" s="278"/>
      <c r="AF1191" s="278"/>
      <c r="AG1191" s="278"/>
      <c r="AH1191" s="346" t="s">
        <v>257</v>
      </c>
      <c r="AI1191" s="348"/>
      <c r="AJ1191" s="348"/>
      <c r="AK1191" s="348"/>
      <c r="AL1191" s="348" t="s">
        <v>21</v>
      </c>
      <c r="AM1191" s="348"/>
      <c r="AN1191" s="348"/>
      <c r="AO1191" s="423"/>
      <c r="AP1191" s="424" t="s">
        <v>294</v>
      </c>
      <c r="AQ1191" s="424"/>
      <c r="AR1191" s="424"/>
      <c r="AS1191" s="424"/>
      <c r="AT1191" s="424"/>
      <c r="AU1191" s="424"/>
      <c r="AV1191" s="424"/>
      <c r="AW1191" s="424"/>
      <c r="AX1191" s="424"/>
      <c r="AY1191">
        <f t="shared" ref="AY1191:AY1192" si="33">$AY$1189</f>
        <v>0</v>
      </c>
    </row>
    <row r="1192" spans="1:51" ht="26.25" hidden="1" customHeight="1" x14ac:dyDescent="0.2">
      <c r="A1192" s="1053">
        <v>1</v>
      </c>
      <c r="B1192" s="105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2">
      <c r="A1193" s="1053">
        <v>2</v>
      </c>
      <c r="B1193" s="105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2">
      <c r="A1194" s="1053">
        <v>3</v>
      </c>
      <c r="B1194" s="105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2">
      <c r="A1195" s="1053">
        <v>4</v>
      </c>
      <c r="B1195" s="105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2">
      <c r="A1196" s="1053">
        <v>5</v>
      </c>
      <c r="B1196" s="105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2">
      <c r="A1197" s="1053">
        <v>6</v>
      </c>
      <c r="B1197" s="105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2">
      <c r="A1198" s="1053">
        <v>7</v>
      </c>
      <c r="B1198" s="105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2">
      <c r="A1199" s="1053">
        <v>8</v>
      </c>
      <c r="B1199" s="105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2">
      <c r="A1200" s="1053">
        <v>9</v>
      </c>
      <c r="B1200" s="105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2">
      <c r="A1201" s="1053">
        <v>10</v>
      </c>
      <c r="B1201" s="105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2">
      <c r="A1202" s="1053">
        <v>11</v>
      </c>
      <c r="B1202" s="105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2">
      <c r="A1203" s="1053">
        <v>12</v>
      </c>
      <c r="B1203" s="105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2">
      <c r="A1204" s="1053">
        <v>13</v>
      </c>
      <c r="B1204" s="105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2">
      <c r="A1205" s="1053">
        <v>14</v>
      </c>
      <c r="B1205" s="105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2">
      <c r="A1206" s="1053">
        <v>15</v>
      </c>
      <c r="B1206" s="105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2">
      <c r="A1207" s="1053">
        <v>16</v>
      </c>
      <c r="B1207" s="105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2">
      <c r="A1208" s="1053">
        <v>17</v>
      </c>
      <c r="B1208" s="105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2">
      <c r="A1209" s="1053">
        <v>18</v>
      </c>
      <c r="B1209" s="105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2">
      <c r="A1210" s="1053">
        <v>19</v>
      </c>
      <c r="B1210" s="105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2">
      <c r="A1211" s="1053">
        <v>20</v>
      </c>
      <c r="B1211" s="105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2">
      <c r="A1212" s="1053">
        <v>21</v>
      </c>
      <c r="B1212" s="105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2">
      <c r="A1213" s="1053">
        <v>22</v>
      </c>
      <c r="B1213" s="105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2">
      <c r="A1214" s="1053">
        <v>23</v>
      </c>
      <c r="B1214" s="105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2">
      <c r="A1215" s="1053">
        <v>24</v>
      </c>
      <c r="B1215" s="105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2">
      <c r="A1216" s="1053">
        <v>25</v>
      </c>
      <c r="B1216" s="105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2">
      <c r="A1217" s="1053">
        <v>26</v>
      </c>
      <c r="B1217" s="105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2">
      <c r="A1218" s="1053">
        <v>27</v>
      </c>
      <c r="B1218" s="105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2">
      <c r="A1219" s="1053">
        <v>28</v>
      </c>
      <c r="B1219" s="105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2">
      <c r="A1220" s="1053">
        <v>29</v>
      </c>
      <c r="B1220" s="105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2">
      <c r="A1221" s="1053">
        <v>30</v>
      </c>
      <c r="B1221" s="105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48"/>
      <c r="B1224" s="348"/>
      <c r="C1224" s="348" t="s">
        <v>26</v>
      </c>
      <c r="D1224" s="348"/>
      <c r="E1224" s="348"/>
      <c r="F1224" s="348"/>
      <c r="G1224" s="348"/>
      <c r="H1224" s="348"/>
      <c r="I1224" s="348"/>
      <c r="J1224" s="278" t="s">
        <v>293</v>
      </c>
      <c r="K1224" s="110"/>
      <c r="L1224" s="110"/>
      <c r="M1224" s="110"/>
      <c r="N1224" s="110"/>
      <c r="O1224" s="110"/>
      <c r="P1224" s="336" t="s">
        <v>27</v>
      </c>
      <c r="Q1224" s="336"/>
      <c r="R1224" s="336"/>
      <c r="S1224" s="336"/>
      <c r="T1224" s="336"/>
      <c r="U1224" s="336"/>
      <c r="V1224" s="336"/>
      <c r="W1224" s="336"/>
      <c r="X1224" s="336"/>
      <c r="Y1224" s="346" t="s">
        <v>345</v>
      </c>
      <c r="Z1224" s="347"/>
      <c r="AA1224" s="347"/>
      <c r="AB1224" s="347"/>
      <c r="AC1224" s="278" t="s">
        <v>330</v>
      </c>
      <c r="AD1224" s="278"/>
      <c r="AE1224" s="278"/>
      <c r="AF1224" s="278"/>
      <c r="AG1224" s="278"/>
      <c r="AH1224" s="346" t="s">
        <v>257</v>
      </c>
      <c r="AI1224" s="348"/>
      <c r="AJ1224" s="348"/>
      <c r="AK1224" s="348"/>
      <c r="AL1224" s="348" t="s">
        <v>21</v>
      </c>
      <c r="AM1224" s="348"/>
      <c r="AN1224" s="348"/>
      <c r="AO1224" s="423"/>
      <c r="AP1224" s="424" t="s">
        <v>294</v>
      </c>
      <c r="AQ1224" s="424"/>
      <c r="AR1224" s="424"/>
      <c r="AS1224" s="424"/>
      <c r="AT1224" s="424"/>
      <c r="AU1224" s="424"/>
      <c r="AV1224" s="424"/>
      <c r="AW1224" s="424"/>
      <c r="AX1224" s="424"/>
      <c r="AY1224">
        <f t="shared" ref="AY1224:AY1225" si="34">$AY$1222</f>
        <v>0</v>
      </c>
    </row>
    <row r="1225" spans="1:51" ht="26.25" hidden="1" customHeight="1" x14ac:dyDescent="0.2">
      <c r="A1225" s="1053">
        <v>1</v>
      </c>
      <c r="B1225" s="105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2">
      <c r="A1226" s="1053">
        <v>2</v>
      </c>
      <c r="B1226" s="105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2">
      <c r="A1227" s="1053">
        <v>3</v>
      </c>
      <c r="B1227" s="105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2">
      <c r="A1228" s="1053">
        <v>4</v>
      </c>
      <c r="B1228" s="105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2">
      <c r="A1229" s="1053">
        <v>5</v>
      </c>
      <c r="B1229" s="105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2">
      <c r="A1230" s="1053">
        <v>6</v>
      </c>
      <c r="B1230" s="105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2">
      <c r="A1231" s="1053">
        <v>7</v>
      </c>
      <c r="B1231" s="105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2">
      <c r="A1232" s="1053">
        <v>8</v>
      </c>
      <c r="B1232" s="105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2">
      <c r="A1233" s="1053">
        <v>9</v>
      </c>
      <c r="B1233" s="105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2">
      <c r="A1234" s="1053">
        <v>10</v>
      </c>
      <c r="B1234" s="105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2">
      <c r="A1235" s="1053">
        <v>11</v>
      </c>
      <c r="B1235" s="105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2">
      <c r="A1236" s="1053">
        <v>12</v>
      </c>
      <c r="B1236" s="105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2">
      <c r="A1237" s="1053">
        <v>13</v>
      </c>
      <c r="B1237" s="105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2">
      <c r="A1238" s="1053">
        <v>14</v>
      </c>
      <c r="B1238" s="105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2">
      <c r="A1239" s="1053">
        <v>15</v>
      </c>
      <c r="B1239" s="105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2">
      <c r="A1240" s="1053">
        <v>16</v>
      </c>
      <c r="B1240" s="105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2">
      <c r="A1241" s="1053">
        <v>17</v>
      </c>
      <c r="B1241" s="105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2">
      <c r="A1242" s="1053">
        <v>18</v>
      </c>
      <c r="B1242" s="105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2">
      <c r="A1243" s="1053">
        <v>19</v>
      </c>
      <c r="B1243" s="105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2">
      <c r="A1244" s="1053">
        <v>20</v>
      </c>
      <c r="B1244" s="105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2">
      <c r="A1245" s="1053">
        <v>21</v>
      </c>
      <c r="B1245" s="105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2">
      <c r="A1246" s="1053">
        <v>22</v>
      </c>
      <c r="B1246" s="105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2">
      <c r="A1247" s="1053">
        <v>23</v>
      </c>
      <c r="B1247" s="105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2">
      <c r="A1248" s="1053">
        <v>24</v>
      </c>
      <c r="B1248" s="105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2">
      <c r="A1249" s="1053">
        <v>25</v>
      </c>
      <c r="B1249" s="105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2">
      <c r="A1250" s="1053">
        <v>26</v>
      </c>
      <c r="B1250" s="105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2">
      <c r="A1251" s="1053">
        <v>27</v>
      </c>
      <c r="B1251" s="105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2">
      <c r="A1252" s="1053">
        <v>28</v>
      </c>
      <c r="B1252" s="105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2">
      <c r="A1253" s="1053">
        <v>29</v>
      </c>
      <c r="B1253" s="105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2">
      <c r="A1254" s="1053">
        <v>30</v>
      </c>
      <c r="B1254" s="105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48"/>
      <c r="B1257" s="348"/>
      <c r="C1257" s="348" t="s">
        <v>26</v>
      </c>
      <c r="D1257" s="348"/>
      <c r="E1257" s="348"/>
      <c r="F1257" s="348"/>
      <c r="G1257" s="348"/>
      <c r="H1257" s="348"/>
      <c r="I1257" s="348"/>
      <c r="J1257" s="278" t="s">
        <v>293</v>
      </c>
      <c r="K1257" s="110"/>
      <c r="L1257" s="110"/>
      <c r="M1257" s="110"/>
      <c r="N1257" s="110"/>
      <c r="O1257" s="110"/>
      <c r="P1257" s="336" t="s">
        <v>27</v>
      </c>
      <c r="Q1257" s="336"/>
      <c r="R1257" s="336"/>
      <c r="S1257" s="336"/>
      <c r="T1257" s="336"/>
      <c r="U1257" s="336"/>
      <c r="V1257" s="336"/>
      <c r="W1257" s="336"/>
      <c r="X1257" s="336"/>
      <c r="Y1257" s="346" t="s">
        <v>345</v>
      </c>
      <c r="Z1257" s="347"/>
      <c r="AA1257" s="347"/>
      <c r="AB1257" s="347"/>
      <c r="AC1257" s="278" t="s">
        <v>330</v>
      </c>
      <c r="AD1257" s="278"/>
      <c r="AE1257" s="278"/>
      <c r="AF1257" s="278"/>
      <c r="AG1257" s="278"/>
      <c r="AH1257" s="346" t="s">
        <v>257</v>
      </c>
      <c r="AI1257" s="348"/>
      <c r="AJ1257" s="348"/>
      <c r="AK1257" s="348"/>
      <c r="AL1257" s="348" t="s">
        <v>21</v>
      </c>
      <c r="AM1257" s="348"/>
      <c r="AN1257" s="348"/>
      <c r="AO1257" s="423"/>
      <c r="AP1257" s="424" t="s">
        <v>294</v>
      </c>
      <c r="AQ1257" s="424"/>
      <c r="AR1257" s="424"/>
      <c r="AS1257" s="424"/>
      <c r="AT1257" s="424"/>
      <c r="AU1257" s="424"/>
      <c r="AV1257" s="424"/>
      <c r="AW1257" s="424"/>
      <c r="AX1257" s="424"/>
      <c r="AY1257">
        <f t="shared" ref="AY1257:AY1258" si="35">$AY$1255</f>
        <v>0</v>
      </c>
    </row>
    <row r="1258" spans="1:51" ht="26.25" hidden="1" customHeight="1" x14ac:dyDescent="0.2">
      <c r="A1258" s="1053">
        <v>1</v>
      </c>
      <c r="B1258" s="105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2">
      <c r="A1259" s="1053">
        <v>2</v>
      </c>
      <c r="B1259" s="105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2">
      <c r="A1260" s="1053">
        <v>3</v>
      </c>
      <c r="B1260" s="105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2">
      <c r="A1261" s="1053">
        <v>4</v>
      </c>
      <c r="B1261" s="105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2">
      <c r="A1262" s="1053">
        <v>5</v>
      </c>
      <c r="B1262" s="105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2">
      <c r="A1263" s="1053">
        <v>6</v>
      </c>
      <c r="B1263" s="105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2">
      <c r="A1264" s="1053">
        <v>7</v>
      </c>
      <c r="B1264" s="105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2">
      <c r="A1265" s="1053">
        <v>8</v>
      </c>
      <c r="B1265" s="105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2">
      <c r="A1266" s="1053">
        <v>9</v>
      </c>
      <c r="B1266" s="105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2">
      <c r="A1267" s="1053">
        <v>10</v>
      </c>
      <c r="B1267" s="105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2">
      <c r="A1268" s="1053">
        <v>11</v>
      </c>
      <c r="B1268" s="105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2">
      <c r="A1269" s="1053">
        <v>12</v>
      </c>
      <c r="B1269" s="105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2">
      <c r="A1270" s="1053">
        <v>13</v>
      </c>
      <c r="B1270" s="105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2">
      <c r="A1271" s="1053">
        <v>14</v>
      </c>
      <c r="B1271" s="105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2">
      <c r="A1272" s="1053">
        <v>15</v>
      </c>
      <c r="B1272" s="105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2">
      <c r="A1273" s="1053">
        <v>16</v>
      </c>
      <c r="B1273" s="105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2">
      <c r="A1274" s="1053">
        <v>17</v>
      </c>
      <c r="B1274" s="105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2">
      <c r="A1275" s="1053">
        <v>18</v>
      </c>
      <c r="B1275" s="105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2">
      <c r="A1276" s="1053">
        <v>19</v>
      </c>
      <c r="B1276" s="105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2">
      <c r="A1277" s="1053">
        <v>20</v>
      </c>
      <c r="B1277" s="105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2">
      <c r="A1278" s="1053">
        <v>21</v>
      </c>
      <c r="B1278" s="105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2">
      <c r="A1279" s="1053">
        <v>22</v>
      </c>
      <c r="B1279" s="105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2">
      <c r="A1280" s="1053">
        <v>23</v>
      </c>
      <c r="B1280" s="105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2">
      <c r="A1281" s="1053">
        <v>24</v>
      </c>
      <c r="B1281" s="105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2">
      <c r="A1282" s="1053">
        <v>25</v>
      </c>
      <c r="B1282" s="105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2">
      <c r="A1283" s="1053">
        <v>26</v>
      </c>
      <c r="B1283" s="105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2">
      <c r="A1284" s="1053">
        <v>27</v>
      </c>
      <c r="B1284" s="105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2">
      <c r="A1285" s="1053">
        <v>28</v>
      </c>
      <c r="B1285" s="105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2">
      <c r="A1286" s="1053">
        <v>29</v>
      </c>
      <c r="B1286" s="105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2">
      <c r="A1287" s="1053">
        <v>30</v>
      </c>
      <c r="B1287" s="105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48"/>
      <c r="B1290" s="348"/>
      <c r="C1290" s="348" t="s">
        <v>26</v>
      </c>
      <c r="D1290" s="348"/>
      <c r="E1290" s="348"/>
      <c r="F1290" s="348"/>
      <c r="G1290" s="348"/>
      <c r="H1290" s="348"/>
      <c r="I1290" s="348"/>
      <c r="J1290" s="278" t="s">
        <v>293</v>
      </c>
      <c r="K1290" s="110"/>
      <c r="L1290" s="110"/>
      <c r="M1290" s="110"/>
      <c r="N1290" s="110"/>
      <c r="O1290" s="110"/>
      <c r="P1290" s="336" t="s">
        <v>27</v>
      </c>
      <c r="Q1290" s="336"/>
      <c r="R1290" s="336"/>
      <c r="S1290" s="336"/>
      <c r="T1290" s="336"/>
      <c r="U1290" s="336"/>
      <c r="V1290" s="336"/>
      <c r="W1290" s="336"/>
      <c r="X1290" s="336"/>
      <c r="Y1290" s="346" t="s">
        <v>345</v>
      </c>
      <c r="Z1290" s="347"/>
      <c r="AA1290" s="347"/>
      <c r="AB1290" s="347"/>
      <c r="AC1290" s="278" t="s">
        <v>330</v>
      </c>
      <c r="AD1290" s="278"/>
      <c r="AE1290" s="278"/>
      <c r="AF1290" s="278"/>
      <c r="AG1290" s="278"/>
      <c r="AH1290" s="346" t="s">
        <v>257</v>
      </c>
      <c r="AI1290" s="348"/>
      <c r="AJ1290" s="348"/>
      <c r="AK1290" s="348"/>
      <c r="AL1290" s="348" t="s">
        <v>21</v>
      </c>
      <c r="AM1290" s="348"/>
      <c r="AN1290" s="348"/>
      <c r="AO1290" s="423"/>
      <c r="AP1290" s="424" t="s">
        <v>294</v>
      </c>
      <c r="AQ1290" s="424"/>
      <c r="AR1290" s="424"/>
      <c r="AS1290" s="424"/>
      <c r="AT1290" s="424"/>
      <c r="AU1290" s="424"/>
      <c r="AV1290" s="424"/>
      <c r="AW1290" s="424"/>
      <c r="AX1290" s="424"/>
      <c r="AY1290">
        <f t="shared" ref="AY1290:AY1291" si="36">$AY$1288</f>
        <v>0</v>
      </c>
    </row>
    <row r="1291" spans="1:51" ht="26.25" hidden="1" customHeight="1" x14ac:dyDescent="0.2">
      <c r="A1291" s="1053">
        <v>1</v>
      </c>
      <c r="B1291" s="105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2">
      <c r="A1292" s="1053">
        <v>2</v>
      </c>
      <c r="B1292" s="105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2">
      <c r="A1293" s="1053">
        <v>3</v>
      </c>
      <c r="B1293" s="105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2">
      <c r="A1294" s="1053">
        <v>4</v>
      </c>
      <c r="B1294" s="105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2">
      <c r="A1295" s="1053">
        <v>5</v>
      </c>
      <c r="B1295" s="105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2">
      <c r="A1296" s="1053">
        <v>6</v>
      </c>
      <c r="B1296" s="105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2">
      <c r="A1297" s="1053">
        <v>7</v>
      </c>
      <c r="B1297" s="105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2">
      <c r="A1298" s="1053">
        <v>8</v>
      </c>
      <c r="B1298" s="105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2">
      <c r="A1299" s="1053">
        <v>9</v>
      </c>
      <c r="B1299" s="105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2">
      <c r="A1300" s="1053">
        <v>10</v>
      </c>
      <c r="B1300" s="105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2">
      <c r="A1301" s="1053">
        <v>11</v>
      </c>
      <c r="B1301" s="105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2">
      <c r="A1302" s="1053">
        <v>12</v>
      </c>
      <c r="B1302" s="105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2">
      <c r="A1303" s="1053">
        <v>13</v>
      </c>
      <c r="B1303" s="105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2">
      <c r="A1304" s="1053">
        <v>14</v>
      </c>
      <c r="B1304" s="105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2">
      <c r="A1305" s="1053">
        <v>15</v>
      </c>
      <c r="B1305" s="105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2">
      <c r="A1306" s="1053">
        <v>16</v>
      </c>
      <c r="B1306" s="105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2">
      <c r="A1307" s="1053">
        <v>17</v>
      </c>
      <c r="B1307" s="105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2">
      <c r="A1308" s="1053">
        <v>18</v>
      </c>
      <c r="B1308" s="105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2">
      <c r="A1309" s="1053">
        <v>19</v>
      </c>
      <c r="B1309" s="105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2">
      <c r="A1310" s="1053">
        <v>20</v>
      </c>
      <c r="B1310" s="105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2">
      <c r="A1311" s="1053">
        <v>21</v>
      </c>
      <c r="B1311" s="105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2">
      <c r="A1312" s="1053">
        <v>22</v>
      </c>
      <c r="B1312" s="105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2">
      <c r="A1313" s="1053">
        <v>23</v>
      </c>
      <c r="B1313" s="105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2">
      <c r="A1314" s="1053">
        <v>24</v>
      </c>
      <c r="B1314" s="105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2">
      <c r="A1315" s="1053">
        <v>25</v>
      </c>
      <c r="B1315" s="105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2">
      <c r="A1316" s="1053">
        <v>26</v>
      </c>
      <c r="B1316" s="105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2">
      <c r="A1317" s="1053">
        <v>27</v>
      </c>
      <c r="B1317" s="105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2">
      <c r="A1318" s="1053">
        <v>28</v>
      </c>
      <c r="B1318" s="105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2">
      <c r="A1319" s="1053">
        <v>29</v>
      </c>
      <c r="B1319" s="105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2">
      <c r="A1320" s="1053">
        <v>30</v>
      </c>
      <c r="B1320" s="105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C1294:I1294"/>
    <mergeCell ref="J1294:O1294"/>
    <mergeCell ref="P1294:X1294"/>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7:X37"/>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P38:X38"/>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2021-06-28T00:36:39Z</cp:lastPrinted>
  <dcterms:created xsi:type="dcterms:W3CDTF">2012-03-13T00:50:25Z</dcterms:created>
  <dcterms:modified xsi:type="dcterms:W3CDTF">2021-08-13T06:36:55Z</dcterms:modified>
</cp:coreProperties>
</file>