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OMOI01\AppData\Local\Microsoft\Windows\INetCache\Content.Outlook\L871HYMY\"/>
    </mc:Choice>
  </mc:AlternateContent>
  <bookViews>
    <workbookView xWindow="363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50" i="3"/>
  <c r="AY606" i="3"/>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<sst xmlns="http://schemas.openxmlformats.org/spreadsheetml/2006/main" count="3092" uniqueCount="789">
  <si>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</si>
  <si>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</si>
  <si>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</si>
  <si>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</si>
  <si>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</si>
  <si>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</si>
  <si>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</si>
  <si>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</si>
  <si>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</si>
  <si>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</si>
  <si>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</si>
  <si>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</si>
  <si>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</si>
  <si>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</si>
  <si>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</si>
  <si>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</si>
  <si>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</si>
  <si>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</si>
  <si>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</si>
  <si>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</si>
  <si>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</si>
  <si>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</si>
  <si>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</si>
  <si>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</si>
  <si>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</si>
  <si>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</si>
  <si>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</si>
  <si>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</si>
  <si>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</si>
  <si>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</si>
  <si>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</si>
  <si>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</si>
  <si>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</si>
  <si>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</si>
  <si>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</si>
  <si>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</si>
  <si>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</si>
  <si>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</si>
  <si>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</si>
  <si>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</si>
  <si>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</si>
  <si>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</si>
  <si>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</si>
  <si>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</si>
  <si>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</si>
  <si>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</si>
  <si>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</si>
  <si>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</si>
  <si>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</si>
  <si>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</si>
  <si>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</si>
  <si>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</si>
  <si>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</si>
  <si>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</si>
  <si>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</si>
  <si>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</si>
  <si>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</si>
  <si>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</si>
  <si>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</si>
  <si>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</si>
  <si>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</si>
  <si>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</si>
  <si>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</si>
  <si>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</si>
  <si>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</si>
  <si>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</si>
  <si>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</si>
  <si>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</si>
  <si>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</si>
  <si>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</si>
  <si>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</si>
  <si>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</si>
  <si>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</si>
  <si>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</si>
  <si>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</si>
  <si>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</si>
  <si>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</si>
  <si>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</si>
  <si>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</si>
  <si>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</si>
  <si>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</si>
  <si>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</si>
  <si>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</si>
  <si>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</si>
  <si>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</si>
  <si>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</si>
  <si>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</si>
  <si>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</si>
  <si>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</si>
  <si>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</si>
  <si>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</si>
  <si>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</si>
  <si>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</si>
  <si>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</si>
  <si>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</si>
  <si>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</si>
  <si>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</si>
  <si>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</si>
  <si>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</si>
  <si>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</si>
  <si>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</si>
  <si>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</si>
  <si>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</si>
  <si>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</si>
  <si>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</si>
  <si>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</si>
  <si>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</si>
  <si>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</si>
  <si>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</si>
  <si>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</si>
  <si>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</si>
  <si>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</si>
  <si>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</si>
  <si>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</si>
  <si>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</si>
  <si>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</si>
  <si>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</si>
  <si>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</si>
  <si>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</si>
  <si>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</si>
  <si>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</si>
  <si>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</si>
  <si>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</si>
  <si>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</si>
  <si>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</si>
  <si>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</si>
  <si>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</si>
  <si>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</si>
  <si>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</si>
  <si>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</si>
  <si>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</si>
  <si>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</si>
  <si>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</si>
  <si>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</si>
  <si>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</si>
  <si>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</si>
  <si>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</si>
  <si>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</si>
  <si>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</si>
  <si>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</si>
  <si>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</si>
  <si>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</si>
  <si>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</si>
  <si>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</si>
  <si>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</si>
  <si>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</si>
  <si>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</si>
  <si>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</si>
  <si>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</si>
  <si>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</si>
  <si>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</si>
  <si>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</si>
  <si>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</si>
  <si>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</si>
  <si>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</si>
  <si>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</si>
  <si>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</si>
  <si>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</si>
  <si>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</si>
  <si>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</si>
  <si>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</si>
  <si>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</si>
  <si>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</si>
  <si>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</si>
  <si>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</si>
  <si>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</si>
  <si>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</si>
  <si>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</si>
  <si>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</si>
  <si>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</si>
  <si>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</si>
  <si>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</si>
  <si>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</si>
  <si>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</si>
  <si>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</si>
  <si>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</si>
  <si>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</si>
  <si>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</si>
  <si>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</si>
  <si>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</si>
  <si>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</si>
  <si>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</si>
  <si>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</si>
  <si>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</si>
  <si>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</si>
  <si>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</si>
  <si>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</si>
  <si>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</si>
  <si>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</si>
  <si>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</si>
  <si>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</si>
  <si>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</si>
  <si>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</si>
  <si>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</si>
  <si>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</si>
  <si>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</si>
  <si>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</si>
  <si>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</si>
  <si>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</si>
  <si>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</si>
  <si>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</si>
  <si>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</si>
  <si>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</si>
  <si>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</si>
  <si>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</si>
  <si>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</si>
  <si>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</si>
  <si>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</si>
  <si>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</si>
  <si>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</si>
  <si>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</si>
  <si>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</si>
  <si>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</si>
  <si>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</si>
  <si>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</si>
  <si>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</si>
  <si>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</si>
  <si>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</si>
  <si>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</si>
  <si>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</si>
  <si>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</si>
  <si>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</si>
  <si>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</si>
  <si>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</si>
  <si>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</si>
  <si>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</si>
  <si>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</si>
  <si>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</si>
  <si>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</si>
  <si>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</si>
  <si>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</si>
  <si>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</si>
  <si>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</si>
  <si>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</si>
  <si>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</si>
  <si>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</si>
  <si>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</si>
  <si>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</si>
  <si>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</si>
  <si>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</si>
  <si>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</si>
  <si>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</si>
  <si>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</si>
  <si>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</si>
  <si>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</si>
  <si>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</si>
  <si>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</si>
  <si>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</si>
  <si>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</si>
  <si>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</si>
  <si>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</si>
  <si>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</si>
  <si>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</si>
  <si>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</si>
  <si>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</si>
  <si>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</si>
  <si>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</si>
  <si>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</si>
  <si>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</si>
  <si>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</si>
  <si>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</si>
  <si>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</si>
  <si>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</si>
  <si>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</si>
  <si>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</si>
  <si>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</si>
  <si>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</si>
  <si>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</si>
  <si>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</si>
  <si>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</si>
  <si>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</si>
  <si>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</si>
  <si>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</si>
  <si>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</si>
  <si>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</si>
  <si>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</si>
  <si>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</si>
  <si>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</si>
  <si>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</si>
  <si>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</si>
  <si>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</si>
  <si>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</si>
  <si>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</si>
  <si>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</si>
  <si>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</si>
  <si>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</si>
  <si>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</si>
  <si>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</si>
  <si>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</si>
  <si>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</si>
  <si>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</si>
  <si>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</si>
  <si>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</si>
  <si>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</si>
  <si>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</si>
  <si>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</si>
  <si>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</si>
  <si>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</si>
  <si>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</si>
  <si>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</si>
  <si>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</si>
  <si>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</si>
  <si>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</si>
  <si>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</si>
  <si>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</si>
  <si>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</si>
  <si>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</si>
  <si>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</si>
  <si>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</si>
  <si>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</si>
  <si>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</si>
  <si>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</si>
  <si>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</si>
  <si>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</si>
  <si>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</si>
  <si>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</si>
  <si>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</si>
  <si>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</si>
  <si>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</si>
  <si>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</si>
  <si>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</si>
  <si>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</si>
  <si>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</si>
  <si>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</si>
  <si>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</si>
  <si>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</si>
  <si>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</si>
  <si>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</si>
  <si>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</si>
  <si>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</si>
  <si>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</si>
  <si>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</si>
  <si>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</si>
  <si>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</si>
  <si>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</si>
  <si>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</si>
  <si>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</si>
  <si>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</si>
  <si>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</si>
  <si>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</si>
  <si>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</si>
  <si>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</si>
  <si>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</si>
  <si>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</si>
  <si>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</si>
  <si>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</si>
  <si>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</si>
  <si>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</si>
  <si>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</si>
  <si>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</si>
  <si>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</si>
  <si>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</si>
  <si>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</si>
  <si>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</si>
  <si>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</si>
  <si>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</si>
  <si>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</si>
  <si>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</si>
  <si>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</si>
  <si>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</si>
  <si>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</si>
  <si>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</si>
  <si>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</si>
  <si>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</si>
  <si>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</si>
  <si>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</si>
  <si>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</si>
  <si>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</si>
  <si>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</si>
  <si>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</si>
  <si>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</si>
  <si>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</si>
  <si>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</si>
  <si>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</si>
  <si>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</si>
  <si>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</si>
  <si>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</si>
  <si>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</si>
  <si>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</si>
  <si>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</si>
  <si>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</si>
  <si>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</si>
  <si>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</si>
  <si>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</si>
  <si>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</si>
  <si>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</si>
  <si>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</si>
  <si>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</si>
  <si>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</si>
  <si>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</si>
  <si>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</si>
  <si>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</si>
  <si>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</si>
  <si>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</si>
  <si>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</si>
  <si>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</si>
  <si>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</si>
  <si>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</si>
  <si>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</si>
  <si>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</si>
  <si>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</si>
  <si>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</si>
  <si>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</si>
  <si>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</si>
  <si>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</si>
  <si>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</si>
  <si>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</si>
  <si>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</si>
  <si>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</si>
  <si>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</si>
  <si>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</si>
  <si>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</si>
  <si>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</si>
  <si>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</si>
  <si>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</si>
  <si>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</si>
  <si>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</si>
  <si>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</si>
  <si>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</si>
  <si>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</si>
  <si>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</si>
  <si>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</si>
  <si>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</si>
  <si>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</si>
  <si>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</si>
  <si>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</si>
  <si>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</si>
  <si>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</si>
  <si>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</si>
  <si>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</si>
  <si>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</si>
  <si>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</si>
  <si>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</si>
  <si>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</si>
  <si>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</si>
  <si>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</si>
  <si>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</si>
  <si>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</si>
  <si>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</si>
  <si>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</si>
  <si>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</si>
  <si>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</si>
  <si>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</si>
  <si>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</si>
  <si>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</si>
  <si>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</si>
  <si>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</si>
  <si>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</si>
  <si>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</si>
  <si>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</si>
  <si>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</si>
  <si>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</si>
  <si>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</si>
  <si>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</si>
  <si>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</si>
  <si>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</si>
  <si>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</si>
  <si>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</si>
  <si>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</si>
  <si>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</si>
  <si>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</si>
  <si>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</si>
  <si>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</si>
  <si>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</si>
  <si>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</si>
  <si>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</si>
  <si>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</si>
  <si>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</si>
  <si>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</si>
  <si>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</si>
  <si>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</si>
  <si>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</si>
  <si>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</si>
  <si>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</si>
  <si>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</si>
  <si>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</si>
  <si>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</si>
  <si>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</si>
  <si>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</si>
  <si>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</si>
  <si>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</si>
  <si>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</si>
  <si>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</si>
  <si>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</si>
  <si>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</si>
  <si>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</si>
  <si>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</si>
  <si>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</si>
  <si>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</si>
  <si>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</si>
  <si>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</si>
  <si>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</si>
  <si>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</si>
  <si>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</si>
  <si>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</si>
  <si>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</si>
  <si>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</si>
  <si>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</si>
  <si>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</si>
  <si>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</si>
  <si>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</si>
  <si>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</si>
  <si>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</si>
  <si>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</si>
  <si>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</si>
  <si>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</si>
  <si>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</si>
  <si>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</si>
  <si>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</si>
  <si>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</si>
  <si>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</si>
  <si>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</si>
  <si>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</si>
  <si>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</si>
  <si>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</si>
  <si>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</si>
  <si>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</si>
  <si>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</si>
  <si>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</si>
  <si>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</si>
  <si>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</si>
  <si>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</si>
  <si>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</si>
  <si>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</si>
  <si>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</si>
  <si>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</si>
  <si>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</si>
  <si>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</si>
  <si>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</si>
  <si>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</si>
  <si>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</si>
  <si>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</si>
  <si>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</si>
  <si>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</si>
  <si>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</si>
  <si>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</si>
  <si>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</si>
  <si>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</si>
  <si>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</si>
  <si>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</si>
  <si>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</si>
  <si>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</si>
  <si>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</si>
  <si>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</si>
  <si>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</si>
  <si>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</si>
  <si>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</si>
  <si>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</si>
  <si>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</si>
  <si>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</si>
  <si>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</si>
  <si>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</si>
  <si>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</si>
  <si>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</si>
  <si>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</si>
  <si>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</si>
  <si>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</si>
  <si>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</si>
  <si>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</si>
  <si>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</si>
  <si>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</si>
  <si>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</si>
  <si>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</si>
  <si>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</si>
  <si>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</si>
  <si>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</si>
  <si>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</si>
  <si>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</si>
  <si>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</si>
  <si>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</si>
  <si>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</si>
  <si>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</si>
  <si>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</si>
  <si>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</si>
  <si>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</si>
  <si>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</si>
  <si>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</si>
  <si>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</si>
  <si>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</si>
  <si>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</si>
  <si>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</si>
  <si>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</si>
  <si>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</si>
  <si>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</si>
  <si>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</si>
  <si>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</si>
  <si>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</si>
  <si>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</si>
  <si>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</si>
  <si>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</si>
  <si>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</si>
  <si>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</si>
  <si>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</si>
  <si>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</si>
  <si>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</si>
  <si>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</si>
  <si>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</si>
  <si>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</si>
  <si>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</si>
  <si>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</si>
  <si>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</si>
  <si>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</si>
  <si>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</si>
  <si>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</si>
  <si>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</si>
  <si>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</si>
  <si>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</si>
  <si>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</si>
  <si>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</si>
  <si>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</si>
  <si>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</si>
  <si>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</si>
  <si>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</si>
  <si>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</si>
  <si>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</si>
  <si>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</si>
  <si>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</si>
  <si>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</si>
  <si>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</si>
  <si>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</si>
  <si>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</si>
  <si>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</si>
  <si>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</si>
  <si>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</si>
  <si>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</si>
  <si>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</si>
  <si>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</si>
  <si>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</si>
  <si>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</si>
  <si>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</si>
  <si>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</si>
  <si>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</si>
  <si>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</si>
  <si>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</si>
  <si>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</si>
  <si>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</si>
  <si>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</si>
  <si>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</si>
  <si>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</si>
  <si>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</si>
  <si>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</si>
  <si>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</si>
  <si>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</si>
  <si>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</si>
  <si>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</si>
  <si>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</si>
  <si>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</si>
  <si>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</si>
  <si>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</si>
  <si>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</si>
  <si>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</si>
  <si>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</si>
  <si>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</si>
  <si>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</si>
  <si>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</si>
  <si>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</si>
  <si>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</si>
  <si>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</si>
  <si>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</si>
  <si>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</si>
  <si>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</si>
  <si>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</si>
  <si>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</si>
  <si>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</si>
  <si>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</si>
  <si>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</si>
  <si>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</si>
  <si>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</si>
  <si>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</si>
  <si>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</si>
  <si>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</si>
  <si>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</si>
  <si>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</si>
  <si>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</si>
  <si>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</si>
  <si>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</si>
  <si>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</si>
  <si>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</si>
  <si>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</si>
  <si>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</si>
  <si>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</si>
  <si>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</si>
  <si>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</si>
  <si>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</si>
  <si>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</si>
  <si>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</si>
  <si>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</si>
  <si>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</si>
  <si>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</si>
  <si>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</si>
  <si>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</si>
  <si>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</si>
  <si>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</si>
  <si>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</si>
  <si>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</si>
  <si>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</si>
  <si>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</si>
  <si>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</si>
  <si>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</si>
  <si>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</si>
  <si>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</si>
  <si>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</si>
  <si>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</si>
  <si>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</si>
  <si>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</si>
  <si>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</si>
  <si>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</si>
  <si>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</si>
  <si>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自然生態系を基盤とする防災減災推進費</t>
  </si>
  <si>
    <t>自然環境局</t>
  </si>
  <si>
    <t>室長  中澤　圭一</t>
  </si>
  <si>
    <t>令和2年度</t>
  </si>
  <si>
    <t>令和4年度</t>
  </si>
  <si>
    <t>生物多様性戦略推進室</t>
  </si>
  <si>
    <t xml:space="preserve">生物多様性国家戦略2012-2020
第5次環境基本計画 </t>
  </si>
  <si>
    <t xml:space="preserve">①「令和元年東日本台風」において、自然生態系の機能が防災・減災に貢献した事例を調査し要因分析を行う。
②流域全体での遊水機能等の強化と生物多様性の保全・再生に向けた生態系機能ポテンシャルマップ（旧湿地・氾濫原等を湿地・氾濫原等に戻した場合の保水力や生物多様性保全効果の評価）を作成する。
</t>
  </si>
  <si>
    <t>-</t>
  </si>
  <si>
    <t>環境保全調査費</t>
  </si>
  <si>
    <t>件</t>
  </si>
  <si>
    <t>●●</t>
    <phoneticPr fontId="5"/>
  </si>
  <si>
    <t>生態系機能ポテンシャルマップの作成に係る業務費用／生態系機能ポテンシャルマップの作成数　　　　　　　　　　　　　　</t>
    <phoneticPr fontId="5"/>
  </si>
  <si>
    <t>百万円</t>
  </si>
  <si>
    <t>百万円/件</t>
    <phoneticPr fontId="5"/>
  </si>
  <si>
    <t>／　</t>
    <phoneticPr fontId="5"/>
  </si>
  <si>
    <t>　　/</t>
    <phoneticPr fontId="5"/>
  </si>
  <si>
    <t>／　　　　　　　　　　　　　　</t>
    <phoneticPr fontId="5"/>
  </si>
  <si>
    <t>5.生物多様性の保全と自然との共生の推進</t>
  </si>
  <si>
    <t>○</t>
  </si>
  <si>
    <t>-</t>
    <phoneticPr fontId="5"/>
  </si>
  <si>
    <t>-</t>
    <phoneticPr fontId="5"/>
  </si>
  <si>
    <t>-</t>
    <phoneticPr fontId="5"/>
  </si>
  <si>
    <t>無</t>
  </si>
  <si>
    <t>‐</t>
  </si>
  <si>
    <t>環境省</t>
  </si>
  <si>
    <t>自然生態系を基盤とする手法は、地方自治体、民間等が実施するための技術的な知見が不十分であり、国が先進的な調査を行う必要がある。</t>
    <rPh sb="0" eb="2">
      <t>シゼン</t>
    </rPh>
    <rPh sb="2" eb="5">
      <t>セイタイケイ</t>
    </rPh>
    <rPh sb="6" eb="8">
      <t>キバン</t>
    </rPh>
    <rPh sb="11" eb="13">
      <t>シュホウ</t>
    </rPh>
    <rPh sb="15" eb="17">
      <t>チホウ</t>
    </rPh>
    <rPh sb="17" eb="20">
      <t>ジチタイ</t>
    </rPh>
    <rPh sb="21" eb="23">
      <t>ミンカン</t>
    </rPh>
    <rPh sb="23" eb="24">
      <t>トウ</t>
    </rPh>
    <rPh sb="25" eb="27">
      <t>ジッシ</t>
    </rPh>
    <rPh sb="32" eb="35">
      <t>ギジュツテキ</t>
    </rPh>
    <rPh sb="36" eb="38">
      <t>チケン</t>
    </rPh>
    <rPh sb="39" eb="42">
      <t>フジュウブン</t>
    </rPh>
    <rPh sb="46" eb="47">
      <t>クニ</t>
    </rPh>
    <rPh sb="48" eb="51">
      <t>センシンテキ</t>
    </rPh>
    <rPh sb="52" eb="54">
      <t>チョウサ</t>
    </rPh>
    <rPh sb="55" eb="56">
      <t>オコナ</t>
    </rPh>
    <rPh sb="57" eb="59">
      <t>ヒツヨウ</t>
    </rPh>
    <phoneticPr fontId="5"/>
  </si>
  <si>
    <t>気候災害の激甚化やインフラの維持にかかるコスト増大等の課題の解決と、生物多様性の保全というニーズに合致するものである。</t>
    <rPh sb="0" eb="2">
      <t>キコウ</t>
    </rPh>
    <rPh sb="2" eb="4">
      <t>サイガイ</t>
    </rPh>
    <rPh sb="5" eb="7">
      <t>ゲキジン</t>
    </rPh>
    <rPh sb="7" eb="8">
      <t>カ</t>
    </rPh>
    <rPh sb="14" eb="16">
      <t>イジ</t>
    </rPh>
    <rPh sb="23" eb="25">
      <t>ゾウダイ</t>
    </rPh>
    <rPh sb="25" eb="26">
      <t>トウ</t>
    </rPh>
    <rPh sb="27" eb="29">
      <t>カダイ</t>
    </rPh>
    <rPh sb="30" eb="32">
      <t>カイケツ</t>
    </rPh>
    <rPh sb="34" eb="36">
      <t>セイブツ</t>
    </rPh>
    <rPh sb="36" eb="39">
      <t>タヨウセイ</t>
    </rPh>
    <rPh sb="40" eb="42">
      <t>ホゼン</t>
    </rPh>
    <rPh sb="49" eb="51">
      <t>ガッチ</t>
    </rPh>
    <phoneticPr fontId="5"/>
  </si>
  <si>
    <t>生態系機能ポテンシャルマップの作成は、技術的な知見の蓄積のために国が先進的な調査検討を行うものであり、妥当である。</t>
    <rPh sb="19" eb="22">
      <t>ギジュツテキ</t>
    </rPh>
    <rPh sb="23" eb="25">
      <t>チケン</t>
    </rPh>
    <rPh sb="26" eb="28">
      <t>チクセキ</t>
    </rPh>
    <rPh sb="40" eb="42">
      <t>ケントウ</t>
    </rPh>
    <rPh sb="51" eb="53">
      <t>ダトウ</t>
    </rPh>
    <phoneticPr fontId="5"/>
  </si>
  <si>
    <t>費目・使途が事業目的に即した真に必要なものに限定されているか、事前の指導・確認を行う。</t>
    <rPh sb="31" eb="33">
      <t>ジゼン</t>
    </rPh>
    <rPh sb="34" eb="36">
      <t>シドウ</t>
    </rPh>
    <rPh sb="37" eb="39">
      <t>カクニン</t>
    </rPh>
    <rPh sb="40" eb="41">
      <t>オコナ</t>
    </rPh>
    <phoneticPr fontId="5"/>
  </si>
  <si>
    <t>調査対象地を精査し必要最低限の箇所に限定するなど、コスト削減や効率化を検討している。</t>
    <rPh sb="0" eb="2">
      <t>チョウサ</t>
    </rPh>
    <rPh sb="4" eb="5">
      <t>チ</t>
    </rPh>
    <rPh sb="6" eb="8">
      <t>セイサ</t>
    </rPh>
    <rPh sb="35" eb="37">
      <t>ケントウ</t>
    </rPh>
    <phoneticPr fontId="5"/>
  </si>
  <si>
    <t>各作業に関して専門性を有する業者が実施することにより、国が直接実施するよりも効果的かつ効率的に実施できる。</t>
    <phoneticPr fontId="5"/>
  </si>
  <si>
    <t>令和2年度事業により得られた検討成果及びポテンシャルマップの試作物は次年度以降の検討に不可欠な知見となっている。</t>
    <rPh sb="0" eb="2">
      <t>レイワ</t>
    </rPh>
    <rPh sb="3" eb="5">
      <t>ネンド</t>
    </rPh>
    <rPh sb="5" eb="7">
      <t>ジギョウ</t>
    </rPh>
    <rPh sb="10" eb="11">
      <t>エ</t>
    </rPh>
    <rPh sb="14" eb="16">
      <t>ケントウ</t>
    </rPh>
    <rPh sb="16" eb="18">
      <t>セイカ</t>
    </rPh>
    <rPh sb="18" eb="19">
      <t>オヨ</t>
    </rPh>
    <rPh sb="30" eb="32">
      <t>シサク</t>
    </rPh>
    <rPh sb="32" eb="33">
      <t>モノ</t>
    </rPh>
    <rPh sb="34" eb="37">
      <t>ジネンド</t>
    </rPh>
    <rPh sb="37" eb="39">
      <t>イコウ</t>
    </rPh>
    <rPh sb="40" eb="42">
      <t>ケントウ</t>
    </rPh>
    <rPh sb="43" eb="46">
      <t>フカケツ</t>
    </rPh>
    <rPh sb="47" eb="49">
      <t>チケン</t>
    </rPh>
    <phoneticPr fontId="5"/>
  </si>
  <si>
    <t>2021年度に策定を予定している次期生物多様性国家戦略、生物多様性地域戦略等の生物多様性保全や、国土利用に関連する計画・制度の検討に対して、重要な知見を提供するものであり優先度は高い。</t>
    <rPh sb="4" eb="5">
      <t>ネン</t>
    </rPh>
    <rPh sb="5" eb="6">
      <t>ド</t>
    </rPh>
    <rPh sb="7" eb="9">
      <t>サクテイ</t>
    </rPh>
    <rPh sb="10" eb="12">
      <t>ヨテイ</t>
    </rPh>
    <rPh sb="16" eb="18">
      <t>ジキ</t>
    </rPh>
    <rPh sb="18" eb="20">
      <t>セイブツ</t>
    </rPh>
    <rPh sb="20" eb="23">
      <t>タヨウセイ</t>
    </rPh>
    <rPh sb="23" eb="25">
      <t>コッカ</t>
    </rPh>
    <rPh sb="25" eb="27">
      <t>センリャク</t>
    </rPh>
    <rPh sb="28" eb="30">
      <t>セイブツ</t>
    </rPh>
    <rPh sb="30" eb="33">
      <t>タヨウセイ</t>
    </rPh>
    <rPh sb="33" eb="35">
      <t>チイキ</t>
    </rPh>
    <rPh sb="35" eb="37">
      <t>センリャク</t>
    </rPh>
    <rPh sb="37" eb="38">
      <t>トウ</t>
    </rPh>
    <rPh sb="85" eb="88">
      <t>ユウセンド</t>
    </rPh>
    <rPh sb="89" eb="90">
      <t>タカ</t>
    </rPh>
    <phoneticPr fontId="5"/>
  </si>
  <si>
    <t>-</t>
    <phoneticPr fontId="5"/>
  </si>
  <si>
    <t>事業の初年度であったため、生態系機能ポテンシャルマップの作成にかかる地元関係者との合意形成に時間を要したため。</t>
    <rPh sb="0" eb="2">
      <t>ジギョウ</t>
    </rPh>
    <rPh sb="3" eb="6">
      <t>ショネンド</t>
    </rPh>
    <rPh sb="13" eb="16">
      <t>セイタイケイ</t>
    </rPh>
    <rPh sb="16" eb="18">
      <t>キノウ</t>
    </rPh>
    <rPh sb="28" eb="30">
      <t>サクセイ</t>
    </rPh>
    <rPh sb="34" eb="36">
      <t>ジモト</t>
    </rPh>
    <rPh sb="36" eb="39">
      <t>カンケイシャ</t>
    </rPh>
    <rPh sb="41" eb="43">
      <t>ゴウイ</t>
    </rPh>
    <rPh sb="43" eb="45">
      <t>ケイセイ</t>
    </rPh>
    <rPh sb="46" eb="48">
      <t>ジカン</t>
    </rPh>
    <rPh sb="49" eb="50">
      <t>ヨウ</t>
    </rPh>
    <phoneticPr fontId="5"/>
  </si>
  <si>
    <t>公益財団法人日本自然保護協会</t>
    <phoneticPr fontId="5"/>
  </si>
  <si>
    <t>自然を活用した解決策（NbS)にかかるIUCN国際標準への適合性調査</t>
    <phoneticPr fontId="5"/>
  </si>
  <si>
    <t>-</t>
    <phoneticPr fontId="5"/>
  </si>
  <si>
    <t>-</t>
    <phoneticPr fontId="5"/>
  </si>
  <si>
    <t>自然生態系が持つ防災・減災機能を検証する。また流域単位での防災・減災対策を念頭においた自然調和型の地域づくりや、次期生物多様性国家戦略、国土利用に関連する計画・制度の検討に対して重要な知見を提供する。これらを通じ、自然生態系を基盤とした気候変動への適応や防災・減災を推進する。</t>
    <phoneticPr fontId="5"/>
  </si>
  <si>
    <t>令和２年度に得られた成果をベースとして、令和３年度はマップを高度化・広域化する場合に必要な検討を行い、マップの作成方法の技術的なオプションを増やすとともに、現場施策への活用方策を引き続き検討する。また、政策面でも次期生物多様性国家戦略や地域戦略にEco-DRRが位置づけられ、現場実装が進むようるよう、マップの策定と関連づけた測定指標を検討する。</t>
    <rPh sb="0" eb="2">
      <t>レイワ</t>
    </rPh>
    <rPh sb="3" eb="5">
      <t>ネンド</t>
    </rPh>
    <rPh sb="20" eb="22">
      <t>レイワ</t>
    </rPh>
    <rPh sb="34" eb="37">
      <t>コウイキカ</t>
    </rPh>
    <rPh sb="39" eb="41">
      <t>バアイ</t>
    </rPh>
    <rPh sb="42" eb="44">
      <t>ヒツヨウ</t>
    </rPh>
    <rPh sb="45" eb="47">
      <t>ケントウ</t>
    </rPh>
    <rPh sb="48" eb="49">
      <t>オコナ</t>
    </rPh>
    <rPh sb="55" eb="57">
      <t>サクセイ</t>
    </rPh>
    <rPh sb="57" eb="59">
      <t>ホウホウ</t>
    </rPh>
    <rPh sb="60" eb="63">
      <t>ギジュツテキ</t>
    </rPh>
    <rPh sb="70" eb="71">
      <t>フ</t>
    </rPh>
    <rPh sb="78" eb="80">
      <t>ゲンバ</t>
    </rPh>
    <rPh sb="80" eb="82">
      <t>セサク</t>
    </rPh>
    <rPh sb="84" eb="86">
      <t>カツヨウ</t>
    </rPh>
    <rPh sb="86" eb="88">
      <t>ホウサク</t>
    </rPh>
    <rPh sb="89" eb="90">
      <t>ヒ</t>
    </rPh>
    <rPh sb="91" eb="92">
      <t>ツヅ</t>
    </rPh>
    <rPh sb="93" eb="95">
      <t>ケントウ</t>
    </rPh>
    <rPh sb="101" eb="104">
      <t>セイサクメン</t>
    </rPh>
    <rPh sb="106" eb="108">
      <t>ジキ</t>
    </rPh>
    <rPh sb="108" eb="110">
      <t>セイブツ</t>
    </rPh>
    <rPh sb="110" eb="113">
      <t>タヨウセイ</t>
    </rPh>
    <rPh sb="113" eb="115">
      <t>コッカ</t>
    </rPh>
    <rPh sb="115" eb="117">
      <t>センリャク</t>
    </rPh>
    <rPh sb="118" eb="120">
      <t>チイキ</t>
    </rPh>
    <rPh sb="120" eb="122">
      <t>センリャク</t>
    </rPh>
    <rPh sb="131" eb="133">
      <t>イチ</t>
    </rPh>
    <rPh sb="138" eb="140">
      <t>ゲンバ</t>
    </rPh>
    <rPh sb="140" eb="142">
      <t>ジッソウ</t>
    </rPh>
    <rPh sb="143" eb="144">
      <t>スス</t>
    </rPh>
    <rPh sb="155" eb="157">
      <t>サクテイ</t>
    </rPh>
    <rPh sb="158" eb="160">
      <t>カンレン</t>
    </rPh>
    <rPh sb="163" eb="165">
      <t>ソクテイ</t>
    </rPh>
    <rPh sb="165" eb="167">
      <t>シヒョウ</t>
    </rPh>
    <phoneticPr fontId="5"/>
  </si>
  <si>
    <t>地方公共団体が策定した生物多様性地域戦略</t>
    <phoneticPr fontId="5"/>
  </si>
  <si>
    <t>百万未満につき未記載</t>
    <phoneticPr fontId="5"/>
  </si>
  <si>
    <t>-</t>
    <phoneticPr fontId="5"/>
  </si>
  <si>
    <t>-</t>
    <phoneticPr fontId="5"/>
  </si>
  <si>
    <t>-</t>
    <phoneticPr fontId="5"/>
  </si>
  <si>
    <t xml:space="preserve">C. </t>
    <phoneticPr fontId="5"/>
  </si>
  <si>
    <t>A. 公益財団法人日本自然保護協会</t>
    <rPh sb="3" eb="5">
      <t>コウエキ</t>
    </rPh>
    <rPh sb="5" eb="7">
      <t>ザイダン</t>
    </rPh>
    <rPh sb="7" eb="9">
      <t>ホウジン</t>
    </rPh>
    <rPh sb="9" eb="11">
      <t>ニホン</t>
    </rPh>
    <rPh sb="11" eb="13">
      <t>シゼン</t>
    </rPh>
    <rPh sb="13" eb="15">
      <t>ホゴ</t>
    </rPh>
    <rPh sb="15" eb="17">
      <t>キョウカイ</t>
    </rPh>
    <phoneticPr fontId="5"/>
  </si>
  <si>
    <t xml:space="preserve">B. </t>
    <phoneticPr fontId="5"/>
  </si>
  <si>
    <t>-</t>
    <phoneticPr fontId="5"/>
  </si>
  <si>
    <t>生態系機能ポテンシャルマップの作成数</t>
    <phoneticPr fontId="5"/>
  </si>
  <si>
    <t>-</t>
    <phoneticPr fontId="5"/>
  </si>
  <si>
    <t>令和２年度は３カ年事業の初年度として、どのような自治体であっても作成可能なポテンシャルマップの作成方法を検討することを主眼として、河川２流域におけるマップの試作を行った（令和３年度への繰越を行ったため、活動実績及び単位当たりコストは来年度の行政事業レビューに記載予定）。成果として、基礎的なマップの作成方法の方向性を概ね確定させるとともに、土地利用施策の検討への活用方策について検討を開始した。他方、自治体のニーズに応じたマップの高度化や生態系の機能の定量的な評価、また現場実装に向けた活用方策の深掘りは令和３年度以降の課題となっている。</t>
    <rPh sb="0" eb="2">
      <t>レイワ</t>
    </rPh>
    <rPh sb="3" eb="5">
      <t>ネンド</t>
    </rPh>
    <rPh sb="8" eb="9">
      <t>ネン</t>
    </rPh>
    <rPh sb="9" eb="11">
      <t>ジギョウ</t>
    </rPh>
    <rPh sb="12" eb="15">
      <t>ショネンド</t>
    </rPh>
    <rPh sb="24" eb="27">
      <t>ジチタイ</t>
    </rPh>
    <rPh sb="32" eb="34">
      <t>サクセイ</t>
    </rPh>
    <rPh sb="34" eb="36">
      <t>カノウ</t>
    </rPh>
    <rPh sb="47" eb="49">
      <t>サクセイ</t>
    </rPh>
    <rPh sb="49" eb="51">
      <t>ホウホウ</t>
    </rPh>
    <rPh sb="52" eb="54">
      <t>ケントウ</t>
    </rPh>
    <rPh sb="59" eb="61">
      <t>シュガン</t>
    </rPh>
    <rPh sb="65" eb="67">
      <t>カセン</t>
    </rPh>
    <rPh sb="68" eb="70">
      <t>リュウイキ</t>
    </rPh>
    <rPh sb="78" eb="80">
      <t>シサク</t>
    </rPh>
    <rPh sb="81" eb="82">
      <t>オコナ</t>
    </rPh>
    <rPh sb="85" eb="87">
      <t>レイワ</t>
    </rPh>
    <rPh sb="88" eb="90">
      <t>ネンド</t>
    </rPh>
    <rPh sb="92" eb="94">
      <t>クリコ</t>
    </rPh>
    <rPh sb="95" eb="96">
      <t>オコナ</t>
    </rPh>
    <rPh sb="101" eb="103">
      <t>カツドウ</t>
    </rPh>
    <rPh sb="103" eb="105">
      <t>ジッセキ</t>
    </rPh>
    <rPh sb="105" eb="106">
      <t>オヨ</t>
    </rPh>
    <rPh sb="107" eb="109">
      <t>タンイ</t>
    </rPh>
    <rPh sb="109" eb="110">
      <t>ア</t>
    </rPh>
    <rPh sb="120" eb="122">
      <t>ギョウセイ</t>
    </rPh>
    <rPh sb="122" eb="124">
      <t>ジギョウ</t>
    </rPh>
    <rPh sb="129" eb="131">
      <t>キサイ</t>
    </rPh>
    <rPh sb="131" eb="133">
      <t>ヨテイ</t>
    </rPh>
    <rPh sb="154" eb="157">
      <t>ホウコウセイ</t>
    </rPh>
    <rPh sb="160" eb="162">
      <t>カクテイ</t>
    </rPh>
    <rPh sb="170" eb="174">
      <t>トチリヨウ</t>
    </rPh>
    <rPh sb="174" eb="176">
      <t>セサク</t>
    </rPh>
    <rPh sb="177" eb="179">
      <t>ケントウ</t>
    </rPh>
    <rPh sb="181" eb="183">
      <t>カツヨウ</t>
    </rPh>
    <rPh sb="183" eb="185">
      <t>ホウサク</t>
    </rPh>
    <rPh sb="189" eb="191">
      <t>ケントウ</t>
    </rPh>
    <rPh sb="192" eb="194">
      <t>カイシ</t>
    </rPh>
    <rPh sb="197" eb="199">
      <t>タホウ</t>
    </rPh>
    <rPh sb="200" eb="203">
      <t>ジチタイ</t>
    </rPh>
    <rPh sb="208" eb="209">
      <t>オウ</t>
    </rPh>
    <rPh sb="215" eb="218">
      <t>コウドカ</t>
    </rPh>
    <rPh sb="219" eb="222">
      <t>セイタイケイ</t>
    </rPh>
    <rPh sb="223" eb="225">
      <t>キノウ</t>
    </rPh>
    <rPh sb="226" eb="229">
      <t>テイリョウテキ</t>
    </rPh>
    <rPh sb="230" eb="232">
      <t>ヒョウカ</t>
    </rPh>
    <rPh sb="235" eb="237">
      <t>ゲンバ</t>
    </rPh>
    <rPh sb="237" eb="239">
      <t>ジッソウ</t>
    </rPh>
    <rPh sb="240" eb="241">
      <t>ム</t>
    </rPh>
    <rPh sb="243" eb="245">
      <t>カツヨウ</t>
    </rPh>
    <rPh sb="245" eb="247">
      <t>ホウサク</t>
    </rPh>
    <rPh sb="248" eb="250">
      <t>フカボ</t>
    </rPh>
    <rPh sb="257" eb="259">
      <t>イコウ</t>
    </rPh>
    <rPh sb="260" eb="262">
      <t>カダイ</t>
    </rPh>
    <phoneticPr fontId="5"/>
  </si>
  <si>
    <t>-</t>
    <phoneticPr fontId="5"/>
  </si>
  <si>
    <t>-</t>
    <phoneticPr fontId="5"/>
  </si>
  <si>
    <t>-</t>
    <phoneticPr fontId="5"/>
  </si>
  <si>
    <t>80/4</t>
    <phoneticPr fontId="5"/>
  </si>
  <si>
    <t>-</t>
    <phoneticPr fontId="5"/>
  </si>
  <si>
    <t>実施した少額随契については３者見積により経済性が確保されている。</t>
    <rPh sb="0" eb="2">
      <t>ジッシ</t>
    </rPh>
    <rPh sb="4" eb="6">
      <t>ショウガク</t>
    </rPh>
    <rPh sb="6" eb="8">
      <t>ズイケイ</t>
    </rPh>
    <rPh sb="14" eb="15">
      <t>シャ</t>
    </rPh>
    <rPh sb="15" eb="17">
      <t>ミツ</t>
    </rPh>
    <rPh sb="20" eb="23">
      <t>ケイザイセイ</t>
    </rPh>
    <phoneticPr fontId="5"/>
  </si>
  <si>
    <t>△</t>
  </si>
  <si>
    <t>地元関係者との合意形成に時間を要したため、R3年度に繰り越しを行っている。よって、活動実績とその評価は来年度のシートに記載する。</t>
    <rPh sb="41" eb="43">
      <t>カツドウ</t>
    </rPh>
    <rPh sb="48" eb="50">
      <t>ヒョウカ</t>
    </rPh>
    <rPh sb="51" eb="54">
      <t>ライネンド</t>
    </rPh>
    <rPh sb="59" eb="61">
      <t>キサイ</t>
    </rPh>
    <phoneticPr fontId="5"/>
  </si>
  <si>
    <t>今年度は事業の初年度であり、現状で全都道府県の半分程度しか達成できていないため、今後の取組によって生態系を基盤とする手法の浸透に努めていく。</t>
    <rPh sb="0" eb="3">
      <t>コンネンド</t>
    </rPh>
    <rPh sb="4" eb="6">
      <t>ジギョウ</t>
    </rPh>
    <rPh sb="7" eb="10">
      <t>ショネンド</t>
    </rPh>
    <rPh sb="14" eb="16">
      <t>ゲンジョウ</t>
    </rPh>
    <rPh sb="17" eb="22">
      <t>ゼントドウフケン</t>
    </rPh>
    <rPh sb="23" eb="25">
      <t>ハンブン</t>
    </rPh>
    <rPh sb="25" eb="27">
      <t>テイド</t>
    </rPh>
    <rPh sb="29" eb="31">
      <t>タッセイ</t>
    </rPh>
    <rPh sb="40" eb="42">
      <t>コンゴ</t>
    </rPh>
    <rPh sb="43" eb="45">
      <t>トリクミ</t>
    </rPh>
    <rPh sb="49" eb="52">
      <t>セイタイケイ</t>
    </rPh>
    <rPh sb="53" eb="55">
      <t>キバン</t>
    </rPh>
    <rPh sb="58" eb="60">
      <t>シュホウ</t>
    </rPh>
    <rPh sb="61" eb="63">
      <t>シントウ</t>
    </rPh>
    <rPh sb="64" eb="65">
      <t>ツト</t>
    </rPh>
    <phoneticPr fontId="5"/>
  </si>
  <si>
    <t>生態系を基盤とする手法に関する取組を含む都道府県の生物多様性地域戦略の策定数が47件まで増加する</t>
    <phoneticPr fontId="5"/>
  </si>
  <si>
    <t>生態系を基盤とする手法に関する取組を含む、都道府県の生物多様性地域戦略の策定数</t>
    <phoneticPr fontId="5"/>
  </si>
  <si>
    <t>-</t>
    <phoneticPr fontId="5"/>
  </si>
  <si>
    <t>本事業のアウトプットであるポテンシャルマップは生物の生息地としてのポテンシャルが高いエリアを見える化するため、保全する必要性の高い地域が明らかとなり、場の保全やその結果としての種の保全に貢献するなど、生物多様性国家戦略の関連指標に寄与することが期待できる。</t>
    <phoneticPr fontId="5"/>
  </si>
  <si>
    <t>生物多様性国家戦略2012-2020に定める我が国の国別目標の関連指標の改善状況</t>
    <phoneticPr fontId="5"/>
  </si>
  <si>
    <t>%</t>
    <phoneticPr fontId="5"/>
  </si>
  <si>
    <t>%</t>
    <phoneticPr fontId="5"/>
  </si>
  <si>
    <t>-</t>
    <phoneticPr fontId="5"/>
  </si>
  <si>
    <t>-</t>
    <phoneticPr fontId="5"/>
  </si>
  <si>
    <t>-</t>
    <phoneticPr fontId="5"/>
  </si>
  <si>
    <t>-</t>
    <phoneticPr fontId="5"/>
  </si>
  <si>
    <t>-</t>
    <phoneticPr fontId="5"/>
  </si>
  <si>
    <t>-</t>
    <phoneticPr fontId="5"/>
  </si>
  <si>
    <t>地元関係者との合意形成に時間を要したため、R3年度に繰り越しを行っている。よって、不用率についてはR3年度の執行状況を踏まえて評価する。</t>
    <rPh sb="41" eb="43">
      <t>フヨウ</t>
    </rPh>
    <rPh sb="43" eb="44">
      <t>リツ</t>
    </rPh>
    <rPh sb="51" eb="53">
      <t>ネンド</t>
    </rPh>
    <rPh sb="54" eb="56">
      <t>シッコウ</t>
    </rPh>
    <rPh sb="56" eb="58">
      <t>ジョウキョウ</t>
    </rPh>
    <rPh sb="59" eb="60">
      <t>フ</t>
    </rPh>
    <rPh sb="63" eb="65">
      <t>ヒョウカ</t>
    </rPh>
    <phoneticPr fontId="5"/>
  </si>
  <si>
    <t>-</t>
    <phoneticPr fontId="5"/>
  </si>
  <si>
    <t>外部有識者の所見のとおり、地元関係者との合意形成に時間を要したとのことではあっても、当初予算に対する執行率がわずか1％にとどまるため、ポテンシャルマップ作成の進捗状況を明確にすること。</t>
    <phoneticPr fontId="5"/>
  </si>
  <si>
    <t>令和2年度が初年度であり、地元関係者との合意形成に時間を要したとのことではあるが、そうであったとしても当初予算に対する執行率がわずか1％にとどまり、ポテンシャルマップ作成の進捗状況が明確になっていないことは、行政事業レビューとしては問題である。</t>
    <phoneticPr fontId="5"/>
  </si>
  <si>
    <t>上述のとおり、令和２年度に作成を見込んでいた河川２流域では既にポテンシャルマップを作成済みであり、令和２年度分の予算は執行の目途が立っている。令和３年度予算についても着実に執行しているとこ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</si>
</sst>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107674</xdr:colOff>
      <xdr:row>748</xdr:row>
      <xdr:rowOff>256760</xdr:rowOff>
    </xdr:from>
    <xdr:ext cx="6747546" cy="466726"/>
    <xdr:sp macro="" textlink="">
      <xdr:nvSpPr>
        <xdr:cNvPr id="2" name="テキスト ボックス 1"/>
        <xdr:cNvSpPr txBox="1"/>
      </xdr:nvSpPr>
      <xdr:spPr>
        <a:xfrm>
          <a:off x="2493065" y="35018869"/>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lang="ja-JP" altLang="ja-JP" sz="1100">
              <a:solidFill>
                <a:schemeClr val="tx1"/>
              </a:solidFill>
              <a:effectLst/>
              <a:latin typeface="+mn-lt"/>
              <a:ea typeface="+mn-ea"/>
              <a:cs typeface="+mn-cs"/>
            </a:rPr>
            <a:t>１</a:t>
          </a:r>
          <a:r>
            <a:rPr kumimoji="1" lang="ja-JP" altLang="en-US" sz="1100">
              <a:solidFill>
                <a:sysClr val="windowText" lastClr="000000"/>
              </a:solidFill>
            </a:rPr>
            <a:t>百万円</a:t>
          </a:r>
        </a:p>
      </xdr:txBody>
    </xdr:sp>
    <xdr:clientData/>
  </xdr:oneCellAnchor>
  <xdr:twoCellAnchor>
    <xdr:from>
      <xdr:col>14</xdr:col>
      <xdr:colOff>138257</xdr:colOff>
      <xdr:row>750</xdr:row>
      <xdr:rowOff>15803</xdr:rowOff>
    </xdr:from>
    <xdr:to>
      <xdr:col>14</xdr:col>
      <xdr:colOff>138257</xdr:colOff>
      <xdr:row>752</xdr:row>
      <xdr:rowOff>206188</xdr:rowOff>
    </xdr:to>
    <xdr:cxnSp macro="">
      <xdr:nvCxnSpPr>
        <xdr:cNvPr id="7" name="直線コネクタ 6"/>
        <xdr:cNvCxnSpPr/>
      </xdr:nvCxnSpPr>
      <xdr:spPr>
        <a:xfrm>
          <a:off x="2648375" y="35247097"/>
          <a:ext cx="0" cy="89859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147781</xdr:colOff>
      <xdr:row>752</xdr:row>
      <xdr:rowOff>201381</xdr:rowOff>
    </xdr:from>
    <xdr:to>
      <xdr:col>17</xdr:col>
      <xdr:colOff>177113</xdr:colOff>
      <xdr:row>752</xdr:row>
      <xdr:rowOff>201381</xdr:rowOff>
    </xdr:to>
    <xdr:cxnSp macro="">
      <xdr:nvCxnSpPr>
        <xdr:cNvPr id="9" name="直線コネクタ 8"/>
        <xdr:cNvCxnSpPr/>
      </xdr:nvCxnSpPr>
      <xdr:spPr>
        <a:xfrm flipH="1">
          <a:off x="2930738" y="36388098"/>
          <a:ext cx="62567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8973</xdr:colOff>
      <xdr:row>751</xdr:row>
      <xdr:rowOff>325202</xdr:rowOff>
    </xdr:from>
    <xdr:ext cx="2695426" cy="473075"/>
    <xdr:sp macro="" textlink="">
      <xdr:nvSpPr>
        <xdr:cNvPr id="26" name="テキスト ボックス 25"/>
        <xdr:cNvSpPr txBox="1"/>
      </xdr:nvSpPr>
      <xdr:spPr>
        <a:xfrm>
          <a:off x="3236267" y="35915084"/>
          <a:ext cx="2695426"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Ｃ</a:t>
          </a:r>
          <a:r>
            <a:rPr kumimoji="1" lang="en-US" altLang="ja-JP" sz="1100">
              <a:solidFill>
                <a:sysClr val="windowText" lastClr="000000"/>
              </a:solidFill>
            </a:rPr>
            <a:t> </a:t>
          </a:r>
          <a:r>
            <a:rPr kumimoji="1" lang="ja-JP" altLang="en-US" sz="1100">
              <a:solidFill>
                <a:sysClr val="windowText" lastClr="000000"/>
              </a:solidFill>
            </a:rPr>
            <a:t>　</a:t>
          </a:r>
          <a:r>
            <a:rPr lang="ja-JP" altLang="ja-JP" sz="1100">
              <a:solidFill>
                <a:schemeClr val="tx1"/>
              </a:solidFill>
              <a:effectLst/>
              <a:latin typeface="+mn-lt"/>
              <a:ea typeface="+mn-ea"/>
              <a:cs typeface="+mn-cs"/>
            </a:rPr>
            <a:t>公益財団法人日本自然保護協議会</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１</a:t>
          </a:r>
          <a:r>
            <a:rPr kumimoji="1" lang="ja-JP" altLang="en-US" sz="1100">
              <a:solidFill>
                <a:sysClr val="windowText" lastClr="000000"/>
              </a:solidFill>
            </a:rPr>
            <a:t>百万円</a:t>
          </a:r>
        </a:p>
      </xdr:txBody>
    </xdr:sp>
    <xdr:clientData/>
  </xdr:oneCellAnchor>
  <xdr:oneCellAnchor>
    <xdr:from>
      <xdr:col>17</xdr:col>
      <xdr:colOff>64616</xdr:colOff>
      <xdr:row>753</xdr:row>
      <xdr:rowOff>141919</xdr:rowOff>
    </xdr:from>
    <xdr:ext cx="4557080" cy="297145"/>
    <xdr:sp macro="" textlink="">
      <xdr:nvSpPr>
        <xdr:cNvPr id="27" name="テキスト ボックス 26"/>
        <xdr:cNvSpPr txBox="1"/>
      </xdr:nvSpPr>
      <xdr:spPr>
        <a:xfrm>
          <a:off x="3112616" y="36440013"/>
          <a:ext cx="455708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自然を活用した解決策（</a:t>
          </a:r>
          <a:r>
            <a:rPr lang="en-US" altLang="ja-JP">
              <a:solidFill>
                <a:sysClr val="windowText" lastClr="000000"/>
              </a:solidFill>
              <a:effectLst/>
            </a:rPr>
            <a:t>NbS)</a:t>
          </a:r>
          <a:r>
            <a:rPr lang="ja-JP" altLang="en-US">
              <a:solidFill>
                <a:sysClr val="windowText" lastClr="000000"/>
              </a:solidFill>
              <a:effectLst/>
            </a:rPr>
            <a:t>にかかる</a:t>
          </a:r>
          <a:r>
            <a:rPr lang="en-US" altLang="ja-JP">
              <a:solidFill>
                <a:sysClr val="windowText" lastClr="000000"/>
              </a:solidFill>
              <a:effectLst/>
            </a:rPr>
            <a:t>IUCN</a:t>
          </a:r>
          <a:r>
            <a:rPr lang="ja-JP" altLang="en-US">
              <a:solidFill>
                <a:sysClr val="windowText" lastClr="000000"/>
              </a:solidFill>
              <a:effectLst/>
            </a:rPr>
            <a:t>国際標準への適合性調査</a:t>
          </a:r>
          <a:r>
            <a:rPr lang="en-US" altLang="ja-JP">
              <a:solidFill>
                <a:sysClr val="windowText" lastClr="000000"/>
              </a:solidFill>
              <a:effectLst/>
            </a:rPr>
            <a:t>]</a:t>
          </a:r>
        </a:p>
      </xdr:txBody>
    </xdr:sp>
    <xdr:clientData/>
  </xdr:oneCellAnchor>
  <xdr:oneCellAnchor>
    <xdr:from>
      <xdr:col>17</xdr:col>
      <xdr:colOff>83884</xdr:colOff>
      <xdr:row>751</xdr:row>
      <xdr:rowOff>25274</xdr:rowOff>
    </xdr:from>
    <xdr:ext cx="1172116" cy="275717"/>
    <xdr:sp macro="" textlink="">
      <xdr:nvSpPr>
        <xdr:cNvPr id="29" name="テキスト ボックス 28"/>
        <xdr:cNvSpPr txBox="1"/>
      </xdr:nvSpPr>
      <xdr:spPr>
        <a:xfrm>
          <a:off x="3131884" y="3561515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少額随契</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401</v>
      </c>
      <c r="AJ2" s="945" t="s">
        <v>706</v>
      </c>
      <c r="AK2" s="945"/>
      <c r="AL2" s="945"/>
      <c r="AM2" s="945"/>
      <c r="AN2" s="98" t="s">
        <v>401</v>
      </c>
      <c r="AO2" s="945">
        <v>20</v>
      </c>
      <c r="AP2" s="945"/>
      <c r="AQ2" s="945"/>
      <c r="AR2" s="99" t="s">
        <v>705</v>
      </c>
      <c r="AS2" s="951">
        <v>253</v>
      </c>
      <c r="AT2" s="951"/>
      <c r="AU2" s="951"/>
      <c r="AV2" s="98" t="str">
        <f>IF(AW2="","","-")</f>
        <v/>
      </c>
      <c r="AW2" s="911"/>
      <c r="AX2" s="911"/>
    </row>
    <row r="3" spans="1:50" ht="21" customHeight="1" thickBot="1" x14ac:dyDescent="0.2">
      <c r="A3" s="867" t="s">
        <v>698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707</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708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709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711</v>
      </c>
      <c r="H5" s="840"/>
      <c r="I5" s="840"/>
      <c r="J5" s="840"/>
      <c r="K5" s="840"/>
      <c r="L5" s="840"/>
      <c r="M5" s="841" t="s">
        <v>66</v>
      </c>
      <c r="N5" s="842"/>
      <c r="O5" s="842"/>
      <c r="P5" s="842"/>
      <c r="Q5" s="842"/>
      <c r="R5" s="843"/>
      <c r="S5" s="844" t="s">
        <v>712</v>
      </c>
      <c r="T5" s="840"/>
      <c r="U5" s="840"/>
      <c r="V5" s="840"/>
      <c r="W5" s="840"/>
      <c r="X5" s="845"/>
      <c r="Y5" s="701" t="s">
        <v>3</v>
      </c>
      <c r="Z5" s="545"/>
      <c r="AA5" s="545"/>
      <c r="AB5" s="545"/>
      <c r="AC5" s="545"/>
      <c r="AD5" s="546"/>
      <c r="AE5" s="702" t="s">
        <v>713</v>
      </c>
      <c r="AF5" s="702"/>
      <c r="AG5" s="702"/>
      <c r="AH5" s="702"/>
      <c r="AI5" s="702"/>
      <c r="AJ5" s="702"/>
      <c r="AK5" s="702"/>
      <c r="AL5" s="702"/>
      <c r="AM5" s="702"/>
      <c r="AN5" s="702"/>
      <c r="AO5" s="702"/>
      <c r="AP5" s="703"/>
      <c r="AQ5" s="704" t="s">
        <v>710</v>
      </c>
      <c r="AR5" s="705"/>
      <c r="AS5" s="705"/>
      <c r="AT5" s="705"/>
      <c r="AU5" s="705"/>
      <c r="AV5" s="705"/>
      <c r="AW5" s="705"/>
      <c r="AX5" s="706"/>
    </row>
    <row r="6" spans="1:50" ht="39" customHeight="1" x14ac:dyDescent="0.15">
      <c r="A6" s="709" t="s">
        <v>4</v>
      </c>
      <c r="B6" s="710"/>
      <c r="C6" s="710"/>
      <c r="D6" s="710"/>
      <c r="E6" s="710"/>
      <c r="F6" s="71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763</v>
      </c>
      <c r="H7" s="501"/>
      <c r="I7" s="501"/>
      <c r="J7" s="501"/>
      <c r="K7" s="501"/>
      <c r="L7" s="501"/>
      <c r="M7" s="501"/>
      <c r="N7" s="501"/>
      <c r="O7" s="501"/>
      <c r="P7" s="501"/>
      <c r="Q7" s="501"/>
      <c r="R7" s="501"/>
      <c r="S7" s="501"/>
      <c r="T7" s="501"/>
      <c r="U7" s="501"/>
      <c r="V7" s="501"/>
      <c r="W7" s="501"/>
      <c r="X7" s="502"/>
      <c r="Y7" s="923" t="s">
        <v>384</v>
      </c>
      <c r="Z7" s="442"/>
      <c r="AA7" s="442"/>
      <c r="AB7" s="442"/>
      <c r="AC7" s="442"/>
      <c r="AD7" s="924"/>
      <c r="AE7" s="912" t="s">
        <v>714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256</v>
      </c>
      <c r="B8" s="498"/>
      <c r="C8" s="498"/>
      <c r="D8" s="498"/>
      <c r="E8" s="498"/>
      <c r="F8" s="499"/>
      <c r="G8" s="946" t="str">
        <f>入力規則等!A27</f>
        <v>国土強靱化施策、地球温暖化対策</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748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7" t="s">
        <v>715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49" t="s">
        <v>385</v>
      </c>
      <c r="Q12" s="444"/>
      <c r="R12" s="444"/>
      <c r="S12" s="444"/>
      <c r="T12" s="444"/>
      <c r="U12" s="444"/>
      <c r="V12" s="445"/>
      <c r="W12" s="449" t="s">
        <v>407</v>
      </c>
      <c r="X12" s="444"/>
      <c r="Y12" s="444"/>
      <c r="Z12" s="444"/>
      <c r="AA12" s="444"/>
      <c r="AB12" s="444"/>
      <c r="AC12" s="445"/>
      <c r="AD12" s="449" t="s">
        <v>695</v>
      </c>
      <c r="AE12" s="444"/>
      <c r="AF12" s="444"/>
      <c r="AG12" s="444"/>
      <c r="AH12" s="444"/>
      <c r="AI12" s="444"/>
      <c r="AJ12" s="445"/>
      <c r="AK12" s="449" t="s">
        <v>699</v>
      </c>
      <c r="AL12" s="444"/>
      <c r="AM12" s="444"/>
      <c r="AN12" s="444"/>
      <c r="AO12" s="444"/>
      <c r="AP12" s="444"/>
      <c r="AQ12" s="445"/>
      <c r="AR12" s="449" t="s">
        <v>700</v>
      </c>
      <c r="AS12" s="444"/>
      <c r="AT12" s="444"/>
      <c r="AU12" s="444"/>
      <c r="AV12" s="444"/>
      <c r="AW12" s="444"/>
      <c r="AX12" s="725"/>
    </row>
    <row r="13" spans="1:50" ht="21" customHeight="1" x14ac:dyDescent="0.15">
      <c r="A13" s="615"/>
      <c r="B13" s="616"/>
      <c r="C13" s="616"/>
      <c r="D13" s="616"/>
      <c r="E13" s="616"/>
      <c r="F13" s="617"/>
      <c r="G13" s="726" t="s">
        <v>6</v>
      </c>
      <c r="H13" s="727"/>
      <c r="I13" s="767" t="s">
        <v>7</v>
      </c>
      <c r="J13" s="768"/>
      <c r="K13" s="768"/>
      <c r="L13" s="768"/>
      <c r="M13" s="768"/>
      <c r="N13" s="768"/>
      <c r="O13" s="769"/>
      <c r="P13" s="658" t="s">
        <v>716</v>
      </c>
      <c r="Q13" s="659"/>
      <c r="R13" s="659"/>
      <c r="S13" s="659"/>
      <c r="T13" s="659"/>
      <c r="U13" s="659"/>
      <c r="V13" s="660"/>
      <c r="W13" s="658" t="s">
        <v>716</v>
      </c>
      <c r="X13" s="659"/>
      <c r="Y13" s="659"/>
      <c r="Z13" s="659"/>
      <c r="AA13" s="659"/>
      <c r="AB13" s="659"/>
      <c r="AC13" s="660"/>
      <c r="AD13" s="658">
        <v>80</v>
      </c>
      <c r="AE13" s="659"/>
      <c r="AF13" s="659"/>
      <c r="AG13" s="659"/>
      <c r="AH13" s="659"/>
      <c r="AI13" s="659"/>
      <c r="AJ13" s="660"/>
      <c r="AK13" s="658">
        <v>80</v>
      </c>
      <c r="AL13" s="659"/>
      <c r="AM13" s="659"/>
      <c r="AN13" s="659"/>
      <c r="AO13" s="659"/>
      <c r="AP13" s="659"/>
      <c r="AQ13" s="660"/>
      <c r="AR13" s="920">
        <v>80</v>
      </c>
      <c r="AS13" s="921"/>
      <c r="AT13" s="921"/>
      <c r="AU13" s="921"/>
      <c r="AV13" s="921"/>
      <c r="AW13" s="921"/>
      <c r="AX13" s="922"/>
    </row>
    <row r="14" spans="1:50" ht="21" customHeight="1" x14ac:dyDescent="0.15">
      <c r="A14" s="615"/>
      <c r="B14" s="616"/>
      <c r="C14" s="616"/>
      <c r="D14" s="616"/>
      <c r="E14" s="616"/>
      <c r="F14" s="617"/>
      <c r="G14" s="728"/>
      <c r="H14" s="729"/>
      <c r="I14" s="714" t="s">
        <v>8</v>
      </c>
      <c r="J14" s="765"/>
      <c r="K14" s="765"/>
      <c r="L14" s="765"/>
      <c r="M14" s="765"/>
      <c r="N14" s="765"/>
      <c r="O14" s="766"/>
      <c r="P14" s="658" t="s">
        <v>716</v>
      </c>
      <c r="Q14" s="659"/>
      <c r="R14" s="659"/>
      <c r="S14" s="659"/>
      <c r="T14" s="659"/>
      <c r="U14" s="659"/>
      <c r="V14" s="660"/>
      <c r="W14" s="658" t="s">
        <v>716</v>
      </c>
      <c r="X14" s="659"/>
      <c r="Y14" s="659"/>
      <c r="Z14" s="659"/>
      <c r="AA14" s="659"/>
      <c r="AB14" s="659"/>
      <c r="AC14" s="660"/>
      <c r="AD14" s="658" t="s">
        <v>716</v>
      </c>
      <c r="AE14" s="659"/>
      <c r="AF14" s="659"/>
      <c r="AG14" s="659"/>
      <c r="AH14" s="659"/>
      <c r="AI14" s="659"/>
      <c r="AJ14" s="660"/>
      <c r="AK14" s="658" t="s">
        <v>730</v>
      </c>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v>76</v>
      </c>
      <c r="AL15" s="659"/>
      <c r="AM15" s="659"/>
      <c r="AN15" s="659"/>
      <c r="AO15" s="659"/>
      <c r="AP15" s="659"/>
      <c r="AQ15" s="660"/>
      <c r="AR15" s="658" t="s">
        <v>785</v>
      </c>
      <c r="AS15" s="659"/>
      <c r="AT15" s="659"/>
      <c r="AU15" s="659"/>
      <c r="AV15" s="659"/>
      <c r="AW15" s="659"/>
      <c r="AX15" s="806"/>
    </row>
    <row r="16" spans="1:50" ht="21" customHeight="1" x14ac:dyDescent="0.15">
      <c r="A16" s="615"/>
      <c r="B16" s="616"/>
      <c r="C16" s="616"/>
      <c r="D16" s="616"/>
      <c r="E16" s="616"/>
      <c r="F16" s="617"/>
      <c r="G16" s="728"/>
      <c r="H16" s="729"/>
      <c r="I16" s="714" t="s">
        <v>52</v>
      </c>
      <c r="J16" s="715"/>
      <c r="K16" s="715"/>
      <c r="L16" s="715"/>
      <c r="M16" s="715"/>
      <c r="N16" s="715"/>
      <c r="O16" s="716"/>
      <c r="P16" s="658" t="s">
        <v>716</v>
      </c>
      <c r="Q16" s="659"/>
      <c r="R16" s="659"/>
      <c r="S16" s="659"/>
      <c r="T16" s="659"/>
      <c r="U16" s="659"/>
      <c r="V16" s="660"/>
      <c r="W16" s="658" t="s">
        <v>716</v>
      </c>
      <c r="X16" s="659"/>
      <c r="Y16" s="659"/>
      <c r="Z16" s="659"/>
      <c r="AA16" s="659"/>
      <c r="AB16" s="659"/>
      <c r="AC16" s="660"/>
      <c r="AD16" s="658">
        <v>-76</v>
      </c>
      <c r="AE16" s="659"/>
      <c r="AF16" s="659"/>
      <c r="AG16" s="659"/>
      <c r="AH16" s="659"/>
      <c r="AI16" s="659"/>
      <c r="AJ16" s="660"/>
      <c r="AK16" s="658" t="s">
        <v>729</v>
      </c>
      <c r="AL16" s="659"/>
      <c r="AM16" s="659"/>
      <c r="AN16" s="659"/>
      <c r="AO16" s="659"/>
      <c r="AP16" s="659"/>
      <c r="AQ16" s="660"/>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728</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30"/>
      <c r="H18" s="731"/>
      <c r="I18" s="719" t="s">
        <v>20</v>
      </c>
      <c r="J18" s="720"/>
      <c r="K18" s="720"/>
      <c r="L18" s="720"/>
      <c r="M18" s="720"/>
      <c r="N18" s="720"/>
      <c r="O18" s="721"/>
      <c r="P18" s="878">
        <f>SUM(P13:V17)</f>
        <v>0</v>
      </c>
      <c r="Q18" s="879"/>
      <c r="R18" s="879"/>
      <c r="S18" s="879"/>
      <c r="T18" s="879"/>
      <c r="U18" s="879"/>
      <c r="V18" s="880"/>
      <c r="W18" s="878">
        <f>SUM(W13:AC17)</f>
        <v>0</v>
      </c>
      <c r="X18" s="879"/>
      <c r="Y18" s="879"/>
      <c r="Z18" s="879"/>
      <c r="AA18" s="879"/>
      <c r="AB18" s="879"/>
      <c r="AC18" s="880"/>
      <c r="AD18" s="878">
        <f>SUM(AD13:AJ17)</f>
        <v>4</v>
      </c>
      <c r="AE18" s="879"/>
      <c r="AF18" s="879"/>
      <c r="AG18" s="879"/>
      <c r="AH18" s="879"/>
      <c r="AI18" s="879"/>
      <c r="AJ18" s="880"/>
      <c r="AK18" s="878">
        <f>SUM(AK13:AQ17)</f>
        <v>156</v>
      </c>
      <c r="AL18" s="879"/>
      <c r="AM18" s="879"/>
      <c r="AN18" s="879"/>
      <c r="AO18" s="879"/>
      <c r="AP18" s="879"/>
      <c r="AQ18" s="880"/>
      <c r="AR18" s="878">
        <f>SUM(AR13:AX17)</f>
        <v>80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0</v>
      </c>
      <c r="Q19" s="659"/>
      <c r="R19" s="659"/>
      <c r="S19" s="659"/>
      <c r="T19" s="659"/>
      <c r="U19" s="659"/>
      <c r="V19" s="660"/>
      <c r="W19" s="658">
        <v>0</v>
      </c>
      <c r="X19" s="659"/>
      <c r="Y19" s="659"/>
      <c r="Z19" s="659"/>
      <c r="AA19" s="659"/>
      <c r="AB19" s="659"/>
      <c r="AC19" s="660"/>
      <c r="AD19" s="658">
        <v>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1.2500000000000001E-2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703</v>
      </c>
      <c r="B22" s="974"/>
      <c r="C22" s="974"/>
      <c r="D22" s="974"/>
      <c r="E22" s="974"/>
      <c r="F22" s="975"/>
      <c r="G22" s="969" t="s">
        <v>332</v>
      </c>
      <c r="H22" s="222"/>
      <c r="I22" s="222"/>
      <c r="J22" s="222"/>
      <c r="K22" s="222"/>
      <c r="L22" s="222"/>
      <c r="M22" s="222"/>
      <c r="N22" s="222"/>
      <c r="O22" s="223"/>
      <c r="P22" s="934" t="s">
        <v>701</v>
      </c>
      <c r="Q22" s="222"/>
      <c r="R22" s="222"/>
      <c r="S22" s="222"/>
      <c r="T22" s="222"/>
      <c r="U22" s="222"/>
      <c r="V22" s="223"/>
      <c r="W22" s="934" t="s">
        <v>702</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717</v>
      </c>
      <c r="H23" s="971"/>
      <c r="I23" s="971"/>
      <c r="J23" s="971"/>
      <c r="K23" s="971"/>
      <c r="L23" s="971"/>
      <c r="M23" s="971"/>
      <c r="N23" s="971"/>
      <c r="O23" s="972"/>
      <c r="P23" s="920">
        <v>80</v>
      </c>
      <c r="Q23" s="921"/>
      <c r="R23" s="921"/>
      <c r="S23" s="921"/>
      <c r="T23" s="921"/>
      <c r="U23" s="921"/>
      <c r="V23" s="935"/>
      <c r="W23" s="920">
        <v>80</v>
      </c>
      <c r="X23" s="921"/>
      <c r="Y23" s="921"/>
      <c r="Z23" s="921"/>
      <c r="AA23" s="921"/>
      <c r="AB23" s="921"/>
      <c r="AC23" s="935"/>
      <c r="AD23" s="983" t="s">
        <v>783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58">
        <f>AK13</f>
        <v>80</v>
      </c>
      <c r="Q29" s="659"/>
      <c r="R29" s="659"/>
      <c r="S29" s="659"/>
      <c r="T29" s="659"/>
      <c r="U29" s="659"/>
      <c r="V29" s="660"/>
      <c r="W29" s="952">
        <f>AR13</f>
        <v>80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348</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385</v>
      </c>
      <c r="AF30" s="859"/>
      <c r="AG30" s="859"/>
      <c r="AH30" s="860"/>
      <c r="AI30" s="915" t="s">
        <v>407</v>
      </c>
      <c r="AJ30" s="915"/>
      <c r="AK30" s="915"/>
      <c r="AL30" s="858"/>
      <c r="AM30" s="915" t="s">
        <v>504</v>
      </c>
      <c r="AN30" s="915"/>
      <c r="AO30" s="915"/>
      <c r="AP30" s="858"/>
      <c r="AQ30" s="770" t="s">
        <v>232</v>
      </c>
      <c r="AR30" s="771"/>
      <c r="AS30" s="771"/>
      <c r="AT30" s="772"/>
      <c r="AU30" s="777" t="s">
        <v>134</v>
      </c>
      <c r="AV30" s="777"/>
      <c r="AW30" s="777"/>
      <c r="AX30" s="917"/>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0" t="s">
        <v>716</v>
      </c>
      <c r="AR31" s="201"/>
      <c r="AS31" s="136" t="s">
        <v>233</v>
      </c>
      <c r="AT31" s="137"/>
      <c r="AU31" s="200" t="s">
        <v>773</v>
      </c>
      <c r="AV31" s="200"/>
      <c r="AW31" s="395" t="s">
        <v>179</v>
      </c>
      <c r="AX31" s="396"/>
    </row>
    <row r="32" spans="1:50" ht="23.25" customHeight="1" x14ac:dyDescent="0.15">
      <c r="A32" s="400"/>
      <c r="B32" s="398"/>
      <c r="C32" s="398"/>
      <c r="D32" s="398"/>
      <c r="E32" s="398"/>
      <c r="F32" s="399"/>
      <c r="G32" s="566" t="s">
        <v>771</v>
      </c>
      <c r="H32" s="567"/>
      <c r="I32" s="567"/>
      <c r="J32" s="567"/>
      <c r="K32" s="567"/>
      <c r="L32" s="567"/>
      <c r="M32" s="567"/>
      <c r="N32" s="567"/>
      <c r="O32" s="568"/>
      <c r="P32" s="108" t="s">
        <v>772</v>
      </c>
      <c r="Q32" s="108"/>
      <c r="R32" s="108"/>
      <c r="S32" s="108"/>
      <c r="T32" s="108"/>
      <c r="U32" s="108"/>
      <c r="V32" s="108"/>
      <c r="W32" s="108"/>
      <c r="X32" s="109"/>
      <c r="Y32" s="473" t="s">
        <v>12</v>
      </c>
      <c r="Z32" s="533"/>
      <c r="AA32" s="534"/>
      <c r="AB32" s="463" t="s">
        <v>718</v>
      </c>
      <c r="AC32" s="463"/>
      <c r="AD32" s="463"/>
      <c r="AE32" s="218" t="s">
        <v>716</v>
      </c>
      <c r="AF32" s="219"/>
      <c r="AG32" s="219"/>
      <c r="AH32" s="219"/>
      <c r="AI32" s="218" t="s">
        <v>716</v>
      </c>
      <c r="AJ32" s="219"/>
      <c r="AK32" s="219"/>
      <c r="AL32" s="219"/>
      <c r="AM32" s="218">
        <v>24</v>
      </c>
      <c r="AN32" s="219"/>
      <c r="AO32" s="219"/>
      <c r="AP32" s="219"/>
      <c r="AQ32" s="336" t="s">
        <v>716</v>
      </c>
      <c r="AR32" s="208"/>
      <c r="AS32" s="208"/>
      <c r="AT32" s="337"/>
      <c r="AU32" s="219" t="s">
        <v>716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718</v>
      </c>
      <c r="AC33" s="525"/>
      <c r="AD33" s="525"/>
      <c r="AE33" s="218" t="s">
        <v>716</v>
      </c>
      <c r="AF33" s="219"/>
      <c r="AG33" s="219"/>
      <c r="AH33" s="219"/>
      <c r="AI33" s="218" t="s">
        <v>716</v>
      </c>
      <c r="AJ33" s="219"/>
      <c r="AK33" s="219"/>
      <c r="AL33" s="219"/>
      <c r="AM33" s="218" t="s">
        <v>401</v>
      </c>
      <c r="AN33" s="219"/>
      <c r="AO33" s="219"/>
      <c r="AP33" s="219"/>
      <c r="AQ33" s="336" t="s">
        <v>716</v>
      </c>
      <c r="AR33" s="208"/>
      <c r="AS33" s="208"/>
      <c r="AT33" s="337"/>
      <c r="AU33" s="219">
        <v>47</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716</v>
      </c>
      <c r="AF34" s="219"/>
      <c r="AG34" s="219"/>
      <c r="AH34" s="219"/>
      <c r="AI34" s="218" t="s">
        <v>716</v>
      </c>
      <c r="AJ34" s="219"/>
      <c r="AK34" s="219"/>
      <c r="AL34" s="219"/>
      <c r="AM34" s="218" t="s">
        <v>762</v>
      </c>
      <c r="AN34" s="219"/>
      <c r="AO34" s="219"/>
      <c r="AP34" s="219"/>
      <c r="AQ34" s="336" t="s">
        <v>716</v>
      </c>
      <c r="AR34" s="208"/>
      <c r="AS34" s="208"/>
      <c r="AT34" s="337"/>
      <c r="AU34" s="219" t="s">
        <v>716</v>
      </c>
      <c r="AV34" s="219"/>
      <c r="AW34" s="219"/>
      <c r="AX34" s="221"/>
    </row>
    <row r="35" spans="1:51" ht="23.25" customHeight="1" x14ac:dyDescent="0.15">
      <c r="A35" s="228" t="s">
        <v>376</v>
      </c>
      <c r="B35" s="229"/>
      <c r="C35" s="229"/>
      <c r="D35" s="229"/>
      <c r="E35" s="229"/>
      <c r="F35" s="230"/>
      <c r="G35" s="234" t="s">
        <v>750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348</v>
      </c>
      <c r="B37" s="774"/>
      <c r="C37" s="774"/>
      <c r="D37" s="774"/>
      <c r="E37" s="774"/>
      <c r="F37" s="775"/>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385</v>
      </c>
      <c r="AF37" s="247"/>
      <c r="AG37" s="247"/>
      <c r="AH37" s="247"/>
      <c r="AI37" s="247" t="s">
        <v>407</v>
      </c>
      <c r="AJ37" s="247"/>
      <c r="AK37" s="247"/>
      <c r="AL37" s="247"/>
      <c r="AM37" s="247" t="s">
        <v>504</v>
      </c>
      <c r="AN37" s="247"/>
      <c r="AO37" s="247"/>
      <c r="AP37" s="247"/>
      <c r="AQ37" s="154" t="s">
        <v>232</v>
      </c>
      <c r="AR37" s="155"/>
      <c r="AS37" s="155"/>
      <c r="AT37" s="156"/>
      <c r="AU37" s="414" t="s">
        <v>134</v>
      </c>
      <c r="AV37" s="414"/>
      <c r="AW37" s="414"/>
      <c r="AX37" s="910"/>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716</v>
      </c>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t="s">
        <v>718</v>
      </c>
      <c r="AC39" s="463"/>
      <c r="AD39" s="463"/>
      <c r="AE39" s="218" t="s">
        <v>716</v>
      </c>
      <c r="AF39" s="219"/>
      <c r="AG39" s="219"/>
      <c r="AH39" s="219"/>
      <c r="AI39" s="218" t="s">
        <v>716</v>
      </c>
      <c r="AJ39" s="219"/>
      <c r="AK39" s="219"/>
      <c r="AL39" s="219"/>
      <c r="AM39" s="218"/>
      <c r="AN39" s="219"/>
      <c r="AO39" s="219"/>
      <c r="AP39" s="219"/>
      <c r="AQ39" s="336" t="s">
        <v>716</v>
      </c>
      <c r="AR39" s="208"/>
      <c r="AS39" s="208"/>
      <c r="AT39" s="337"/>
      <c r="AU39" s="219" t="s">
        <v>716</v>
      </c>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718</v>
      </c>
      <c r="AC40" s="525"/>
      <c r="AD40" s="525"/>
      <c r="AE40" s="218" t="s">
        <v>716</v>
      </c>
      <c r="AF40" s="219"/>
      <c r="AG40" s="219"/>
      <c r="AH40" s="219"/>
      <c r="AI40" s="218" t="s">
        <v>716</v>
      </c>
      <c r="AJ40" s="219"/>
      <c r="AK40" s="219"/>
      <c r="AL40" s="219"/>
      <c r="AM40" s="218"/>
      <c r="AN40" s="219"/>
      <c r="AO40" s="219"/>
      <c r="AP40" s="219"/>
      <c r="AQ40" s="336" t="s">
        <v>716</v>
      </c>
      <c r="AR40" s="208"/>
      <c r="AS40" s="208"/>
      <c r="AT40" s="337"/>
      <c r="AU40" s="219" t="s">
        <v>716</v>
      </c>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716</v>
      </c>
      <c r="AF41" s="219"/>
      <c r="AG41" s="219"/>
      <c r="AH41" s="219"/>
      <c r="AI41" s="218" t="s">
        <v>716</v>
      </c>
      <c r="AJ41" s="219"/>
      <c r="AK41" s="219"/>
      <c r="AL41" s="219"/>
      <c r="AM41" s="218"/>
      <c r="AN41" s="219"/>
      <c r="AO41" s="219"/>
      <c r="AP41" s="219"/>
      <c r="AQ41" s="336" t="s">
        <v>716</v>
      </c>
      <c r="AR41" s="208"/>
      <c r="AS41" s="208"/>
      <c r="AT41" s="337"/>
      <c r="AU41" s="219" t="s">
        <v>716</v>
      </c>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348</v>
      </c>
      <c r="B44" s="774"/>
      <c r="C44" s="774"/>
      <c r="D44" s="774"/>
      <c r="E44" s="774"/>
      <c r="F44" s="775"/>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385</v>
      </c>
      <c r="AF44" s="247"/>
      <c r="AG44" s="247"/>
      <c r="AH44" s="247"/>
      <c r="AI44" s="247" t="s">
        <v>407</v>
      </c>
      <c r="AJ44" s="247"/>
      <c r="AK44" s="247"/>
      <c r="AL44" s="247"/>
      <c r="AM44" s="247" t="s">
        <v>504</v>
      </c>
      <c r="AN44" s="247"/>
      <c r="AO44" s="247"/>
      <c r="AP44" s="247"/>
      <c r="AQ44" s="154" t="s">
        <v>232</v>
      </c>
      <c r="AR44" s="155"/>
      <c r="AS44" s="155"/>
      <c r="AT44" s="156"/>
      <c r="AU44" s="414" t="s">
        <v>134</v>
      </c>
      <c r="AV44" s="414"/>
      <c r="AW44" s="414"/>
      <c r="AX44" s="910"/>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385</v>
      </c>
      <c r="AF51" s="247"/>
      <c r="AG51" s="247"/>
      <c r="AH51" s="247"/>
      <c r="AI51" s="247" t="s">
        <v>407</v>
      </c>
      <c r="AJ51" s="247"/>
      <c r="AK51" s="247"/>
      <c r="AL51" s="247"/>
      <c r="AM51" s="247" t="s">
        <v>504</v>
      </c>
      <c r="AN51" s="247"/>
      <c r="AO51" s="247"/>
      <c r="AP51" s="247"/>
      <c r="AQ51" s="154" t="s">
        <v>232</v>
      </c>
      <c r="AR51" s="155"/>
      <c r="AS51" s="155"/>
      <c r="AT51" s="156"/>
      <c r="AU51" s="925" t="s">
        <v>134</v>
      </c>
      <c r="AV51" s="925"/>
      <c r="AW51" s="925"/>
      <c r="AX51" s="926"/>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385</v>
      </c>
      <c r="AF58" s="247"/>
      <c r="AG58" s="247"/>
      <c r="AH58" s="247"/>
      <c r="AI58" s="247" t="s">
        <v>407</v>
      </c>
      <c r="AJ58" s="247"/>
      <c r="AK58" s="247"/>
      <c r="AL58" s="247"/>
      <c r="AM58" s="247" t="s">
        <v>504</v>
      </c>
      <c r="AN58" s="247"/>
      <c r="AO58" s="247"/>
      <c r="AP58" s="247"/>
      <c r="AQ58" s="154" t="s">
        <v>232</v>
      </c>
      <c r="AR58" s="155"/>
      <c r="AS58" s="155"/>
      <c r="AT58" s="156"/>
      <c r="AU58" s="925" t="s">
        <v>134</v>
      </c>
      <c r="AV58" s="925"/>
      <c r="AW58" s="925"/>
      <c r="AX58" s="926"/>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719</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68"/>
      <c r="AY79">
        <f>COUNTIF($AR$79,"☑")</f>
        <v>0</v>
      </c>
    </row>
    <row r="80" spans="1:51" ht="18.75" hidden="1" customHeight="1" x14ac:dyDescent="0.15">
      <c r="A80" s="864"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29"/>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385</v>
      </c>
      <c r="AF85" s="247"/>
      <c r="AG85" s="247"/>
      <c r="AH85" s="247"/>
      <c r="AI85" s="247" t="s">
        <v>407</v>
      </c>
      <c r="AJ85" s="247"/>
      <c r="AK85" s="247"/>
      <c r="AL85" s="247"/>
      <c r="AM85" s="247" t="s">
        <v>504</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385</v>
      </c>
      <c r="AF90" s="247"/>
      <c r="AG90" s="247"/>
      <c r="AH90" s="247"/>
      <c r="AI90" s="247" t="s">
        <v>407</v>
      </c>
      <c r="AJ90" s="247"/>
      <c r="AK90" s="247"/>
      <c r="AL90" s="247"/>
      <c r="AM90" s="247" t="s">
        <v>504</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385</v>
      </c>
      <c r="AF95" s="247"/>
      <c r="AG95" s="247"/>
      <c r="AH95" s="247"/>
      <c r="AI95" s="247" t="s">
        <v>407</v>
      </c>
      <c r="AJ95" s="247"/>
      <c r="AK95" s="247"/>
      <c r="AL95" s="247"/>
      <c r="AM95" s="247" t="s">
        <v>504</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385</v>
      </c>
      <c r="AF100" s="542"/>
      <c r="AG100" s="542"/>
      <c r="AH100" s="543"/>
      <c r="AI100" s="541" t="s">
        <v>407</v>
      </c>
      <c r="AJ100" s="542"/>
      <c r="AK100" s="542"/>
      <c r="AL100" s="543"/>
      <c r="AM100" s="541" t="s">
        <v>504</v>
      </c>
      <c r="AN100" s="542"/>
      <c r="AO100" s="542"/>
      <c r="AP100" s="543"/>
      <c r="AQ100" s="317" t="s">
        <v>412</v>
      </c>
      <c r="AR100" s="318"/>
      <c r="AS100" s="318"/>
      <c r="AT100" s="319"/>
      <c r="AU100" s="317" t="s">
        <v>537</v>
      </c>
      <c r="AV100" s="318"/>
      <c r="AW100" s="318"/>
      <c r="AX100" s="320"/>
    </row>
    <row r="101" spans="1:60" ht="23.25" customHeight="1" x14ac:dyDescent="0.15">
      <c r="A101" s="421"/>
      <c r="B101" s="422"/>
      <c r="C101" s="422"/>
      <c r="D101" s="422"/>
      <c r="E101" s="422"/>
      <c r="F101" s="423"/>
      <c r="G101" s="108" t="s">
        <v>759</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718</v>
      </c>
      <c r="AC101" s="463"/>
      <c r="AD101" s="463"/>
      <c r="AE101" s="282" t="s">
        <v>716</v>
      </c>
      <c r="AF101" s="282"/>
      <c r="AG101" s="282"/>
      <c r="AH101" s="282"/>
      <c r="AI101" s="282" t="s">
        <v>716</v>
      </c>
      <c r="AJ101" s="282"/>
      <c r="AK101" s="282"/>
      <c r="AL101" s="282"/>
      <c r="AM101" s="282" t="s">
        <v>760</v>
      </c>
      <c r="AN101" s="282"/>
      <c r="AO101" s="282"/>
      <c r="AP101" s="282"/>
      <c r="AQ101" s="282" t="s">
        <v>746</v>
      </c>
      <c r="AR101" s="282"/>
      <c r="AS101" s="282"/>
      <c r="AT101" s="282"/>
      <c r="AU101" s="218" t="s">
        <v>747</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718</v>
      </c>
      <c r="AC102" s="463"/>
      <c r="AD102" s="463"/>
      <c r="AE102" s="282" t="s">
        <v>716</v>
      </c>
      <c r="AF102" s="282"/>
      <c r="AG102" s="282"/>
      <c r="AH102" s="282"/>
      <c r="AI102" s="282" t="s">
        <v>716</v>
      </c>
      <c r="AJ102" s="282"/>
      <c r="AK102" s="282"/>
      <c r="AL102" s="282"/>
      <c r="AM102" s="282">
        <v>2</v>
      </c>
      <c r="AN102" s="282"/>
      <c r="AO102" s="282"/>
      <c r="AP102" s="282"/>
      <c r="AQ102" s="282">
        <v>4</v>
      </c>
      <c r="AR102" s="282"/>
      <c r="AS102" s="282"/>
      <c r="AT102" s="282"/>
      <c r="AU102" s="225" t="s">
        <v>763</v>
      </c>
      <c r="AV102" s="226"/>
      <c r="AW102" s="226"/>
      <c r="AX102" s="321"/>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537</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537</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537</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537</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385</v>
      </c>
      <c r="AF115" s="247"/>
      <c r="AG115" s="247"/>
      <c r="AH115" s="247"/>
      <c r="AI115" s="247" t="s">
        <v>407</v>
      </c>
      <c r="AJ115" s="247"/>
      <c r="AK115" s="247"/>
      <c r="AL115" s="247"/>
      <c r="AM115" s="247" t="s">
        <v>504</v>
      </c>
      <c r="AN115" s="247"/>
      <c r="AO115" s="247"/>
      <c r="AP115" s="247"/>
      <c r="AQ115" s="592" t="s">
        <v>538</v>
      </c>
      <c r="AR115" s="593"/>
      <c r="AS115" s="593"/>
      <c r="AT115" s="593"/>
      <c r="AU115" s="593"/>
      <c r="AV115" s="593"/>
      <c r="AW115" s="593"/>
      <c r="AX115" s="594"/>
    </row>
    <row r="116" spans="1:51" ht="23.25" customHeight="1" x14ac:dyDescent="0.15">
      <c r="A116" s="438"/>
      <c r="B116" s="439"/>
      <c r="C116" s="439"/>
      <c r="D116" s="439"/>
      <c r="E116" s="439"/>
      <c r="F116" s="440"/>
      <c r="G116" s="390" t="s">
        <v>720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721</v>
      </c>
      <c r="AC116" s="465"/>
      <c r="AD116" s="466"/>
      <c r="AE116" s="282" t="s">
        <v>716</v>
      </c>
      <c r="AF116" s="282"/>
      <c r="AG116" s="282"/>
      <c r="AH116" s="282"/>
      <c r="AI116" s="282" t="s">
        <v>716</v>
      </c>
      <c r="AJ116" s="282"/>
      <c r="AK116" s="282"/>
      <c r="AL116" s="282"/>
      <c r="AM116" s="282" t="s">
        <v>758</v>
      </c>
      <c r="AN116" s="282"/>
      <c r="AO116" s="282"/>
      <c r="AP116" s="282"/>
      <c r="AQ116" s="218">
        <v>20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722</v>
      </c>
      <c r="AC117" s="475"/>
      <c r="AD117" s="476"/>
      <c r="AE117" s="553" t="s">
        <v>716</v>
      </c>
      <c r="AF117" s="553"/>
      <c r="AG117" s="553"/>
      <c r="AH117" s="553"/>
      <c r="AI117" s="553" t="s">
        <v>716</v>
      </c>
      <c r="AJ117" s="553"/>
      <c r="AK117" s="553"/>
      <c r="AL117" s="553"/>
      <c r="AM117" s="553" t="s">
        <v>766</v>
      </c>
      <c r="AN117" s="553"/>
      <c r="AO117" s="553"/>
      <c r="AP117" s="553"/>
      <c r="AQ117" s="553" t="s">
        <v>765</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385</v>
      </c>
      <c r="AF118" s="247"/>
      <c r="AG118" s="247"/>
      <c r="AH118" s="247"/>
      <c r="AI118" s="247" t="s">
        <v>407</v>
      </c>
      <c r="AJ118" s="247"/>
      <c r="AK118" s="247"/>
      <c r="AL118" s="247"/>
      <c r="AM118" s="247" t="s">
        <v>504</v>
      </c>
      <c r="AN118" s="247"/>
      <c r="AO118" s="247"/>
      <c r="AP118" s="247"/>
      <c r="AQ118" s="592" t="s">
        <v>538</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723</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724</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385</v>
      </c>
      <c r="AF121" s="247"/>
      <c r="AG121" s="247"/>
      <c r="AH121" s="247"/>
      <c r="AI121" s="247" t="s">
        <v>407</v>
      </c>
      <c r="AJ121" s="247"/>
      <c r="AK121" s="247"/>
      <c r="AL121" s="247"/>
      <c r="AM121" s="247" t="s">
        <v>504</v>
      </c>
      <c r="AN121" s="247"/>
      <c r="AO121" s="247"/>
      <c r="AP121" s="247"/>
      <c r="AQ121" s="592" t="s">
        <v>538</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535</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724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385</v>
      </c>
      <c r="AF124" s="247"/>
      <c r="AG124" s="247"/>
      <c r="AH124" s="247"/>
      <c r="AI124" s="247" t="s">
        <v>407</v>
      </c>
      <c r="AJ124" s="247"/>
      <c r="AK124" s="247"/>
      <c r="AL124" s="247"/>
      <c r="AM124" s="247" t="s">
        <v>504</v>
      </c>
      <c r="AN124" s="247"/>
      <c r="AO124" s="247"/>
      <c r="AP124" s="247"/>
      <c r="AQ124" s="592" t="s">
        <v>538</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725</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724</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47" t="s">
        <v>385</v>
      </c>
      <c r="AF127" s="247"/>
      <c r="AG127" s="247"/>
      <c r="AH127" s="247"/>
      <c r="AI127" s="247" t="s">
        <v>407</v>
      </c>
      <c r="AJ127" s="247"/>
      <c r="AK127" s="247"/>
      <c r="AL127" s="247"/>
      <c r="AM127" s="247" t="s">
        <v>504</v>
      </c>
      <c r="AN127" s="247"/>
      <c r="AO127" s="247"/>
      <c r="AP127" s="247"/>
      <c r="AQ127" s="592" t="s">
        <v>538</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535</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724</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400</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763</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775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776</v>
      </c>
      <c r="AC134" s="206"/>
      <c r="AD134" s="206"/>
      <c r="AE134" s="207">
        <v>75</v>
      </c>
      <c r="AF134" s="208"/>
      <c r="AG134" s="208"/>
      <c r="AH134" s="208"/>
      <c r="AI134" s="207">
        <v>75</v>
      </c>
      <c r="AJ134" s="208"/>
      <c r="AK134" s="208"/>
      <c r="AL134" s="208"/>
      <c r="AM134" s="207">
        <v>85</v>
      </c>
      <c r="AN134" s="208"/>
      <c r="AO134" s="208"/>
      <c r="AP134" s="208"/>
      <c r="AQ134" s="207" t="s">
        <v>716</v>
      </c>
      <c r="AR134" s="208"/>
      <c r="AS134" s="208"/>
      <c r="AT134" s="208"/>
      <c r="AU134" s="207" t="s">
        <v>716</v>
      </c>
      <c r="AV134" s="208"/>
      <c r="AW134" s="208"/>
      <c r="AX134" s="209"/>
      <c r="AY134">
        <f t="shared" ref="AY134:AY135" si="13">$AY$132</f>
        <v>1</v>
      </c>
    </row>
    <row r="135" spans="1:51" ht="44.4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777</v>
      </c>
      <c r="AC135" s="214"/>
      <c r="AD135" s="214"/>
      <c r="AE135" s="207" t="s">
        <v>716</v>
      </c>
      <c r="AF135" s="208"/>
      <c r="AG135" s="208"/>
      <c r="AH135" s="208"/>
      <c r="AI135" s="207" t="s">
        <v>716</v>
      </c>
      <c r="AJ135" s="208"/>
      <c r="AK135" s="208"/>
      <c r="AL135" s="208"/>
      <c r="AM135" s="207">
        <v>100</v>
      </c>
      <c r="AN135" s="208"/>
      <c r="AO135" s="208"/>
      <c r="AP135" s="208"/>
      <c r="AQ135" s="207" t="s">
        <v>716</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8.4499999999999993"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7.4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6"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5.9"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32"/>
      <c r="E430" s="175" t="s">
        <v>394</v>
      </c>
      <c r="F430" s="898"/>
      <c r="G430" s="899" t="s">
        <v>252</v>
      </c>
      <c r="H430" s="126"/>
      <c r="I430" s="126"/>
      <c r="J430" s="900" t="s">
        <v>716</v>
      </c>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763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764</v>
      </c>
      <c r="AC433" s="214"/>
      <c r="AD433" s="214"/>
      <c r="AE433" s="336" t="s">
        <v>716</v>
      </c>
      <c r="AF433" s="208"/>
      <c r="AG433" s="208"/>
      <c r="AH433" s="208"/>
      <c r="AI433" s="336" t="s">
        <v>716</v>
      </c>
      <c r="AJ433" s="208"/>
      <c r="AK433" s="208"/>
      <c r="AL433" s="208"/>
      <c r="AM433" s="336" t="s">
        <v>762</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763</v>
      </c>
      <c r="AC434" s="206"/>
      <c r="AD434" s="206"/>
      <c r="AE434" s="336" t="s">
        <v>716</v>
      </c>
      <c r="AF434" s="208"/>
      <c r="AG434" s="208"/>
      <c r="AH434" s="337"/>
      <c r="AI434" s="336" t="s">
        <v>716</v>
      </c>
      <c r="AJ434" s="208"/>
      <c r="AK434" s="208"/>
      <c r="AL434" s="208"/>
      <c r="AM434" s="336" t="s">
        <v>762</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t="s">
        <v>762</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763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763</v>
      </c>
      <c r="AC458" s="214"/>
      <c r="AD458" s="214"/>
      <c r="AE458" s="336" t="s">
        <v>716</v>
      </c>
      <c r="AF458" s="208"/>
      <c r="AG458" s="208"/>
      <c r="AH458" s="208"/>
      <c r="AI458" s="336" t="s">
        <v>716</v>
      </c>
      <c r="AJ458" s="208"/>
      <c r="AK458" s="208"/>
      <c r="AL458" s="208"/>
      <c r="AM458" s="336" t="s">
        <v>762</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763</v>
      </c>
      <c r="AC459" s="206"/>
      <c r="AD459" s="206"/>
      <c r="AE459" s="336" t="s">
        <v>716</v>
      </c>
      <c r="AF459" s="208"/>
      <c r="AG459" s="208"/>
      <c r="AH459" s="337"/>
      <c r="AI459" s="336" t="s">
        <v>716</v>
      </c>
      <c r="AJ459" s="208"/>
      <c r="AK459" s="208"/>
      <c r="AL459" s="208"/>
      <c r="AM459" s="336" t="s">
        <v>762</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716</v>
      </c>
      <c r="AF460" s="208"/>
      <c r="AG460" s="208"/>
      <c r="AH460" s="337"/>
      <c r="AI460" s="336" t="s">
        <v>716</v>
      </c>
      <c r="AJ460" s="208"/>
      <c r="AK460" s="208"/>
      <c r="AL460" s="208"/>
      <c r="AM460" s="336" t="s">
        <v>762</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899" t="s">
        <v>252</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9" t="s">
        <v>252</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9" t="s">
        <v>252</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9" t="s">
        <v>252</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33.6"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15.6"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1" ht="49.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727</v>
      </c>
      <c r="AE702" s="342"/>
      <c r="AF702" s="342"/>
      <c r="AG702" s="382" t="s">
        <v>735</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727</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63.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727</v>
      </c>
      <c r="AE704" s="786"/>
      <c r="AF704" s="786"/>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7" t="s">
        <v>727</v>
      </c>
      <c r="AE705" s="718"/>
      <c r="AF705" s="718"/>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7"/>
      <c r="D706" s="798"/>
      <c r="E706" s="733" t="s">
        <v>377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731</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731</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732</v>
      </c>
      <c r="AE708" s="606"/>
      <c r="AF708" s="606"/>
      <c r="AG708" s="745" t="s">
        <v>705</v>
      </c>
      <c r="AH708" s="746"/>
      <c r="AI708" s="746"/>
      <c r="AJ708" s="746"/>
      <c r="AK708" s="746"/>
      <c r="AL708" s="746"/>
      <c r="AM708" s="746"/>
      <c r="AN708" s="746"/>
      <c r="AO708" s="746"/>
      <c r="AP708" s="746"/>
      <c r="AQ708" s="746"/>
      <c r="AR708" s="746"/>
      <c r="AS708" s="746"/>
      <c r="AT708" s="746"/>
      <c r="AU708" s="746"/>
      <c r="AV708" s="746"/>
      <c r="AW708" s="746"/>
      <c r="AX708" s="747"/>
    </row>
    <row r="709" spans="1:50" ht="36.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727</v>
      </c>
      <c r="AE709" s="323"/>
      <c r="AF709" s="323"/>
      <c r="AG709" s="104" t="s">
        <v>736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732</v>
      </c>
      <c r="AE710" s="323"/>
      <c r="AF710" s="323"/>
      <c r="AG710" s="104" t="s">
        <v>728</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727</v>
      </c>
      <c r="AE711" s="323"/>
      <c r="AF711" s="323"/>
      <c r="AG711" s="104" t="s">
        <v>737</v>
      </c>
      <c r="AH711" s="105"/>
      <c r="AI711" s="105"/>
      <c r="AJ711" s="105"/>
      <c r="AK711" s="105"/>
      <c r="AL711" s="105"/>
      <c r="AM711" s="105"/>
      <c r="AN711" s="105"/>
      <c r="AO711" s="105"/>
      <c r="AP711" s="105"/>
      <c r="AQ711" s="105"/>
      <c r="AR711" s="105"/>
      <c r="AS711" s="105"/>
      <c r="AT711" s="105"/>
      <c r="AU711" s="105"/>
      <c r="AV711" s="105"/>
      <c r="AW711" s="105"/>
      <c r="AX711" s="106"/>
    </row>
    <row r="712" spans="1:50" ht="53.25"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5" t="s">
        <v>732</v>
      </c>
      <c r="AE712" s="786"/>
      <c r="AF712" s="786"/>
      <c r="AG712" s="810" t="s">
        <v>784</v>
      </c>
      <c r="AH712" s="811"/>
      <c r="AI712" s="811"/>
      <c r="AJ712" s="811"/>
      <c r="AK712" s="811"/>
      <c r="AL712" s="811"/>
      <c r="AM712" s="811"/>
      <c r="AN712" s="811"/>
      <c r="AO712" s="811"/>
      <c r="AP712" s="811"/>
      <c r="AQ712" s="811"/>
      <c r="AR712" s="811"/>
      <c r="AS712" s="811"/>
      <c r="AT712" s="811"/>
      <c r="AU712" s="811"/>
      <c r="AV712" s="811"/>
      <c r="AW712" s="811"/>
      <c r="AX712" s="812"/>
    </row>
    <row r="713" spans="1:50" ht="36.75" customHeight="1" x14ac:dyDescent="0.15">
      <c r="A713" s="643"/>
      <c r="B713" s="645"/>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727</v>
      </c>
      <c r="AE713" s="323"/>
      <c r="AF713" s="664"/>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39"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727</v>
      </c>
      <c r="AE714" s="808"/>
      <c r="AF714" s="809"/>
      <c r="AG714" s="739" t="s">
        <v>738</v>
      </c>
      <c r="AH714" s="740"/>
      <c r="AI714" s="740"/>
      <c r="AJ714" s="740"/>
      <c r="AK714" s="740"/>
      <c r="AL714" s="740"/>
      <c r="AM714" s="740"/>
      <c r="AN714" s="740"/>
      <c r="AO714" s="740"/>
      <c r="AP714" s="740"/>
      <c r="AQ714" s="740"/>
      <c r="AR714" s="740"/>
      <c r="AS714" s="740"/>
      <c r="AT714" s="740"/>
      <c r="AU714" s="740"/>
      <c r="AV714" s="740"/>
      <c r="AW714" s="740"/>
      <c r="AX714" s="741"/>
    </row>
    <row r="715" spans="1:50" ht="51" customHeight="1" x14ac:dyDescent="0.15">
      <c r="A715" s="641"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768</v>
      </c>
      <c r="AE715" s="606"/>
      <c r="AF715" s="657"/>
      <c r="AG715" s="745" t="s">
        <v>770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727</v>
      </c>
      <c r="AE716" s="628"/>
      <c r="AF716" s="628"/>
      <c r="AG716" s="104" t="s">
        <v>739</v>
      </c>
      <c r="AH716" s="105"/>
      <c r="AI716" s="105"/>
      <c r="AJ716" s="105"/>
      <c r="AK716" s="105"/>
      <c r="AL716" s="105"/>
      <c r="AM716" s="105"/>
      <c r="AN716" s="105"/>
      <c r="AO716" s="105"/>
      <c r="AP716" s="105"/>
      <c r="AQ716" s="105"/>
      <c r="AR716" s="105"/>
      <c r="AS716" s="105"/>
      <c r="AT716" s="105"/>
      <c r="AU716" s="105"/>
      <c r="AV716" s="105"/>
      <c r="AW716" s="105"/>
      <c r="AX716" s="106"/>
    </row>
    <row r="717" spans="1:50" ht="51"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732</v>
      </c>
      <c r="AE717" s="323"/>
      <c r="AF717" s="323"/>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40.1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727</v>
      </c>
      <c r="AE718" s="323"/>
      <c r="AF718" s="323"/>
      <c r="AG718" s="130" t="s">
        <v>740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732</v>
      </c>
      <c r="AE719" s="606"/>
      <c r="AF719" s="606"/>
      <c r="AG719" s="128" t="s">
        <v>742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2"/>
      <c r="C726" s="815" t="s">
        <v>53</v>
      </c>
      <c r="D726" s="837"/>
      <c r="E726" s="837"/>
      <c r="F726" s="838"/>
      <c r="G726" s="579" t="s">
        <v>761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3"/>
      <c r="B727" s="804"/>
      <c r="C727" s="751" t="s">
        <v>57</v>
      </c>
      <c r="D727" s="752"/>
      <c r="E727" s="752"/>
      <c r="F727" s="753"/>
      <c r="G727" s="577" t="s">
        <v>749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5" t="s">
        <v>787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138</v>
      </c>
      <c r="B731" s="677"/>
      <c r="C731" s="677"/>
      <c r="D731" s="677"/>
      <c r="E731" s="678"/>
      <c r="F731" s="732" t="s">
        <v>786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138</v>
      </c>
      <c r="B733" s="677"/>
      <c r="C733" s="677"/>
      <c r="D733" s="677"/>
      <c r="E733" s="678"/>
      <c r="F733" s="638" t="s">
        <v>788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1" t="s">
        <v>668</v>
      </c>
      <c r="B737" s="211"/>
      <c r="C737" s="211"/>
      <c r="D737" s="212"/>
      <c r="E737" s="955" t="s">
        <v>779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392</v>
      </c>
      <c r="B738" s="361"/>
      <c r="C738" s="361"/>
      <c r="D738" s="361"/>
      <c r="E738" s="955" t="s">
        <v>779</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391</v>
      </c>
      <c r="B739" s="361"/>
      <c r="C739" s="361"/>
      <c r="D739" s="361"/>
      <c r="E739" s="955" t="s">
        <v>779</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390</v>
      </c>
      <c r="B740" s="361"/>
      <c r="C740" s="361"/>
      <c r="D740" s="361"/>
      <c r="E740" s="955" t="s">
        <v>779</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389</v>
      </c>
      <c r="B741" s="361"/>
      <c r="C741" s="361"/>
      <c r="D741" s="361"/>
      <c r="E741" s="955" t="s">
        <v>780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388</v>
      </c>
      <c r="B742" s="361"/>
      <c r="C742" s="361"/>
      <c r="D742" s="361"/>
      <c r="E742" s="955" t="s">
        <v>779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387</v>
      </c>
      <c r="B743" s="361"/>
      <c r="C743" s="361"/>
      <c r="D743" s="361"/>
      <c r="E743" s="955" t="s">
        <v>779</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386</v>
      </c>
      <c r="B744" s="361"/>
      <c r="C744" s="361"/>
      <c r="D744" s="361"/>
      <c r="E744" s="955" t="s">
        <v>781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385</v>
      </c>
      <c r="B745" s="361"/>
      <c r="C745" s="361"/>
      <c r="D745" s="361"/>
      <c r="E745" s="992" t="s">
        <v>782</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541</v>
      </c>
      <c r="B746" s="361"/>
      <c r="C746" s="361"/>
      <c r="D746" s="361"/>
      <c r="E746" s="961"/>
      <c r="F746" s="959"/>
      <c r="G746" s="959"/>
      <c r="H746" s="100" t="str">
        <f>IF(E746="","","-")</f>
        <v/>
      </c>
      <c r="I746" s="959" t="s">
        <v>341</v>
      </c>
      <c r="J746" s="959"/>
      <c r="K746" s="100" t="str">
        <f>IF(I746="","","-")</f>
        <v>-</v>
      </c>
      <c r="L746" s="960"/>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504</v>
      </c>
      <c r="B747" s="361"/>
      <c r="C747" s="361"/>
      <c r="D747" s="361"/>
      <c r="E747" s="961" t="s">
        <v>733</v>
      </c>
      <c r="F747" s="959"/>
      <c r="G747" s="959"/>
      <c r="H747" s="100" t="str">
        <f>IF(E747="","","-")</f>
        <v>-</v>
      </c>
      <c r="I747" s="959" t="s">
        <v>408</v>
      </c>
      <c r="J747" s="959"/>
      <c r="K747" s="100" t="str">
        <f>IF(I747="","","-")</f>
        <v>-</v>
      </c>
      <c r="L747" s="960">
        <v>22</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5" t="s">
        <v>379</v>
      </c>
      <c r="B748" s="616"/>
      <c r="C748" s="616"/>
      <c r="D748" s="616"/>
      <c r="E748" s="616"/>
      <c r="F748" s="617"/>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381</v>
      </c>
      <c r="B787" s="630"/>
      <c r="C787" s="630"/>
      <c r="D787" s="630"/>
      <c r="E787" s="630"/>
      <c r="F787" s="631"/>
      <c r="G787" s="596" t="s">
        <v>756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757</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6"/>
    </row>
    <row r="788" spans="1:51" ht="24.75" customHeight="1" x14ac:dyDescent="0.15">
      <c r="A788" s="632"/>
      <c r="B788" s="633"/>
      <c r="C788" s="633"/>
      <c r="D788" s="633"/>
      <c r="E788" s="633"/>
      <c r="F788" s="634"/>
      <c r="G788" s="815" t="s">
        <v>17</v>
      </c>
      <c r="H788" s="671"/>
      <c r="I788" s="671"/>
      <c r="J788" s="671"/>
      <c r="K788" s="671"/>
      <c r="L788" s="670" t="s">
        <v>18</v>
      </c>
      <c r="M788" s="671"/>
      <c r="N788" s="671"/>
      <c r="O788" s="671"/>
      <c r="P788" s="671"/>
      <c r="Q788" s="671"/>
      <c r="R788" s="671"/>
      <c r="S788" s="671"/>
      <c r="T788" s="671"/>
      <c r="U788" s="671"/>
      <c r="V788" s="671"/>
      <c r="W788" s="671"/>
      <c r="X788" s="672"/>
      <c r="Y788" s="654" t="s">
        <v>19</v>
      </c>
      <c r="Z788" s="655"/>
      <c r="AA788" s="655"/>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4" t="s">
        <v>19</v>
      </c>
      <c r="AV788" s="655"/>
      <c r="AW788" s="655"/>
      <c r="AX788" s="656"/>
    </row>
    <row r="789" spans="1:51" ht="24.75" customHeight="1" x14ac:dyDescent="0.15">
      <c r="A789" s="632"/>
      <c r="B789" s="633"/>
      <c r="C789" s="633"/>
      <c r="D789" s="633"/>
      <c r="E789" s="633"/>
      <c r="F789" s="634"/>
      <c r="G789" s="673"/>
      <c r="H789" s="674"/>
      <c r="I789" s="674"/>
      <c r="J789" s="674"/>
      <c r="K789" s="675"/>
      <c r="L789" s="667" t="s">
        <v>751</v>
      </c>
      <c r="M789" s="668"/>
      <c r="N789" s="668"/>
      <c r="O789" s="668"/>
      <c r="P789" s="668"/>
      <c r="Q789" s="668"/>
      <c r="R789" s="668"/>
      <c r="S789" s="668"/>
      <c r="T789" s="668"/>
      <c r="U789" s="668"/>
      <c r="V789" s="668"/>
      <c r="W789" s="668"/>
      <c r="X789" s="669"/>
      <c r="Y789" s="385">
        <v>1</v>
      </c>
      <c r="Z789" s="386"/>
      <c r="AA789" s="386"/>
      <c r="AB789" s="805"/>
      <c r="AC789" s="673" t="s">
        <v>752</v>
      </c>
      <c r="AD789" s="674"/>
      <c r="AE789" s="674"/>
      <c r="AF789" s="674"/>
      <c r="AG789" s="675"/>
      <c r="AH789" s="667" t="s">
        <v>752</v>
      </c>
      <c r="AI789" s="668"/>
      <c r="AJ789" s="668"/>
      <c r="AK789" s="668"/>
      <c r="AL789" s="668"/>
      <c r="AM789" s="668"/>
      <c r="AN789" s="668"/>
      <c r="AO789" s="668"/>
      <c r="AP789" s="668"/>
      <c r="AQ789" s="668"/>
      <c r="AR789" s="668"/>
      <c r="AS789" s="668"/>
      <c r="AT789" s="669"/>
      <c r="AU789" s="385" t="s">
        <v>752</v>
      </c>
      <c r="AV789" s="386"/>
      <c r="AW789" s="386"/>
      <c r="AX789" s="387"/>
    </row>
    <row r="790" spans="1:51" ht="24.75" customHeight="1" x14ac:dyDescent="0.15">
      <c r="A790" s="632"/>
      <c r="B790" s="633"/>
      <c r="C790" s="633"/>
      <c r="D790" s="633"/>
      <c r="E790" s="633"/>
      <c r="F790" s="634"/>
      <c r="G790" s="607"/>
      <c r="H790" s="608"/>
      <c r="I790" s="608"/>
      <c r="J790" s="608"/>
      <c r="K790" s="609"/>
      <c r="L790" s="599"/>
      <c r="M790" s="665"/>
      <c r="N790" s="665"/>
      <c r="O790" s="665"/>
      <c r="P790" s="665"/>
      <c r="Q790" s="665"/>
      <c r="R790" s="665"/>
      <c r="S790" s="665"/>
      <c r="T790" s="665"/>
      <c r="U790" s="665"/>
      <c r="V790" s="665"/>
      <c r="W790" s="665"/>
      <c r="X790" s="666"/>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6" t="s">
        <v>20</v>
      </c>
      <c r="H799" s="827"/>
      <c r="I799" s="827"/>
      <c r="J799" s="827"/>
      <c r="K799" s="827"/>
      <c r="L799" s="828"/>
      <c r="M799" s="829"/>
      <c r="N799" s="829"/>
      <c r="O799" s="829"/>
      <c r="P799" s="829"/>
      <c r="Q799" s="829"/>
      <c r="R799" s="829"/>
      <c r="S799" s="829"/>
      <c r="T799" s="829"/>
      <c r="U799" s="829"/>
      <c r="V799" s="829"/>
      <c r="W799" s="829"/>
      <c r="X799" s="830"/>
      <c r="Y799" s="831">
        <f>SUM(Y789:AB798)</f>
        <v>1</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2"/>
      <c r="B800" s="633"/>
      <c r="C800" s="633"/>
      <c r="D800" s="633"/>
      <c r="E800" s="633"/>
      <c r="F800" s="634"/>
      <c r="G800" s="596" t="s">
        <v>755</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6"/>
      <c r="AY800">
        <f>COUNTA($G$802,$AC$802)</f>
        <v>1</v>
      </c>
    </row>
    <row r="801" spans="1:51" ht="24.75" hidden="1" customHeight="1" x14ac:dyDescent="0.15">
      <c r="A801" s="632"/>
      <c r="B801" s="633"/>
      <c r="C801" s="633"/>
      <c r="D801" s="633"/>
      <c r="E801" s="633"/>
      <c r="F801" s="634"/>
      <c r="G801" s="815" t="s">
        <v>17</v>
      </c>
      <c r="H801" s="671"/>
      <c r="I801" s="671"/>
      <c r="J801" s="671"/>
      <c r="K801" s="671"/>
      <c r="L801" s="670" t="s">
        <v>18</v>
      </c>
      <c r="M801" s="671"/>
      <c r="N801" s="671"/>
      <c r="O801" s="671"/>
      <c r="P801" s="671"/>
      <c r="Q801" s="671"/>
      <c r="R801" s="671"/>
      <c r="S801" s="671"/>
      <c r="T801" s="671"/>
      <c r="U801" s="671"/>
      <c r="V801" s="671"/>
      <c r="W801" s="671"/>
      <c r="X801" s="672"/>
      <c r="Y801" s="654" t="s">
        <v>19</v>
      </c>
      <c r="Z801" s="655"/>
      <c r="AA801" s="655"/>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4" t="s">
        <v>19</v>
      </c>
      <c r="AV801" s="655"/>
      <c r="AW801" s="655"/>
      <c r="AX801" s="656"/>
      <c r="AY801">
        <f>$AY$800</f>
        <v>1</v>
      </c>
    </row>
    <row r="802" spans="1:51" ht="24.75" hidden="1" customHeight="1" x14ac:dyDescent="0.15">
      <c r="A802" s="632"/>
      <c r="B802" s="633"/>
      <c r="C802" s="633"/>
      <c r="D802" s="633"/>
      <c r="E802" s="633"/>
      <c r="F802" s="634"/>
      <c r="G802" s="673"/>
      <c r="H802" s="674"/>
      <c r="I802" s="674"/>
      <c r="J802" s="674"/>
      <c r="K802" s="675"/>
      <c r="L802" s="667"/>
      <c r="M802" s="668"/>
      <c r="N802" s="668"/>
      <c r="O802" s="668"/>
      <c r="P802" s="668"/>
      <c r="Q802" s="668"/>
      <c r="R802" s="668"/>
      <c r="S802" s="668"/>
      <c r="T802" s="668"/>
      <c r="U802" s="668"/>
      <c r="V802" s="668"/>
      <c r="W802" s="668"/>
      <c r="X802" s="669"/>
      <c r="Y802" s="385"/>
      <c r="Z802" s="386"/>
      <c r="AA802" s="386"/>
      <c r="AB802" s="805"/>
      <c r="AC802" s="673" t="s">
        <v>752</v>
      </c>
      <c r="AD802" s="674"/>
      <c r="AE802" s="674"/>
      <c r="AF802" s="674"/>
      <c r="AG802" s="675"/>
      <c r="AH802" s="667" t="s">
        <v>752</v>
      </c>
      <c r="AI802" s="668"/>
      <c r="AJ802" s="668"/>
      <c r="AK802" s="668"/>
      <c r="AL802" s="668"/>
      <c r="AM802" s="668"/>
      <c r="AN802" s="668"/>
      <c r="AO802" s="668"/>
      <c r="AP802" s="668"/>
      <c r="AQ802" s="668"/>
      <c r="AR802" s="668"/>
      <c r="AS802" s="668"/>
      <c r="AT802" s="669"/>
      <c r="AU802" s="385" t="s">
        <v>752</v>
      </c>
      <c r="AV802" s="386"/>
      <c r="AW802" s="386"/>
      <c r="AX802" s="387"/>
      <c r="AY802">
        <f t="shared" ref="AY802:AY812" si="115">$AY$800</f>
        <v>1</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hidden="1" customHeight="1" x14ac:dyDescent="0.15">
      <c r="A812" s="632"/>
      <c r="B812" s="633"/>
      <c r="C812" s="633"/>
      <c r="D812" s="633"/>
      <c r="E812" s="633"/>
      <c r="F812" s="634"/>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6"/>
      <c r="AY813">
        <f>COUNTA($G$815,$AC$815)</f>
        <v>0</v>
      </c>
    </row>
    <row r="814" spans="1:51" ht="24.75" hidden="1" customHeight="1" x14ac:dyDescent="0.15">
      <c r="A814" s="632"/>
      <c r="B814" s="633"/>
      <c r="C814" s="633"/>
      <c r="D814" s="633"/>
      <c r="E814" s="633"/>
      <c r="F814" s="634"/>
      <c r="G814" s="815" t="s">
        <v>17</v>
      </c>
      <c r="H814" s="671"/>
      <c r="I814" s="671"/>
      <c r="J814" s="671"/>
      <c r="K814" s="671"/>
      <c r="L814" s="670" t="s">
        <v>18</v>
      </c>
      <c r="M814" s="671"/>
      <c r="N814" s="671"/>
      <c r="O814" s="671"/>
      <c r="P814" s="671"/>
      <c r="Q814" s="671"/>
      <c r="R814" s="671"/>
      <c r="S814" s="671"/>
      <c r="T814" s="671"/>
      <c r="U814" s="671"/>
      <c r="V814" s="671"/>
      <c r="W814" s="671"/>
      <c r="X814" s="672"/>
      <c r="Y814" s="654" t="s">
        <v>19</v>
      </c>
      <c r="Z814" s="655"/>
      <c r="AA814" s="655"/>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4" t="s">
        <v>19</v>
      </c>
      <c r="AV814" s="655"/>
      <c r="AW814" s="655"/>
      <c r="AX814" s="656"/>
      <c r="AY814">
        <f>$AY$813</f>
        <v>0</v>
      </c>
    </row>
    <row r="815" spans="1:51" ht="24.75" hidden="1" customHeight="1" x14ac:dyDescent="0.15">
      <c r="A815" s="632"/>
      <c r="B815" s="633"/>
      <c r="C815" s="633"/>
      <c r="D815" s="633"/>
      <c r="E815" s="633"/>
      <c r="F815" s="634"/>
      <c r="G815" s="673"/>
      <c r="H815" s="674"/>
      <c r="I815" s="674"/>
      <c r="J815" s="674"/>
      <c r="K815" s="675"/>
      <c r="L815" s="667"/>
      <c r="M815" s="668"/>
      <c r="N815" s="668"/>
      <c r="O815" s="668"/>
      <c r="P815" s="668"/>
      <c r="Q815" s="668"/>
      <c r="R815" s="668"/>
      <c r="S815" s="668"/>
      <c r="T815" s="668"/>
      <c r="U815" s="668"/>
      <c r="V815" s="668"/>
      <c r="W815" s="668"/>
      <c r="X815" s="669"/>
      <c r="Y815" s="385"/>
      <c r="Z815" s="386"/>
      <c r="AA815" s="386"/>
      <c r="AB815" s="805"/>
      <c r="AC815" s="673"/>
      <c r="AD815" s="674"/>
      <c r="AE815" s="674"/>
      <c r="AF815" s="674"/>
      <c r="AG815" s="675"/>
      <c r="AH815" s="667"/>
      <c r="AI815" s="668"/>
      <c r="AJ815" s="668"/>
      <c r="AK815" s="668"/>
      <c r="AL815" s="668"/>
      <c r="AM815" s="668"/>
      <c r="AN815" s="668"/>
      <c r="AO815" s="668"/>
      <c r="AP815" s="668"/>
      <c r="AQ815" s="668"/>
      <c r="AR815" s="668"/>
      <c r="AS815" s="668"/>
      <c r="AT815" s="669"/>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6"/>
      <c r="AY826">
        <f>COUNTA($G$828,$AC$828)</f>
        <v>0</v>
      </c>
    </row>
    <row r="827" spans="1:51" ht="24.75" hidden="1" customHeight="1" x14ac:dyDescent="0.15">
      <c r="A827" s="632"/>
      <c r="B827" s="633"/>
      <c r="C827" s="633"/>
      <c r="D827" s="633"/>
      <c r="E827" s="633"/>
      <c r="F827" s="634"/>
      <c r="G827" s="815" t="s">
        <v>17</v>
      </c>
      <c r="H827" s="671"/>
      <c r="I827" s="671"/>
      <c r="J827" s="671"/>
      <c r="K827" s="671"/>
      <c r="L827" s="670" t="s">
        <v>18</v>
      </c>
      <c r="M827" s="671"/>
      <c r="N827" s="671"/>
      <c r="O827" s="671"/>
      <c r="P827" s="671"/>
      <c r="Q827" s="671"/>
      <c r="R827" s="671"/>
      <c r="S827" s="671"/>
      <c r="T827" s="671"/>
      <c r="U827" s="671"/>
      <c r="V827" s="671"/>
      <c r="W827" s="671"/>
      <c r="X827" s="672"/>
      <c r="Y827" s="654" t="s">
        <v>19</v>
      </c>
      <c r="Z827" s="655"/>
      <c r="AA827" s="655"/>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4" t="s">
        <v>19</v>
      </c>
      <c r="AV827" s="655"/>
      <c r="AW827" s="655"/>
      <c r="AX827" s="656"/>
      <c r="AY827">
        <f>$AY$826</f>
        <v>0</v>
      </c>
    </row>
    <row r="828" spans="1:51" s="16" customFormat="1" ht="24.75" hidden="1" customHeight="1" x14ac:dyDescent="0.15">
      <c r="A828" s="632"/>
      <c r="B828" s="633"/>
      <c r="C828" s="633"/>
      <c r="D828" s="633"/>
      <c r="E828" s="633"/>
      <c r="F828" s="634"/>
      <c r="G828" s="673"/>
      <c r="H828" s="674"/>
      <c r="I828" s="674"/>
      <c r="J828" s="674"/>
      <c r="K828" s="675"/>
      <c r="L828" s="667"/>
      <c r="M828" s="668"/>
      <c r="N828" s="668"/>
      <c r="O828" s="668"/>
      <c r="P828" s="668"/>
      <c r="Q828" s="668"/>
      <c r="R828" s="668"/>
      <c r="S828" s="668"/>
      <c r="T828" s="668"/>
      <c r="U828" s="668"/>
      <c r="V828" s="668"/>
      <c r="W828" s="668"/>
      <c r="X828" s="669"/>
      <c r="Y828" s="385"/>
      <c r="Z828" s="386"/>
      <c r="AA828" s="386"/>
      <c r="AB828" s="805"/>
      <c r="AC828" s="673"/>
      <c r="AD828" s="674"/>
      <c r="AE828" s="674"/>
      <c r="AF828" s="674"/>
      <c r="AG828" s="675"/>
      <c r="AH828" s="667"/>
      <c r="AI828" s="668"/>
      <c r="AJ828" s="668"/>
      <c r="AK828" s="668"/>
      <c r="AL828" s="668"/>
      <c r="AM828" s="668"/>
      <c r="AN828" s="668"/>
      <c r="AO828" s="668"/>
      <c r="AP828" s="668"/>
      <c r="AQ828" s="668"/>
      <c r="AR828" s="668"/>
      <c r="AS828" s="668"/>
      <c r="AT828" s="669"/>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42.75" customHeight="1" x14ac:dyDescent="0.15">
      <c r="A845" s="370">
        <v>1</v>
      </c>
      <c r="B845" s="370">
        <v>1</v>
      </c>
      <c r="C845" s="358" t="s">
        <v>744</v>
      </c>
      <c r="D845" s="343"/>
      <c r="E845" s="343"/>
      <c r="F845" s="343"/>
      <c r="G845" s="343"/>
      <c r="H845" s="343"/>
      <c r="I845" s="343"/>
      <c r="J845" s="344">
        <v>7010005016562</v>
      </c>
      <c r="K845" s="345"/>
      <c r="L845" s="345"/>
      <c r="M845" s="345"/>
      <c r="N845" s="345"/>
      <c r="O845" s="345"/>
      <c r="P845" s="359" t="s">
        <v>745</v>
      </c>
      <c r="Q845" s="346"/>
      <c r="R845" s="346"/>
      <c r="S845" s="346"/>
      <c r="T845" s="346"/>
      <c r="U845" s="346"/>
      <c r="V845" s="346"/>
      <c r="W845" s="346"/>
      <c r="X845" s="346"/>
      <c r="Y845" s="347">
        <v>1</v>
      </c>
      <c r="Z845" s="348"/>
      <c r="AA845" s="348"/>
      <c r="AB845" s="349"/>
      <c r="AC845" s="350" t="s">
        <v>374</v>
      </c>
      <c r="AD845" s="351"/>
      <c r="AE845" s="351"/>
      <c r="AF845" s="351"/>
      <c r="AG845" s="351"/>
      <c r="AH845" s="366" t="s">
        <v>742</v>
      </c>
      <c r="AI845" s="367"/>
      <c r="AJ845" s="367"/>
      <c r="AK845" s="367"/>
      <c r="AL845" s="354" t="s">
        <v>742</v>
      </c>
      <c r="AM845" s="355"/>
      <c r="AN845" s="355"/>
      <c r="AO845" s="356"/>
      <c r="AP845" s="357" t="s">
        <v>728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43.5" hidden="1" customHeight="1" x14ac:dyDescent="0.15">
      <c r="A878" s="370">
        <v>1</v>
      </c>
      <c r="B878" s="370">
        <v>1</v>
      </c>
      <c r="C878" s="358"/>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5.2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46.5" hidden="1" customHeight="1" x14ac:dyDescent="0.15">
      <c r="A911" s="370">
        <v>1</v>
      </c>
      <c r="B911" s="370">
        <v>1</v>
      </c>
      <c r="C911" s="358"/>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10.5"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329</v>
      </c>
      <c r="AQ1109" s="365"/>
      <c r="AR1109" s="365"/>
      <c r="AS1109" s="365"/>
      <c r="AT1109" s="365"/>
      <c r="AU1109" s="365"/>
      <c r="AV1109" s="365"/>
      <c r="AW1109" s="365"/>
      <c r="AX1109" s="365"/>
    </row>
    <row r="1110" spans="1:51" ht="30" customHeight="1" x14ac:dyDescent="0.15">
      <c r="A1110" s="370">
        <v>1</v>
      </c>
      <c r="B1110" s="370">
        <v>1</v>
      </c>
      <c r="C1110" s="368" t="s">
        <v>716</v>
      </c>
      <c r="D1110" s="368"/>
      <c r="E1110" s="150" t="s">
        <v>754</v>
      </c>
      <c r="F1110" s="369"/>
      <c r="G1110" s="369"/>
      <c r="H1110" s="369"/>
      <c r="I1110" s="369"/>
      <c r="J1110" s="344" t="s">
        <v>753</v>
      </c>
      <c r="K1110" s="345"/>
      <c r="L1110" s="345"/>
      <c r="M1110" s="345"/>
      <c r="N1110" s="345"/>
      <c r="O1110" s="345"/>
      <c r="P1110" s="377" t="s">
        <v>753</v>
      </c>
      <c r="Q1110" s="378"/>
      <c r="R1110" s="378"/>
      <c r="S1110" s="378"/>
      <c r="T1110" s="378"/>
      <c r="U1110" s="378"/>
      <c r="V1110" s="378"/>
      <c r="W1110" s="378"/>
      <c r="X1110" s="378"/>
      <c r="Y1110" s="347" t="s">
        <v>753</v>
      </c>
      <c r="Z1110" s="348"/>
      <c r="AA1110" s="348"/>
      <c r="AB1110" s="349"/>
      <c r="AC1110" s="371" t="s">
        <v>716</v>
      </c>
      <c r="AD1110" s="371"/>
      <c r="AE1110" s="371"/>
      <c r="AF1110" s="371"/>
      <c r="AG1110" s="371"/>
      <c r="AH1110" s="352" t="s">
        <v>753</v>
      </c>
      <c r="AI1110" s="353"/>
      <c r="AJ1110" s="353"/>
      <c r="AK1110" s="353"/>
      <c r="AL1110" s="354" t="s">
        <v>753</v>
      </c>
      <c r="AM1110" s="355"/>
      <c r="AN1110" s="355"/>
      <c r="AO1110" s="356"/>
      <c r="AP1110" s="357" t="s">
        <v>753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1">
      <formula>IF(RIGHT(TEXT(P14,"0.#"),1)=".",FALSE,TRUE)</formula>
    </cfRule>
    <cfRule type="expression" dxfId="2812" priority="14022">
      <formula>IF(RIGHT(TEXT(P14,"0.#"),1)=".",TRUE,FALSE)</formula>
    </cfRule>
  </conditionalFormatting>
  <conditionalFormatting sqref="AE32">
    <cfRule type="expression" dxfId="2811" priority="14011">
      <formula>IF(RIGHT(TEXT(AE32,"0.#"),1)=".",FALSE,TRUE)</formula>
    </cfRule>
    <cfRule type="expression" dxfId="2810" priority="14012">
      <formula>IF(RIGHT(TEXT(AE32,"0.#"),1)=".",TRUE,FALSE)</formula>
    </cfRule>
  </conditionalFormatting>
  <conditionalFormatting sqref="P18:AX18">
    <cfRule type="expression" dxfId="2809" priority="13897">
      <formula>IF(RIGHT(TEXT(P18,"0.#"),1)=".",FALSE,TRUE)</formula>
    </cfRule>
    <cfRule type="expression" dxfId="2808" priority="13898">
      <formula>IF(RIGHT(TEXT(P18,"0.#"),1)=".",TRUE,FALSE)</formula>
    </cfRule>
  </conditionalFormatting>
  <conditionalFormatting sqref="Y790">
    <cfRule type="expression" dxfId="2807" priority="13893">
      <formula>IF(RIGHT(TEXT(Y790,"0.#"),1)=".",FALSE,TRUE)</formula>
    </cfRule>
    <cfRule type="expression" dxfId="2806" priority="13894">
      <formula>IF(RIGHT(TEXT(Y790,"0.#"),1)=".",TRUE,FALSE)</formula>
    </cfRule>
  </conditionalFormatting>
  <conditionalFormatting sqref="Y799">
    <cfRule type="expression" dxfId="2805" priority="13889">
      <formula>IF(RIGHT(TEXT(Y799,"0.#"),1)=".",FALSE,TRUE)</formula>
    </cfRule>
    <cfRule type="expression" dxfId="2804" priority="13890">
      <formula>IF(RIGHT(TEXT(Y799,"0.#"),1)=".",TRUE,FALSE)</formula>
    </cfRule>
  </conditionalFormatting>
  <conditionalFormatting sqref="Y830:Y837 Y828 Y817:Y824 Y815 Y804:Y811 Y802">
    <cfRule type="expression" dxfId="2803" priority="13671">
      <formula>IF(RIGHT(TEXT(Y802,"0.#"),1)=".",FALSE,TRUE)</formula>
    </cfRule>
    <cfRule type="expression" dxfId="2802" priority="13672">
      <formula>IF(RIGHT(TEXT(Y802,"0.#"),1)=".",TRUE,FALSE)</formula>
    </cfRule>
  </conditionalFormatting>
  <conditionalFormatting sqref="P16:AQ17 P15:AX15 P13:AX13">
    <cfRule type="expression" dxfId="2801" priority="13719">
      <formula>IF(RIGHT(TEXT(P13,"0.#"),1)=".",FALSE,TRUE)</formula>
    </cfRule>
    <cfRule type="expression" dxfId="2800" priority="13720">
      <formula>IF(RIGHT(TEXT(P13,"0.#"),1)=".",TRUE,FALSE)</formula>
    </cfRule>
  </conditionalFormatting>
  <conditionalFormatting sqref="P19:AJ19">
    <cfRule type="expression" dxfId="2799" priority="13717">
      <formula>IF(RIGHT(TEXT(P19,"0.#"),1)=".",FALSE,TRUE)</formula>
    </cfRule>
    <cfRule type="expression" dxfId="2798" priority="13718">
      <formula>IF(RIGHT(TEXT(P19,"0.#"),1)=".",TRUE,FALSE)</formula>
    </cfRule>
  </conditionalFormatting>
  <conditionalFormatting sqref="AE101 AQ101">
    <cfRule type="expression" dxfId="2797" priority="13709">
      <formula>IF(RIGHT(TEXT(AE101,"0.#"),1)=".",FALSE,TRUE)</formula>
    </cfRule>
    <cfRule type="expression" dxfId="2796" priority="13710">
      <formula>IF(RIGHT(TEXT(AE101,"0.#"),1)=".",TRUE,FALSE)</formula>
    </cfRule>
  </conditionalFormatting>
  <conditionalFormatting sqref="Y791:Y798 Y789">
    <cfRule type="expression" dxfId="2795" priority="13695">
      <formula>IF(RIGHT(TEXT(Y789,"0.#"),1)=".",FALSE,TRUE)</formula>
    </cfRule>
    <cfRule type="expression" dxfId="2794" priority="13696">
      <formula>IF(RIGHT(TEXT(Y789,"0.#"),1)=".",TRUE,FALSE)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2:AU798">
    <cfRule type="expression" dxfId="2791" priority="13689">
      <formula>IF(RIGHT(TEXT(AU792,"0.#"),1)=".",FALSE,TRUE)</formula>
    </cfRule>
    <cfRule type="expression" dxfId="2790" priority="13690">
      <formula>IF(RIGHT(TEXT(AU792,"0.#"),1)=".",TRUE,FALSE)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1:AO1139">
    <cfRule type="expression" dxfId="2411" priority="2877">
      <formula>IF(AND(AL1111&gt;=0, RIGHT(TEXT(AL1111,"0.#"),1)&lt;&gt;"."),TRUE,FALSE)</formula>
    </cfRule>
    <cfRule type="expression" dxfId="2410" priority="2878">
      <formula>IF(AND(AL1111&gt;=0, RIGHT(TEXT(AL1111,"0.#"),1)="."),TRUE,FALSE)</formula>
    </cfRule>
    <cfRule type="expression" dxfId="2409" priority="2879">
      <formula>IF(AND(AL1111&lt;0, RIGHT(TEXT(AL1111,"0.#"),1)&lt;&gt;"."),TRUE,FALSE)</formula>
    </cfRule>
    <cfRule type="expression" dxfId="2408" priority="2880">
      <formula>IF(AND(AL1111&lt;0, RIGHT(TEXT(AL1111,"0.#"),1)="."),TRUE,FALSE)</formula>
    </cfRule>
  </conditionalFormatting>
  <conditionalFormatting sqref="Y1111:Y1139">
    <cfRule type="expression" dxfId="2407" priority="2875">
      <formula>IF(RIGHT(TEXT(Y1111,"0.#"),1)=".",FALSE,TRUE)</formula>
    </cfRule>
    <cfRule type="expression" dxfId="2406" priority="2876">
      <formula>IF(RIGHT(TEXT(Y1111,"0.#"),1)=".",TRUE,FALSE)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6:AO846">
    <cfRule type="expression" dxfId="2397" priority="2829">
      <formula>IF(AND(AL846&gt;=0, RIGHT(TEXT(AL846,"0.#"),1)&lt;&gt;"."),TRUE,FALSE)</formula>
    </cfRule>
    <cfRule type="expression" dxfId="2396" priority="2830">
      <formula>IF(AND(AL846&gt;=0, RIGHT(TEXT(AL846,"0.#"),1)="."),TRUE,FALSE)</formula>
    </cfRule>
    <cfRule type="expression" dxfId="2395" priority="2831">
      <formula>IF(AND(AL846&lt;0, RIGHT(TEXT(AL846,"0.#"),1)&lt;&gt;"."),TRUE,FALSE)</formula>
    </cfRule>
    <cfRule type="expression" dxfId="2394" priority="2832">
      <formula>IF(AND(AL846&lt;0, RIGHT(TEXT(AL846,"0.#"),1)="."),TRUE,FALSE)</formula>
    </cfRule>
  </conditionalFormatting>
  <conditionalFormatting sqref="Y846">
    <cfRule type="expression" dxfId="2393" priority="2827">
      <formula>IF(RIGHT(TEXT(Y846,"0.#"),1)=".",FALSE,TRUE)</formula>
    </cfRule>
    <cfRule type="expression" dxfId="2392" priority="2828">
      <formula>IF(RIGHT(TEXT(Y846,"0.#"),1)=".",TRUE,FALSE)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U791">
    <cfRule type="expression" dxfId="717" priority="17">
      <formula>IF(RIGHT(TEXT(AU791,"0.#"),1)=".",FALSE,TRUE)</formula>
    </cfRule>
    <cfRule type="expression" dxfId="716" priority="18">
      <formula>IF(RIGHT(TEXT(AU791,"0.#"),1)=".",TRUE,FALSE)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AU789">
    <cfRule type="expression" dxfId="707" priority="7">
      <formula>IF(RIGHT(TEXT(AU789,"0.#"),1)=".",FALSE,TRUE)</formula>
    </cfRule>
    <cfRule type="expression" dxfId="706" priority="8">
      <formula>IF(RIGHT(TEXT(AU789,"0.#"),1)=".",TRUE,FALSE)</formula>
    </cfRule>
  </conditionalFormatting>
  <conditionalFormatting sqref="Y845">
    <cfRule type="expression" dxfId="705" priority="1">
      <formula>IF(RIGHT(TEXT(Y845,"0.#"),1)=".",FALSE,TRUE)</formula>
    </cfRule>
    <cfRule type="expression" dxfId="704" priority="2">
      <formula>IF(RIGHT(TEXT(Y845,"0.#"),1)=".",TRUE,FALSE)</formula>
    </cfRule>
  </conditionalFormatting>
  <conditionalFormatting sqref="AL845:AO845">
    <cfRule type="expression" dxfId="703" priority="3">
      <formula>IF(AND(AL845&gt;=0, RIGHT(TEXT(AL845,"0.#"),1)&lt;&gt;"."),TRUE,FALSE)</formula>
    </cfRule>
    <cfRule type="expression" dxfId="702" priority="4">
      <formula>IF(AND(AL845&gt;=0, RIGHT(TEXT(AL845,"0.#"),1)="."),TRUE,FALSE)</formula>
    </cfRule>
    <cfRule type="expression" dxfId="701" priority="5">
      <formula>IF(AND(AL845&lt;0, RIGHT(TEXT(AL845,"0.#"),1)&lt;&gt;"."),TRUE,FALSE)</formula>
    </cfRule>
    <cfRule type="expression" dxfId="700" priority="6">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8" sqref="AE8:AX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368</v>
      </c>
      <c r="AI2" s="51" t="s">
        <v>401</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727</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371</v>
      </c>
      <c r="AI5" s="51" t="s">
        <v>410</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378</v>
      </c>
      <c r="AF6" s="30"/>
      <c r="AG6" s="53" t="s">
        <v>372</v>
      </c>
      <c r="AI6" s="51" t="s">
        <v>411</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375</v>
      </c>
      <c r="AI9" s="81"/>
      <c r="AK9" s="51" t="str">
        <f t="shared" si="7"/>
        <v>H</v>
      </c>
      <c r="AP9" s="53" t="s">
        <v>375</v>
      </c>
    </row>
    <row r="10" spans="1:42" ht="13.5" customHeight="1" x14ac:dyDescent="0.15">
      <c r="A10" s="14" t="s">
        <v>326</v>
      </c>
      <c r="B10" s="15" t="s">
        <v>727</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727</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15">
      <c r="A16" s="14" t="s">
        <v>98</v>
      </c>
      <c r="B16" s="15" t="s">
        <v>727</v>
      </c>
      <c r="C16" s="13" t="str">
        <f t="shared" si="9"/>
        <v>地球温暖化対策</v>
      </c>
      <c r="D16" s="13" t="str">
        <f t="shared" si="8"/>
        <v>国土強靱化施策、地球温暖化対策</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国土強靱化施策、地球温暖化対策</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国土強靱化施策、地球温暖化対策</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15">
      <c r="A19" s="14" t="s">
        <v>101</v>
      </c>
      <c r="B19" s="15"/>
      <c r="C19" s="13" t="str">
        <f t="shared" si="9"/>
        <v/>
      </c>
      <c r="D19" s="13" t="str">
        <f t="shared" si="8"/>
        <v>国土強靱化施策、地球温暖化対策</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15">
      <c r="A20" s="14" t="s">
        <v>311</v>
      </c>
      <c r="B20" s="15"/>
      <c r="C20" s="13" t="str">
        <f t="shared" si="9"/>
        <v/>
      </c>
      <c r="D20" s="13" t="str">
        <f t="shared" si="8"/>
        <v>国土強靱化施策、地球温暖化対策</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15">
      <c r="A21" s="14" t="s">
        <v>312</v>
      </c>
      <c r="B21" s="15"/>
      <c r="C21" s="13" t="str">
        <f t="shared" si="9"/>
        <v/>
      </c>
      <c r="D21" s="13" t="str">
        <f t="shared" si="8"/>
        <v>国土強靱化施策、地球温暖化対策</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国土強靱化施策、地球温暖化対策</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国土強靱化施策、地球温暖化対策</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15">
      <c r="A24" s="88" t="s">
        <v>399</v>
      </c>
      <c r="B24" s="15"/>
      <c r="C24" s="13" t="str">
        <f t="shared" si="9"/>
        <v/>
      </c>
      <c r="D24" s="13" t="str">
        <f>IF(C24="",D23,IF(D23&lt;&gt;"",CONCATENATE(D23,"、",C24),C24))</f>
        <v>国土強靱化施策、地球温暖化対策</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15">
      <c r="A27" s="13" t="str">
        <f>IF(D24="", "-", D24)</f>
        <v>国土強靱化施策、地球温暖化対策</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15">
      <c r="A38" s="13"/>
      <c r="B38" s="13"/>
      <c r="F38" s="13"/>
      <c r="G38" s="19"/>
      <c r="K38" s="13"/>
      <c r="L38" s="13"/>
      <c r="O38" s="13"/>
      <c r="P38" s="13"/>
      <c r="Q38" s="19"/>
      <c r="T38" s="13"/>
      <c r="U38" s="32" t="s">
        <v>383</v>
      </c>
      <c r="Y38" s="32" t="s">
        <v>447</v>
      </c>
      <c r="Z38" s="32" t="s">
        <v>579</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15">
      <c r="A40" s="13"/>
      <c r="B40" s="13"/>
      <c r="F40" s="13"/>
      <c r="G40" s="19"/>
      <c r="K40" s="13"/>
      <c r="L40" s="13"/>
      <c r="O40" s="13"/>
      <c r="P40" s="13"/>
      <c r="Q40" s="19"/>
      <c r="T40" s="13"/>
      <c r="Y40" s="32" t="s">
        <v>449</v>
      </c>
      <c r="Z40" s="32" t="s">
        <v>581</v>
      </c>
      <c r="AF40" s="30"/>
      <c r="AK40" s="51" t="str">
        <f t="shared" si="7"/>
        <v>m</v>
      </c>
    </row>
    <row r="41" spans="1:37" x14ac:dyDescent="0.15">
      <c r="A41" s="13"/>
      <c r="B41" s="13"/>
      <c r="F41" s="13"/>
      <c r="G41" s="19"/>
      <c r="K41" s="13"/>
      <c r="L41" s="13"/>
      <c r="O41" s="13"/>
      <c r="P41" s="13"/>
      <c r="Q41" s="19"/>
      <c r="T41" s="13"/>
      <c r="Y41" s="32" t="s">
        <v>450</v>
      </c>
      <c r="Z41" s="32" t="s">
        <v>582</v>
      </c>
      <c r="AF41" s="30"/>
      <c r="AK41" s="51" t="str">
        <f t="shared" si="7"/>
        <v>n</v>
      </c>
    </row>
    <row r="42" spans="1:37" x14ac:dyDescent="0.15">
      <c r="A42" s="13"/>
      <c r="B42" s="13"/>
      <c r="F42" s="13"/>
      <c r="G42" s="19"/>
      <c r="K42" s="13"/>
      <c r="L42" s="13"/>
      <c r="O42" s="13"/>
      <c r="P42" s="13"/>
      <c r="Q42" s="19"/>
      <c r="T42" s="13"/>
      <c r="Y42" s="32" t="s">
        <v>451</v>
      </c>
      <c r="Z42" s="32" t="s">
        <v>583</v>
      </c>
      <c r="AF42" s="30"/>
      <c r="AK42" s="51" t="str">
        <f t="shared" si="7"/>
        <v>o</v>
      </c>
    </row>
    <row r="43" spans="1:37" x14ac:dyDescent="0.15">
      <c r="A43" s="13"/>
      <c r="B43" s="13"/>
      <c r="F43" s="13"/>
      <c r="G43" s="19"/>
      <c r="K43" s="13"/>
      <c r="L43" s="13"/>
      <c r="O43" s="13"/>
      <c r="P43" s="13"/>
      <c r="Q43" s="19"/>
      <c r="T43" s="13"/>
      <c r="Y43" s="32" t="s">
        <v>452</v>
      </c>
      <c r="Z43" s="32" t="s">
        <v>584</v>
      </c>
      <c r="AF43" s="30"/>
      <c r="AK43" s="51" t="str">
        <f t="shared" si="7"/>
        <v>p</v>
      </c>
    </row>
    <row r="44" spans="1:37" x14ac:dyDescent="0.15">
      <c r="A44" s="13"/>
      <c r="B44" s="13"/>
      <c r="F44" s="13"/>
      <c r="G44" s="19"/>
      <c r="K44" s="13"/>
      <c r="L44" s="13"/>
      <c r="O44" s="13"/>
      <c r="P44" s="13"/>
      <c r="Q44" s="19"/>
      <c r="T44" s="13"/>
      <c r="Y44" s="32" t="s">
        <v>453</v>
      </c>
      <c r="Z44" s="32" t="s">
        <v>585</v>
      </c>
      <c r="AF44" s="30"/>
      <c r="AK44" s="51" t="str">
        <f t="shared" si="7"/>
        <v>q</v>
      </c>
    </row>
    <row r="45" spans="1:37" x14ac:dyDescent="0.15">
      <c r="A45" s="13"/>
      <c r="B45" s="13"/>
      <c r="F45" s="13"/>
      <c r="G45" s="19"/>
      <c r="K45" s="13"/>
      <c r="L45" s="13"/>
      <c r="O45" s="13"/>
      <c r="P45" s="13"/>
      <c r="Q45" s="19"/>
      <c r="T45" s="13"/>
      <c r="Y45" s="32" t="s">
        <v>454</v>
      </c>
      <c r="Z45" s="32" t="s">
        <v>586</v>
      </c>
      <c r="AF45" s="30"/>
      <c r="AK45" s="51" t="str">
        <f t="shared" si="7"/>
        <v>r</v>
      </c>
    </row>
    <row r="46" spans="1:37" x14ac:dyDescent="0.15">
      <c r="A46" s="13"/>
      <c r="B46" s="13"/>
      <c r="F46" s="13"/>
      <c r="G46" s="19"/>
      <c r="K46" s="13"/>
      <c r="L46" s="13"/>
      <c r="O46" s="13"/>
      <c r="P46" s="13"/>
      <c r="Q46" s="19"/>
      <c r="T46" s="13"/>
      <c r="Y46" s="32" t="s">
        <v>455</v>
      </c>
      <c r="Z46" s="32" t="s">
        <v>587</v>
      </c>
      <c r="AF46" s="30"/>
      <c r="AK46" s="51" t="str">
        <f t="shared" si="7"/>
        <v>s</v>
      </c>
    </row>
    <row r="47" spans="1:37" x14ac:dyDescent="0.15">
      <c r="A47" s="13"/>
      <c r="B47" s="13"/>
      <c r="F47" s="13"/>
      <c r="G47" s="19"/>
      <c r="K47" s="13"/>
      <c r="L47" s="13"/>
      <c r="O47" s="13"/>
      <c r="P47" s="13"/>
      <c r="Q47" s="19"/>
      <c r="T47" s="13"/>
      <c r="Y47" s="32" t="s">
        <v>456</v>
      </c>
      <c r="Z47" s="32" t="s">
        <v>588</v>
      </c>
      <c r="AF47" s="30"/>
      <c r="AK47" s="51" t="str">
        <f t="shared" si="7"/>
        <v>t</v>
      </c>
    </row>
    <row r="48" spans="1:37" x14ac:dyDescent="0.15">
      <c r="A48" s="13"/>
      <c r="B48" s="13"/>
      <c r="F48" s="13"/>
      <c r="G48" s="19"/>
      <c r="K48" s="13"/>
      <c r="L48" s="13"/>
      <c r="O48" s="13"/>
      <c r="P48" s="13"/>
      <c r="Q48" s="19"/>
      <c r="T48" s="13"/>
      <c r="Y48" s="32" t="s">
        <v>457</v>
      </c>
      <c r="Z48" s="32" t="s">
        <v>589</v>
      </c>
      <c r="AF48" s="30"/>
      <c r="AK48" s="51" t="str">
        <f t="shared" si="7"/>
        <v>u</v>
      </c>
    </row>
    <row r="49" spans="1:37" x14ac:dyDescent="0.15">
      <c r="A49" s="13"/>
      <c r="B49" s="13"/>
      <c r="F49" s="13"/>
      <c r="G49" s="19"/>
      <c r="K49" s="13"/>
      <c r="L49" s="13"/>
      <c r="O49" s="13"/>
      <c r="P49" s="13"/>
      <c r="Q49" s="19"/>
      <c r="T49" s="13"/>
      <c r="Y49" s="32" t="s">
        <v>458</v>
      </c>
      <c r="Z49" s="32" t="s">
        <v>590</v>
      </c>
      <c r="AF49" s="30"/>
      <c r="AK49" s="51" t="str">
        <f t="shared" si="7"/>
        <v>v</v>
      </c>
    </row>
    <row r="50" spans="1:37" x14ac:dyDescent="0.15">
      <c r="A50" s="13"/>
      <c r="B50" s="13"/>
      <c r="F50" s="13"/>
      <c r="G50" s="19"/>
      <c r="K50" s="13"/>
      <c r="L50" s="13"/>
      <c r="O50" s="13"/>
      <c r="P50" s="13"/>
      <c r="Q50" s="19"/>
      <c r="T50" s="13"/>
      <c r="Y50" s="32" t="s">
        <v>459</v>
      </c>
      <c r="Z50" s="32" t="s">
        <v>591</v>
      </c>
      <c r="AF50" s="30"/>
    </row>
    <row r="51" spans="1:37" x14ac:dyDescent="0.15">
      <c r="A51" s="13"/>
      <c r="B51" s="13"/>
      <c r="F51" s="13"/>
      <c r="G51" s="19"/>
      <c r="K51" s="13"/>
      <c r="L51" s="13"/>
      <c r="O51" s="13"/>
      <c r="P51" s="13"/>
      <c r="Q51" s="19"/>
      <c r="T51" s="13"/>
      <c r="Y51" s="32" t="s">
        <v>460</v>
      </c>
      <c r="Z51" s="32" t="s">
        <v>592</v>
      </c>
      <c r="AF51" s="30"/>
    </row>
    <row r="52" spans="1:37" x14ac:dyDescent="0.15">
      <c r="A52" s="13"/>
      <c r="B52" s="13"/>
      <c r="F52" s="13"/>
      <c r="G52" s="19"/>
      <c r="K52" s="13"/>
      <c r="L52" s="13"/>
      <c r="O52" s="13"/>
      <c r="P52" s="13"/>
      <c r="Q52" s="19"/>
      <c r="T52" s="13"/>
      <c r="Y52" s="32" t="s">
        <v>461</v>
      </c>
      <c r="Z52" s="32" t="s">
        <v>593</v>
      </c>
      <c r="AF52" s="30"/>
    </row>
    <row r="53" spans="1:37" x14ac:dyDescent="0.15">
      <c r="A53" s="13"/>
      <c r="B53" s="13"/>
      <c r="F53" s="13"/>
      <c r="G53" s="19"/>
      <c r="K53" s="13"/>
      <c r="L53" s="13"/>
      <c r="O53" s="13"/>
      <c r="P53" s="13"/>
      <c r="Q53" s="19"/>
      <c r="T53" s="13"/>
      <c r="Y53" s="32" t="s">
        <v>462</v>
      </c>
      <c r="Z53" s="32" t="s">
        <v>594</v>
      </c>
      <c r="AF53" s="30"/>
    </row>
    <row r="54" spans="1:37" x14ac:dyDescent="0.15">
      <c r="A54" s="13"/>
      <c r="B54" s="13"/>
      <c r="F54" s="13"/>
      <c r="G54" s="19"/>
      <c r="K54" s="13"/>
      <c r="L54" s="13"/>
      <c r="O54" s="13"/>
      <c r="P54" s="20"/>
      <c r="Q54" s="19"/>
      <c r="T54" s="13"/>
      <c r="Y54" s="32" t="s">
        <v>463</v>
      </c>
      <c r="Z54" s="32" t="s">
        <v>595</v>
      </c>
      <c r="AF54" s="30"/>
    </row>
    <row r="55" spans="1:37" x14ac:dyDescent="0.15">
      <c r="A55" s="13"/>
      <c r="B55" s="13"/>
      <c r="F55" s="13"/>
      <c r="G55" s="19"/>
      <c r="K55" s="13"/>
      <c r="L55" s="13"/>
      <c r="O55" s="13"/>
      <c r="P55" s="13"/>
      <c r="Q55" s="19"/>
      <c r="T55" s="13"/>
      <c r="Y55" s="32" t="s">
        <v>464</v>
      </c>
      <c r="Z55" s="32" t="s">
        <v>596</v>
      </c>
      <c r="AF55" s="30"/>
    </row>
    <row r="56" spans="1:37" x14ac:dyDescent="0.15">
      <c r="A56" s="13"/>
      <c r="B56" s="13"/>
      <c r="F56" s="13"/>
      <c r="G56" s="19"/>
      <c r="K56" s="13"/>
      <c r="L56" s="13"/>
      <c r="O56" s="13"/>
      <c r="P56" s="13"/>
      <c r="Q56" s="19"/>
      <c r="T56" s="13"/>
      <c r="Y56" s="32" t="s">
        <v>465</v>
      </c>
      <c r="Z56" s="32" t="s">
        <v>597</v>
      </c>
      <c r="AF56" s="30"/>
    </row>
    <row r="57" spans="1:37" x14ac:dyDescent="0.15">
      <c r="A57" s="13"/>
      <c r="B57" s="13"/>
      <c r="F57" s="13"/>
      <c r="G57" s="19"/>
      <c r="K57" s="13"/>
      <c r="L57" s="13"/>
      <c r="O57" s="13"/>
      <c r="P57" s="13"/>
      <c r="Q57" s="19"/>
      <c r="T57" s="13"/>
      <c r="Y57" s="32" t="s">
        <v>466</v>
      </c>
      <c r="Z57" s="32" t="s">
        <v>598</v>
      </c>
      <c r="AF57" s="30"/>
    </row>
    <row r="58" spans="1:37" x14ac:dyDescent="0.15">
      <c r="A58" s="13"/>
      <c r="B58" s="13"/>
      <c r="F58" s="13"/>
      <c r="G58" s="19"/>
      <c r="K58" s="13"/>
      <c r="L58" s="13"/>
      <c r="O58" s="13"/>
      <c r="P58" s="13"/>
      <c r="Q58" s="19"/>
      <c r="T58" s="13"/>
      <c r="Y58" s="32" t="s">
        <v>467</v>
      </c>
      <c r="Z58" s="32" t="s">
        <v>599</v>
      </c>
      <c r="AF58" s="30"/>
    </row>
    <row r="59" spans="1:37" x14ac:dyDescent="0.15">
      <c r="A59" s="13"/>
      <c r="B59" s="13"/>
      <c r="F59" s="13"/>
      <c r="G59" s="19"/>
      <c r="K59" s="13"/>
      <c r="L59" s="13"/>
      <c r="O59" s="13"/>
      <c r="P59" s="13"/>
      <c r="Q59" s="19"/>
      <c r="T59" s="13"/>
      <c r="Y59" s="32" t="s">
        <v>468</v>
      </c>
      <c r="Z59" s="32" t="s">
        <v>600</v>
      </c>
      <c r="AF59" s="30"/>
    </row>
    <row r="60" spans="1:37" x14ac:dyDescent="0.15">
      <c r="A60" s="13"/>
      <c r="B60" s="13"/>
      <c r="F60" s="13"/>
      <c r="G60" s="19"/>
      <c r="K60" s="13"/>
      <c r="L60" s="13"/>
      <c r="O60" s="13"/>
      <c r="P60" s="13"/>
      <c r="Q60" s="19"/>
      <c r="T60" s="13"/>
      <c r="Y60" s="32" t="s">
        <v>469</v>
      </c>
      <c r="Z60" s="32" t="s">
        <v>601</v>
      </c>
      <c r="AF60" s="30"/>
    </row>
    <row r="61" spans="1:37" x14ac:dyDescent="0.15">
      <c r="A61" s="13"/>
      <c r="B61" s="13"/>
      <c r="F61" s="13"/>
      <c r="G61" s="19"/>
      <c r="K61" s="13"/>
      <c r="L61" s="13"/>
      <c r="O61" s="13"/>
      <c r="P61" s="13"/>
      <c r="Q61" s="19"/>
      <c r="T61" s="13"/>
      <c r="Y61" s="32" t="s">
        <v>470</v>
      </c>
      <c r="Z61" s="32" t="s">
        <v>602</v>
      </c>
      <c r="AF61" s="30"/>
    </row>
    <row r="62" spans="1:37" x14ac:dyDescent="0.15">
      <c r="A62" s="13"/>
      <c r="B62" s="13"/>
      <c r="F62" s="13"/>
      <c r="G62" s="19"/>
      <c r="K62" s="13"/>
      <c r="L62" s="13"/>
      <c r="O62" s="13"/>
      <c r="P62" s="13"/>
      <c r="Q62" s="19"/>
      <c r="T62" s="13"/>
      <c r="Y62" s="32" t="s">
        <v>471</v>
      </c>
      <c r="Z62" s="32" t="s">
        <v>603</v>
      </c>
      <c r="AF62" s="30"/>
    </row>
    <row r="63" spans="1:37" x14ac:dyDescent="0.15">
      <c r="A63" s="13"/>
      <c r="B63" s="13"/>
      <c r="F63" s="13"/>
      <c r="G63" s="19"/>
      <c r="K63" s="13"/>
      <c r="L63" s="13"/>
      <c r="O63" s="13"/>
      <c r="P63" s="13"/>
      <c r="Q63" s="19"/>
      <c r="T63" s="13"/>
      <c r="Y63" s="32" t="s">
        <v>472</v>
      </c>
      <c r="Z63" s="32" t="s">
        <v>604</v>
      </c>
      <c r="AF63" s="30"/>
    </row>
    <row r="64" spans="1:37" x14ac:dyDescent="0.15">
      <c r="A64" s="13"/>
      <c r="B64" s="13"/>
      <c r="F64" s="13"/>
      <c r="G64" s="19"/>
      <c r="K64" s="13"/>
      <c r="L64" s="13"/>
      <c r="O64" s="13"/>
      <c r="P64" s="13"/>
      <c r="Q64" s="19"/>
      <c r="T64" s="13"/>
      <c r="Y64" s="32" t="s">
        <v>473</v>
      </c>
      <c r="Z64" s="32" t="s">
        <v>605</v>
      </c>
      <c r="AF64" s="30"/>
    </row>
    <row r="65" spans="1:32" x14ac:dyDescent="0.15">
      <c r="A65" s="13"/>
      <c r="B65" s="13"/>
      <c r="F65" s="13"/>
      <c r="G65" s="19"/>
      <c r="K65" s="13"/>
      <c r="L65" s="13"/>
      <c r="O65" s="13"/>
      <c r="P65" s="13"/>
      <c r="Q65" s="19"/>
      <c r="T65" s="13"/>
      <c r="Y65" s="32" t="s">
        <v>474</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475</v>
      </c>
      <c r="Z67" s="32" t="s">
        <v>608</v>
      </c>
      <c r="AF67" s="30"/>
    </row>
    <row r="68" spans="1:32" x14ac:dyDescent="0.15">
      <c r="A68" s="13"/>
      <c r="B68" s="13"/>
      <c r="F68" s="13"/>
      <c r="G68" s="19"/>
      <c r="K68" s="13"/>
      <c r="L68" s="13"/>
      <c r="O68" s="13"/>
      <c r="P68" s="13"/>
      <c r="Q68" s="19"/>
      <c r="T68" s="13"/>
      <c r="Y68" s="32" t="s">
        <v>476</v>
      </c>
      <c r="Z68" s="32" t="s">
        <v>609</v>
      </c>
      <c r="AF68" s="30"/>
    </row>
    <row r="69" spans="1:32" x14ac:dyDescent="0.15">
      <c r="A69" s="13"/>
      <c r="B69" s="13"/>
      <c r="F69" s="13"/>
      <c r="G69" s="19"/>
      <c r="K69" s="13"/>
      <c r="L69" s="13"/>
      <c r="O69" s="13"/>
      <c r="P69" s="13"/>
      <c r="Q69" s="19"/>
      <c r="T69" s="13"/>
      <c r="Y69" s="32" t="s">
        <v>477</v>
      </c>
      <c r="Z69" s="32" t="s">
        <v>610</v>
      </c>
      <c r="AF69" s="30"/>
    </row>
    <row r="70" spans="1:32" x14ac:dyDescent="0.15">
      <c r="A70" s="13"/>
      <c r="B70" s="13"/>
      <c r="Y70" s="32" t="s">
        <v>478</v>
      </c>
      <c r="Z70" s="32" t="s">
        <v>611</v>
      </c>
    </row>
    <row r="71" spans="1:32" x14ac:dyDescent="0.15">
      <c r="Y71" s="32" t="s">
        <v>479</v>
      </c>
      <c r="Z71" s="32" t="s">
        <v>612</v>
      </c>
    </row>
    <row r="72" spans="1:32" x14ac:dyDescent="0.15">
      <c r="Y72" s="32" t="s">
        <v>480</v>
      </c>
      <c r="Z72" s="32" t="s">
        <v>613</v>
      </c>
    </row>
    <row r="73" spans="1:32" x14ac:dyDescent="0.15">
      <c r="Y73" s="32" t="s">
        <v>481</v>
      </c>
      <c r="Z73" s="32" t="s">
        <v>614</v>
      </c>
    </row>
    <row r="74" spans="1:32" x14ac:dyDescent="0.15">
      <c r="Y74" s="32" t="s">
        <v>482</v>
      </c>
      <c r="Z74" s="32" t="s">
        <v>615</v>
      </c>
    </row>
    <row r="75" spans="1:32" x14ac:dyDescent="0.15">
      <c r="Y75" s="32" t="s">
        <v>483</v>
      </c>
      <c r="Z75" s="32" t="s">
        <v>616</v>
      </c>
    </row>
    <row r="76" spans="1:32" x14ac:dyDescent="0.15">
      <c r="Y76" s="32" t="s">
        <v>484</v>
      </c>
      <c r="Z76" s="32" t="s">
        <v>617</v>
      </c>
    </row>
    <row r="77" spans="1:32" x14ac:dyDescent="0.15">
      <c r="Y77" s="32" t="s">
        <v>485</v>
      </c>
      <c r="Z77" s="32" t="s">
        <v>618</v>
      </c>
    </row>
    <row r="78" spans="1:32" x14ac:dyDescent="0.15">
      <c r="Y78" s="32" t="s">
        <v>486</v>
      </c>
      <c r="Z78" s="32" t="s">
        <v>619</v>
      </c>
    </row>
    <row r="79" spans="1:32" x14ac:dyDescent="0.15">
      <c r="Y79" s="32" t="s">
        <v>487</v>
      </c>
      <c r="Z79" s="32" t="s">
        <v>620</v>
      </c>
    </row>
    <row r="80" spans="1:32" x14ac:dyDescent="0.15">
      <c r="Y80" s="32" t="s">
        <v>488</v>
      </c>
      <c r="Z80" s="32" t="s">
        <v>621</v>
      </c>
    </row>
    <row r="81" spans="25:26" x14ac:dyDescent="0.15">
      <c r="Y81" s="32" t="s">
        <v>489</v>
      </c>
      <c r="Z81" s="32" t="s">
        <v>622</v>
      </c>
    </row>
    <row r="82" spans="25:26" x14ac:dyDescent="0.15">
      <c r="Y82" s="32" t="s">
        <v>490</v>
      </c>
      <c r="Z82" s="32" t="s">
        <v>623</v>
      </c>
    </row>
    <row r="83" spans="25:26" x14ac:dyDescent="0.15">
      <c r="Y83" s="32" t="s">
        <v>491</v>
      </c>
      <c r="Z83" s="32" t="s">
        <v>624</v>
      </c>
    </row>
    <row r="84" spans="25:26" x14ac:dyDescent="0.15">
      <c r="Y84" s="32" t="s">
        <v>492</v>
      </c>
      <c r="Z84" s="32" t="s">
        <v>625</v>
      </c>
    </row>
    <row r="85" spans="25:26" x14ac:dyDescent="0.15">
      <c r="Y85" s="32" t="s">
        <v>493</v>
      </c>
      <c r="Z85" s="32" t="s">
        <v>626</v>
      </c>
    </row>
    <row r="86" spans="25:26" x14ac:dyDescent="0.15">
      <c r="Y86" s="32" t="s">
        <v>494</v>
      </c>
      <c r="Z86" s="32" t="s">
        <v>627</v>
      </c>
    </row>
    <row r="87" spans="25:26" x14ac:dyDescent="0.15">
      <c r="Y87" s="32" t="s">
        <v>495</v>
      </c>
      <c r="Z87" s="32" t="s">
        <v>628</v>
      </c>
    </row>
    <row r="88" spans="25:26" x14ac:dyDescent="0.15">
      <c r="Y88" s="32" t="s">
        <v>496</v>
      </c>
      <c r="Z88" s="32" t="s">
        <v>629</v>
      </c>
    </row>
    <row r="89" spans="25:26" x14ac:dyDescent="0.15">
      <c r="Y89" s="32" t="s">
        <v>497</v>
      </c>
      <c r="Z89" s="32" t="s">
        <v>630</v>
      </c>
    </row>
    <row r="90" spans="25:26" x14ac:dyDescent="0.15">
      <c r="Y90" s="32" t="s">
        <v>498</v>
      </c>
      <c r="Z90" s="32" t="s">
        <v>631</v>
      </c>
    </row>
    <row r="91" spans="25:26" x14ac:dyDescent="0.15">
      <c r="Y91" s="32" t="s">
        <v>499</v>
      </c>
      <c r="Z91" s="32" t="s">
        <v>632</v>
      </c>
    </row>
    <row r="92" spans="25:26" x14ac:dyDescent="0.15">
      <c r="Y92" s="32" t="s">
        <v>500</v>
      </c>
      <c r="Z92" s="32" t="s">
        <v>633</v>
      </c>
    </row>
    <row r="93" spans="25:26" x14ac:dyDescent="0.15">
      <c r="Y93" s="32" t="s">
        <v>501</v>
      </c>
      <c r="Z93" s="32" t="s">
        <v>634</v>
      </c>
    </row>
    <row r="94" spans="25:26" x14ac:dyDescent="0.15">
      <c r="Y94" s="32" t="s">
        <v>502</v>
      </c>
      <c r="Z94" s="32" t="s">
        <v>635</v>
      </c>
    </row>
    <row r="95" spans="25:26" x14ac:dyDescent="0.15">
      <c r="Y95" s="32" t="s">
        <v>503</v>
      </c>
      <c r="Z95" s="32" t="s">
        <v>636</v>
      </c>
    </row>
    <row r="96" spans="25:26" x14ac:dyDescent="0.15">
      <c r="Y96" s="32" t="s">
        <v>405</v>
      </c>
      <c r="Z96" s="32" t="s">
        <v>637</v>
      </c>
    </row>
    <row r="97" spans="25:26" x14ac:dyDescent="0.15">
      <c r="Y97" s="32" t="s">
        <v>504</v>
      </c>
      <c r="Z97" s="32" t="s">
        <v>638</v>
      </c>
    </row>
    <row r="98" spans="25:26" x14ac:dyDescent="0.15">
      <c r="Y98" s="32" t="s">
        <v>505</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8" sqref="AE8: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9"/>
      <c r="AA2" s="830"/>
      <c r="AB2" s="1025" t="s">
        <v>11</v>
      </c>
      <c r="AC2" s="1026"/>
      <c r="AD2" s="1027"/>
      <c r="AE2" s="1031" t="s">
        <v>385</v>
      </c>
      <c r="AF2" s="1031"/>
      <c r="AG2" s="1031"/>
      <c r="AH2" s="1031"/>
      <c r="AI2" s="1031" t="s">
        <v>407</v>
      </c>
      <c r="AJ2" s="1031"/>
      <c r="AK2" s="1031"/>
      <c r="AL2" s="559"/>
      <c r="AM2" s="1031" t="s">
        <v>504</v>
      </c>
      <c r="AN2" s="1031"/>
      <c r="AO2" s="1031"/>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8"/>
      <c r="I4" s="998"/>
      <c r="J4" s="998"/>
      <c r="K4" s="998"/>
      <c r="L4" s="998"/>
      <c r="M4" s="998"/>
      <c r="N4" s="998"/>
      <c r="O4" s="999"/>
      <c r="P4" s="108"/>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9"/>
      <c r="AA9" s="830"/>
      <c r="AB9" s="1025" t="s">
        <v>11</v>
      </c>
      <c r="AC9" s="1026"/>
      <c r="AD9" s="1027"/>
      <c r="AE9" s="1031" t="s">
        <v>385</v>
      </c>
      <c r="AF9" s="1031"/>
      <c r="AG9" s="1031"/>
      <c r="AH9" s="1031"/>
      <c r="AI9" s="1031" t="s">
        <v>407</v>
      </c>
      <c r="AJ9" s="1031"/>
      <c r="AK9" s="1031"/>
      <c r="AL9" s="559"/>
      <c r="AM9" s="1031" t="s">
        <v>504</v>
      </c>
      <c r="AN9" s="1031"/>
      <c r="AO9" s="1031"/>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8"/>
      <c r="I11" s="998"/>
      <c r="J11" s="998"/>
      <c r="K11" s="998"/>
      <c r="L11" s="998"/>
      <c r="M11" s="998"/>
      <c r="N11" s="998"/>
      <c r="O11" s="999"/>
      <c r="P11" s="108"/>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9"/>
      <c r="AA16" s="830"/>
      <c r="AB16" s="1025" t="s">
        <v>11</v>
      </c>
      <c r="AC16" s="1026"/>
      <c r="AD16" s="1027"/>
      <c r="AE16" s="1031" t="s">
        <v>385</v>
      </c>
      <c r="AF16" s="1031"/>
      <c r="AG16" s="1031"/>
      <c r="AH16" s="1031"/>
      <c r="AI16" s="1031" t="s">
        <v>407</v>
      </c>
      <c r="AJ16" s="1031"/>
      <c r="AK16" s="1031"/>
      <c r="AL16" s="559"/>
      <c r="AM16" s="1031" t="s">
        <v>504</v>
      </c>
      <c r="AN16" s="1031"/>
      <c r="AO16" s="1031"/>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8"/>
      <c r="I18" s="998"/>
      <c r="J18" s="998"/>
      <c r="K18" s="998"/>
      <c r="L18" s="998"/>
      <c r="M18" s="998"/>
      <c r="N18" s="998"/>
      <c r="O18" s="999"/>
      <c r="P18" s="108"/>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9"/>
      <c r="AA23" s="830"/>
      <c r="AB23" s="1025" t="s">
        <v>11</v>
      </c>
      <c r="AC23" s="1026"/>
      <c r="AD23" s="1027"/>
      <c r="AE23" s="1031" t="s">
        <v>385</v>
      </c>
      <c r="AF23" s="1031"/>
      <c r="AG23" s="1031"/>
      <c r="AH23" s="1031"/>
      <c r="AI23" s="1031" t="s">
        <v>407</v>
      </c>
      <c r="AJ23" s="1031"/>
      <c r="AK23" s="1031"/>
      <c r="AL23" s="559"/>
      <c r="AM23" s="1031" t="s">
        <v>504</v>
      </c>
      <c r="AN23" s="1031"/>
      <c r="AO23" s="1031"/>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8"/>
      <c r="I25" s="998"/>
      <c r="J25" s="998"/>
      <c r="K25" s="998"/>
      <c r="L25" s="998"/>
      <c r="M25" s="998"/>
      <c r="N25" s="998"/>
      <c r="O25" s="999"/>
      <c r="P25" s="108"/>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9"/>
      <c r="AA30" s="830"/>
      <c r="AB30" s="1025" t="s">
        <v>11</v>
      </c>
      <c r="AC30" s="1026"/>
      <c r="AD30" s="1027"/>
      <c r="AE30" s="1031" t="s">
        <v>385</v>
      </c>
      <c r="AF30" s="1031"/>
      <c r="AG30" s="1031"/>
      <c r="AH30" s="1031"/>
      <c r="AI30" s="1031" t="s">
        <v>407</v>
      </c>
      <c r="AJ30" s="1031"/>
      <c r="AK30" s="1031"/>
      <c r="AL30" s="559"/>
      <c r="AM30" s="1031" t="s">
        <v>504</v>
      </c>
      <c r="AN30" s="1031"/>
      <c r="AO30" s="1031"/>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8"/>
      <c r="I32" s="998"/>
      <c r="J32" s="998"/>
      <c r="K32" s="998"/>
      <c r="L32" s="998"/>
      <c r="M32" s="998"/>
      <c r="N32" s="998"/>
      <c r="O32" s="999"/>
      <c r="P32" s="108"/>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9"/>
      <c r="AA37" s="830"/>
      <c r="AB37" s="1025" t="s">
        <v>11</v>
      </c>
      <c r="AC37" s="1026"/>
      <c r="AD37" s="1027"/>
      <c r="AE37" s="1031" t="s">
        <v>385</v>
      </c>
      <c r="AF37" s="1031"/>
      <c r="AG37" s="1031"/>
      <c r="AH37" s="1031"/>
      <c r="AI37" s="1031" t="s">
        <v>407</v>
      </c>
      <c r="AJ37" s="1031"/>
      <c r="AK37" s="1031"/>
      <c r="AL37" s="559"/>
      <c r="AM37" s="1031" t="s">
        <v>504</v>
      </c>
      <c r="AN37" s="1031"/>
      <c r="AO37" s="1031"/>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8"/>
      <c r="I39" s="998"/>
      <c r="J39" s="998"/>
      <c r="K39" s="998"/>
      <c r="L39" s="998"/>
      <c r="M39" s="998"/>
      <c r="N39" s="998"/>
      <c r="O39" s="999"/>
      <c r="P39" s="108"/>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9"/>
      <c r="AA44" s="830"/>
      <c r="AB44" s="1025" t="s">
        <v>11</v>
      </c>
      <c r="AC44" s="1026"/>
      <c r="AD44" s="1027"/>
      <c r="AE44" s="1031" t="s">
        <v>385</v>
      </c>
      <c r="AF44" s="1031"/>
      <c r="AG44" s="1031"/>
      <c r="AH44" s="1031"/>
      <c r="AI44" s="1031" t="s">
        <v>407</v>
      </c>
      <c r="AJ44" s="1031"/>
      <c r="AK44" s="1031"/>
      <c r="AL44" s="559"/>
      <c r="AM44" s="1031" t="s">
        <v>504</v>
      </c>
      <c r="AN44" s="1031"/>
      <c r="AO44" s="1031"/>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8"/>
      <c r="I46" s="998"/>
      <c r="J46" s="998"/>
      <c r="K46" s="998"/>
      <c r="L46" s="998"/>
      <c r="M46" s="998"/>
      <c r="N46" s="998"/>
      <c r="O46" s="999"/>
      <c r="P46" s="108"/>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9"/>
      <c r="AA51" s="830"/>
      <c r="AB51" s="559" t="s">
        <v>11</v>
      </c>
      <c r="AC51" s="1026"/>
      <c r="AD51" s="1027"/>
      <c r="AE51" s="1031" t="s">
        <v>385</v>
      </c>
      <c r="AF51" s="1031"/>
      <c r="AG51" s="1031"/>
      <c r="AH51" s="1031"/>
      <c r="AI51" s="1031" t="s">
        <v>407</v>
      </c>
      <c r="AJ51" s="1031"/>
      <c r="AK51" s="1031"/>
      <c r="AL51" s="559"/>
      <c r="AM51" s="1031" t="s">
        <v>504</v>
      </c>
      <c r="AN51" s="1031"/>
      <c r="AO51" s="1031"/>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8"/>
      <c r="I53" s="998"/>
      <c r="J53" s="998"/>
      <c r="K53" s="998"/>
      <c r="L53" s="998"/>
      <c r="M53" s="998"/>
      <c r="N53" s="998"/>
      <c r="O53" s="999"/>
      <c r="P53" s="108"/>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9"/>
      <c r="AA58" s="830"/>
      <c r="AB58" s="1025" t="s">
        <v>11</v>
      </c>
      <c r="AC58" s="1026"/>
      <c r="AD58" s="1027"/>
      <c r="AE58" s="1031" t="s">
        <v>385</v>
      </c>
      <c r="AF58" s="1031"/>
      <c r="AG58" s="1031"/>
      <c r="AH58" s="1031"/>
      <c r="AI58" s="1031" t="s">
        <v>407</v>
      </c>
      <c r="AJ58" s="1031"/>
      <c r="AK58" s="1031"/>
      <c r="AL58" s="559"/>
      <c r="AM58" s="1031" t="s">
        <v>504</v>
      </c>
      <c r="AN58" s="1031"/>
      <c r="AO58" s="1031"/>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8"/>
      <c r="I60" s="998"/>
      <c r="J60" s="998"/>
      <c r="K60" s="998"/>
      <c r="L60" s="998"/>
      <c r="M60" s="998"/>
      <c r="N60" s="998"/>
      <c r="O60" s="999"/>
      <c r="P60" s="108"/>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9"/>
      <c r="AA65" s="830"/>
      <c r="AB65" s="1025" t="s">
        <v>11</v>
      </c>
      <c r="AC65" s="1026"/>
      <c r="AD65" s="1027"/>
      <c r="AE65" s="1031" t="s">
        <v>385</v>
      </c>
      <c r="AF65" s="1031"/>
      <c r="AG65" s="1031"/>
      <c r="AH65" s="1031"/>
      <c r="AI65" s="1031" t="s">
        <v>407</v>
      </c>
      <c r="AJ65" s="1031"/>
      <c r="AK65" s="1031"/>
      <c r="AL65" s="559"/>
      <c r="AM65" s="1031" t="s">
        <v>504</v>
      </c>
      <c r="AN65" s="1031"/>
      <c r="AO65" s="1031"/>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8"/>
      <c r="I67" s="998"/>
      <c r="J67" s="998"/>
      <c r="K67" s="998"/>
      <c r="L67" s="998"/>
      <c r="M67" s="998"/>
      <c r="N67" s="998"/>
      <c r="O67" s="999"/>
      <c r="P67" s="108"/>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8" sqref="AE8:AX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6" t="s">
        <v>362</v>
      </c>
      <c r="H2" s="597"/>
      <c r="I2" s="597"/>
      <c r="J2" s="597"/>
      <c r="K2" s="597"/>
      <c r="L2" s="597"/>
      <c r="M2" s="597"/>
      <c r="N2" s="597"/>
      <c r="O2" s="597"/>
      <c r="P2" s="597"/>
      <c r="Q2" s="597"/>
      <c r="R2" s="597"/>
      <c r="S2" s="597"/>
      <c r="T2" s="597"/>
      <c r="U2" s="597"/>
      <c r="V2" s="597"/>
      <c r="W2" s="597"/>
      <c r="X2" s="597"/>
      <c r="Y2" s="597"/>
      <c r="Z2" s="597"/>
      <c r="AA2" s="597"/>
      <c r="AB2" s="598"/>
      <c r="AC2" s="596" t="s">
        <v>364</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4" t="s">
        <v>19</v>
      </c>
      <c r="Z3" s="655"/>
      <c r="AA3" s="655"/>
      <c r="AB3" s="801"/>
      <c r="AC3" s="815"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5"/>
      <c r="Z4" s="386"/>
      <c r="AA4" s="386"/>
      <c r="AB4" s="805"/>
      <c r="AC4" s="673"/>
      <c r="AD4" s="674"/>
      <c r="AE4" s="674"/>
      <c r="AF4" s="674"/>
      <c r="AG4" s="675"/>
      <c r="AH4" s="667"/>
      <c r="AI4" s="668"/>
      <c r="AJ4" s="668"/>
      <c r="AK4" s="668"/>
      <c r="AL4" s="668"/>
      <c r="AM4" s="668"/>
      <c r="AN4" s="668"/>
      <c r="AO4" s="668"/>
      <c r="AP4" s="668"/>
      <c r="AQ4" s="668"/>
      <c r="AR4" s="668"/>
      <c r="AS4" s="668"/>
      <c r="AT4" s="669"/>
      <c r="AU4" s="385"/>
      <c r="AV4" s="386"/>
      <c r="AW4" s="386"/>
      <c r="AX4" s="387"/>
      <c r="AY4" s="34">
        <f t="shared" ref="AY4:AY14" si="0">$AY$2</f>
        <v>0</v>
      </c>
    </row>
    <row r="5" spans="1:51"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1"/>
      <c r="AC16" s="815"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5"/>
      <c r="Z17" s="386"/>
      <c r="AA17" s="386"/>
      <c r="AB17" s="805"/>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c r="AY17" s="34">
        <f t="shared" ref="AY17:AY27" si="1">$AY$15</f>
        <v>0</v>
      </c>
    </row>
    <row r="18" spans="1:51"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1"/>
      <c r="AC29" s="815"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5"/>
      <c r="Z30" s="386"/>
      <c r="AA30" s="386"/>
      <c r="AB30" s="805"/>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c r="AY30" s="34">
        <f t="shared" ref="AY30:AY40" si="2">$AY$28</f>
        <v>0</v>
      </c>
    </row>
    <row r="31" spans="1:51"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1"/>
      <c r="AC42" s="815"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5"/>
      <c r="Z43" s="386"/>
      <c r="AA43" s="386"/>
      <c r="AB43" s="805"/>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c r="AY43" s="34">
        <f t="shared" ref="AY43:AY53" si="3">$AY$41</f>
        <v>0</v>
      </c>
    </row>
    <row r="44" spans="1:51"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1"/>
      <c r="AC56" s="815"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5"/>
      <c r="Z57" s="386"/>
      <c r="AA57" s="386"/>
      <c r="AB57" s="805"/>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c r="AY57" s="34">
        <f t="shared" ref="AY57:AY67" si="4">$AY$55</f>
        <v>0</v>
      </c>
    </row>
    <row r="58" spans="1:51"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1"/>
      <c r="AC69" s="815"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5"/>
      <c r="Z70" s="386"/>
      <c r="AA70" s="386"/>
      <c r="AB70" s="805"/>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c r="AY70" s="34">
        <f t="shared" ref="AY70:AY80" si="5">$AY$68</f>
        <v>0</v>
      </c>
    </row>
    <row r="71" spans="1:51"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1"/>
      <c r="AC82" s="815"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5"/>
      <c r="Z83" s="386"/>
      <c r="AA83" s="386"/>
      <c r="AB83" s="805"/>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c r="AY83" s="34">
        <f t="shared" ref="AY83:AY93" si="6">$AY$81</f>
        <v>0</v>
      </c>
    </row>
    <row r="84" spans="1:51"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1"/>
      <c r="AC95" s="815"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5"/>
      <c r="Z96" s="386"/>
      <c r="AA96" s="386"/>
      <c r="AB96" s="805"/>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c r="AY96" s="34">
        <f t="shared" ref="AY96:AY106" si="7">$AY$94</f>
        <v>0</v>
      </c>
    </row>
    <row r="97" spans="1:51"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5"/>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c r="AY110" s="34">
        <f t="shared" ref="AY110:AY120" si="8">$AY$108</f>
        <v>0</v>
      </c>
    </row>
    <row r="111" spans="1:51"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5"/>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c r="AY123" s="34">
        <f t="shared" ref="AY123:AY133" si="9">$AY$121</f>
        <v>0</v>
      </c>
    </row>
    <row r="124" spans="1:51"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5"/>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c r="AY136" s="34">
        <f t="shared" ref="AY136:AY146" si="10">$AY$134</f>
        <v>0</v>
      </c>
    </row>
    <row r="137" spans="1:51"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5"/>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c r="AY149" s="34">
        <f t="shared" ref="AY149:AY159" si="11">$AY$147</f>
        <v>0</v>
      </c>
    </row>
    <row r="150" spans="1:51"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5"/>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c r="AY163" s="34">
        <f t="shared" ref="AY163:AY173" si="12">$AY$161</f>
        <v>0</v>
      </c>
    </row>
    <row r="164" spans="1:51"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5"/>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c r="AY176" s="34">
        <f t="shared" ref="AY176:AY186" si="13">$AY$174</f>
        <v>0</v>
      </c>
    </row>
    <row r="177" spans="1:51"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5"/>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c r="AY189" s="34">
        <f t="shared" ref="AY189:AY199" si="14">$AY$187</f>
        <v>0</v>
      </c>
    </row>
    <row r="190" spans="1:51"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5"/>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c r="AY202" s="34">
        <f t="shared" ref="AY202:AY212" si="15">$AY$200</f>
        <v>0</v>
      </c>
    </row>
    <row r="203" spans="1:51"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5"/>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c r="AY216" s="34">
        <f t="shared" ref="AY216:AY226" si="16">$AY$214</f>
        <v>0</v>
      </c>
    </row>
    <row r="217" spans="1:51"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5"/>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c r="AY229" s="34">
        <f t="shared" ref="AY229:AY239" si="17">$AY$227</f>
        <v>0</v>
      </c>
    </row>
    <row r="230" spans="1:51"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5"/>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c r="AY242" s="34">
        <f t="shared" ref="AY242:AY252" si="18">$AY$240</f>
        <v>0</v>
      </c>
    </row>
    <row r="243" spans="1:51"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5"/>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c r="AY255" s="34">
        <f t="shared" ref="AY255:AY265" si="19">$AY$253</f>
        <v>0</v>
      </c>
    </row>
    <row r="256" spans="1:51"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8" sqref="AE8: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2021-05-27T05:43:39Z</cp:lastPrinted>
  <dcterms:created xsi:type="dcterms:W3CDTF">2012-03-13T00:50:25Z</dcterms:created>
  <dcterms:modified xsi:type="dcterms:W3CDTF">2021-08-19T08:40:20Z</dcterms:modified>
</cp:coreProperties>
</file>