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自然環境整備課\01_課室共有\0119_行政事業レビュー\Ｒ３年度\210419行政事業レビューシート作成\４．最終公表\"/>
    </mc:Choice>
  </mc:AlternateContent>
  <bookViews>
    <workbookView xWindow="2330" yWindow="-120" windowWidth="2801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417" i="3"/>
  <c r="AY271" i="3"/>
  <c r="AY606" i="3"/>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<sst xmlns="http://schemas.openxmlformats.org/spreadsheetml/2006/main" count="2376" uniqueCount="738">
  <si>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</si>
  <si>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</si>
  <si>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</si>
  <si>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</si>
  <si>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</si>
  <si>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</si>
  <si>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</si>
  <si>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</si>
  <si>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</si>
  <si>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</si>
  <si>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</si>
  <si>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</si>
  <si>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</si>
  <si>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</si>
  <si>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</si>
  <si>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</si>
  <si>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</si>
  <si>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</si>
  <si>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</si>
  <si>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</si>
  <si>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</si>
  <si>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</si>
  <si>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</si>
  <si>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</si>
  <si>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</si>
  <si>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</si>
  <si>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</si>
  <si>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</si>
  <si>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</si>
  <si>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</si>
  <si>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</si>
  <si>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</si>
  <si>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</si>
  <si>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</si>
  <si>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</si>
  <si>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</si>
  <si>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</si>
  <si>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</si>
  <si>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</si>
  <si>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</si>
  <si>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</si>
  <si>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</si>
  <si>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</si>
  <si>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</si>
  <si>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</si>
  <si>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</si>
  <si>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</si>
  <si>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</si>
  <si>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</si>
  <si>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</si>
  <si>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</si>
  <si>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</si>
  <si>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</si>
  <si>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</si>
  <si>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</si>
  <si>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</si>
  <si>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</si>
  <si>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</si>
  <si>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</si>
  <si>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</si>
  <si>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</si>
  <si>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</si>
  <si>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</si>
  <si>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</si>
  <si>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</si>
  <si>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</si>
  <si>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</si>
  <si>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</si>
  <si>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</si>
  <si>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</si>
  <si>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</si>
  <si>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</si>
  <si>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</si>
  <si>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</si>
  <si>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</si>
  <si>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</si>
  <si>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</si>
  <si>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</si>
  <si>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</si>
  <si>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</si>
  <si>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</si>
  <si>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</si>
  <si>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</si>
  <si>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</si>
  <si>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</si>
  <si>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</si>
  <si>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</si>
  <si>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</si>
  <si>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</si>
  <si>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</si>
  <si>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</si>
  <si>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</si>
  <si>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</si>
  <si>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</si>
  <si>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</si>
  <si>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</si>
  <si>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</si>
  <si>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</si>
  <si>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</si>
  <si>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</si>
  <si>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</si>
  <si>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</si>
  <si>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</si>
  <si>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</si>
  <si>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</si>
  <si>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</si>
  <si>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</si>
  <si>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</si>
  <si>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</si>
  <si>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</si>
  <si>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</si>
  <si>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</si>
  <si>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</si>
  <si>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</si>
  <si>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</si>
  <si>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</si>
  <si>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</si>
  <si>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</si>
  <si>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</si>
  <si>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</si>
  <si>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</si>
  <si>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</si>
  <si>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</si>
  <si>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</si>
  <si>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</si>
  <si>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</si>
  <si>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</si>
  <si>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</si>
  <si>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</si>
  <si>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</si>
  <si>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</si>
  <si>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</si>
  <si>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</si>
  <si>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</si>
  <si>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</si>
  <si>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</si>
  <si>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</si>
  <si>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</si>
  <si>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</si>
  <si>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</si>
  <si>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</si>
  <si>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</si>
  <si>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</si>
  <si>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</si>
  <si>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</si>
  <si>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</si>
  <si>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</si>
  <si>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</si>
  <si>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</si>
  <si>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</si>
  <si>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</si>
  <si>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</si>
  <si>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</si>
  <si>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</si>
  <si>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</si>
  <si>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</si>
  <si>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</si>
  <si>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</si>
  <si>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</si>
  <si>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</si>
  <si>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</si>
  <si>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</si>
  <si>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</si>
  <si>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</si>
  <si>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</si>
  <si>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</si>
  <si>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</si>
  <si>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</si>
  <si>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</si>
  <si>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</si>
  <si>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</si>
  <si>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</si>
  <si>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</si>
  <si>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</si>
  <si>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</si>
  <si>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</si>
  <si>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</si>
  <si>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</si>
  <si>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</si>
  <si>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</si>
  <si>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</si>
  <si>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</si>
  <si>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</si>
  <si>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</si>
  <si>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</si>
  <si>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</si>
  <si>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</si>
  <si>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</si>
  <si>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</si>
  <si>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</si>
  <si>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</si>
  <si>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</si>
  <si>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</si>
  <si>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</si>
  <si>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</si>
  <si>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</si>
  <si>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</si>
  <si>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</si>
  <si>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</si>
  <si>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</si>
  <si>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</si>
  <si>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</si>
  <si>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</si>
  <si>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</si>
  <si>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</si>
  <si>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</si>
  <si>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</si>
  <si>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</si>
  <si>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</si>
  <si>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</si>
  <si>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</si>
  <si>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</si>
  <si>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</si>
  <si>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</si>
  <si>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</si>
  <si>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</si>
  <si>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</si>
  <si>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</si>
  <si>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</si>
  <si>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</si>
  <si>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</si>
  <si>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</si>
  <si>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</si>
  <si>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</si>
  <si>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</si>
  <si>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</si>
  <si>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</si>
  <si>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</si>
  <si>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</si>
  <si>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</si>
  <si>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</si>
  <si>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</si>
  <si>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</si>
  <si>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</si>
  <si>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</si>
  <si>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</si>
  <si>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</si>
  <si>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</si>
  <si>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</si>
  <si>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</si>
  <si>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</si>
  <si>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</si>
  <si>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</si>
  <si>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</si>
  <si>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</si>
  <si>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</si>
  <si>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</si>
  <si>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</si>
  <si>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</si>
  <si>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</si>
  <si>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</si>
  <si>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</si>
  <si>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</si>
  <si>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</si>
  <si>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</si>
  <si>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</si>
  <si>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</si>
  <si>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</si>
  <si>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</si>
  <si>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</si>
  <si>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</si>
  <si>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</si>
  <si>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</si>
  <si>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</si>
  <si>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</si>
  <si>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</si>
  <si>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</si>
  <si>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</si>
  <si>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</si>
  <si>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</si>
  <si>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</si>
  <si>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</si>
  <si>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</si>
  <si>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</si>
  <si>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</si>
  <si>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</si>
  <si>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</si>
  <si>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</si>
  <si>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</si>
  <si>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</si>
  <si>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</si>
  <si>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</si>
  <si>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</si>
  <si>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</si>
  <si>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</si>
  <si>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</si>
  <si>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</si>
  <si>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</si>
  <si>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</si>
  <si>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</si>
  <si>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</si>
  <si>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</si>
  <si>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</si>
  <si>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</si>
  <si>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</si>
  <si>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</si>
  <si>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</si>
  <si>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</si>
  <si>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</si>
  <si>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</si>
  <si>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</si>
  <si>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</si>
  <si>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</si>
  <si>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</si>
  <si>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</si>
  <si>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</si>
  <si>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</si>
  <si>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</si>
  <si>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</si>
  <si>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</si>
  <si>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</si>
  <si>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</si>
  <si>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</si>
  <si>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</si>
  <si>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</si>
  <si>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</si>
  <si>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</si>
  <si>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</si>
  <si>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</si>
  <si>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</si>
  <si>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</si>
  <si>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</si>
  <si>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</si>
  <si>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</si>
  <si>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</si>
  <si>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</si>
  <si>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</si>
  <si>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</si>
  <si>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</si>
  <si>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</si>
  <si>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</si>
  <si>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</si>
  <si>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</si>
  <si>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</si>
  <si>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</si>
  <si>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</si>
  <si>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</si>
  <si>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</si>
  <si>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</si>
  <si>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</si>
  <si>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</si>
  <si>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</si>
  <si>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</si>
  <si>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</si>
  <si>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</si>
  <si>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</si>
  <si>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</si>
  <si>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</si>
  <si>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</si>
  <si>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</si>
  <si>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</si>
  <si>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</si>
  <si>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</si>
  <si>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</si>
  <si>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</si>
  <si>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</si>
  <si>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</si>
  <si>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</si>
  <si>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</si>
  <si>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</si>
  <si>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</si>
  <si>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</si>
  <si>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</si>
  <si>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</si>
  <si>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</si>
  <si>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</si>
  <si>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</si>
  <si>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</si>
  <si>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</si>
  <si>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</si>
  <si>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</si>
  <si>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</si>
  <si>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</si>
  <si>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</si>
  <si>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</si>
  <si>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</si>
  <si>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</si>
  <si>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</si>
  <si>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</si>
  <si>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</si>
  <si>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</si>
  <si>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</si>
  <si>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</si>
  <si>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</si>
  <si>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</si>
  <si>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</si>
  <si>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</si>
  <si>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</si>
  <si>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</si>
  <si>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</si>
  <si>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</si>
  <si>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</si>
  <si>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</si>
  <si>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</si>
  <si>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</si>
  <si>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</si>
  <si>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</si>
  <si>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</si>
  <si>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</si>
  <si>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</si>
  <si>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</si>
  <si>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</si>
  <si>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</si>
  <si>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</si>
  <si>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</si>
  <si>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</si>
  <si>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</si>
  <si>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</si>
  <si>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</si>
  <si>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</si>
  <si>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</si>
  <si>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</si>
  <si>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</si>
  <si>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</si>
  <si>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</si>
  <si>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</si>
  <si>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</si>
  <si>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</si>
  <si>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</si>
  <si>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</si>
  <si>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</si>
  <si>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</si>
  <si>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</si>
  <si>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</si>
  <si>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</si>
  <si>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</si>
  <si>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</si>
  <si>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</si>
  <si>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</si>
  <si>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</si>
  <si>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</si>
  <si>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</si>
  <si>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</si>
  <si>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</si>
  <si>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</si>
  <si>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</si>
  <si>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</si>
  <si>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</si>
  <si>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</si>
  <si>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</si>
  <si>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</si>
  <si>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</si>
  <si>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</si>
  <si>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</si>
  <si>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</si>
  <si>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</si>
  <si>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</si>
  <si>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</si>
  <si>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</si>
  <si>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</si>
  <si>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</si>
  <si>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</si>
  <si>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</si>
  <si>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</si>
  <si>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</si>
  <si>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</si>
  <si>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</si>
  <si>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</si>
  <si>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</si>
  <si>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</si>
  <si>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</si>
  <si>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</si>
  <si>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</si>
  <si>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</si>
  <si>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</si>
  <si>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</si>
  <si>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</si>
  <si>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</si>
  <si>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</si>
  <si>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</si>
  <si>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</si>
  <si>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</si>
  <si>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</si>
  <si>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</si>
  <si>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</si>
  <si>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</si>
  <si>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</si>
  <si>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</si>
  <si>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</si>
  <si>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</si>
  <si>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</si>
  <si>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</si>
  <si>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</si>
  <si>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</si>
  <si>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</si>
  <si>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</si>
  <si>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</si>
  <si>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</si>
  <si>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</si>
  <si>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</si>
  <si>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</si>
  <si>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</si>
  <si>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</si>
  <si>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</si>
  <si>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</si>
  <si>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</si>
  <si>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</si>
  <si>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</si>
  <si>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</si>
  <si>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</si>
  <si>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</si>
  <si>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</si>
  <si>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</si>
  <si>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</si>
  <si>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</si>
  <si>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</si>
  <si>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</si>
  <si>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</si>
  <si>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</si>
  <si>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</si>
  <si>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</si>
  <si>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</si>
  <si>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</si>
  <si>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</si>
  <si>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</si>
  <si>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</si>
  <si>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</si>
  <si>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</si>
  <si>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</si>
  <si>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</si>
  <si>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</si>
  <si>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</si>
  <si>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</si>
  <si>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</si>
  <si>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</si>
  <si>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</si>
  <si>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</si>
  <si>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</si>
  <si>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</si>
  <si>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</si>
  <si>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</si>
  <si>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</si>
  <si>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</si>
  <si>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</si>
  <si>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</si>
  <si>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</si>
  <si>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</si>
  <si>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</si>
  <si>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</si>
  <si>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</si>
  <si>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</si>
  <si>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</si>
  <si>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</si>
  <si>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</si>
  <si>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</si>
  <si>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</si>
  <si>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</si>
  <si>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</si>
  <si>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</si>
  <si>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</si>
  <si>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</si>
  <si>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</si>
  <si>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</si>
  <si>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</si>
  <si>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</si>
  <si>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</si>
  <si>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</si>
  <si>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</si>
  <si>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</si>
  <si>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</si>
  <si>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</si>
  <si>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</si>
  <si>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</si>
  <si>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</si>
  <si>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</si>
  <si>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</si>
  <si>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</si>
  <si>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</si>
  <si>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</si>
  <si>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</si>
  <si>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</si>
  <si>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</si>
  <si>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</si>
  <si>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</si>
  <si>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</si>
  <si>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</si>
  <si>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</si>
  <si>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</si>
  <si>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</si>
  <si>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</si>
  <si>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</si>
  <si>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</si>
  <si>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</si>
  <si>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</si>
  <si>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</si>
  <si>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</si>
  <si>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</si>
  <si>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</si>
  <si>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</si>
  <si>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</si>
  <si>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</si>
  <si>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</si>
  <si>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</si>
  <si>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</si>
  <si>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</si>
  <si>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</si>
  <si>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</si>
  <si>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</si>
  <si>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</si>
  <si>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</si>
  <si>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</si>
  <si>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</si>
  <si>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</si>
  <si>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</si>
  <si>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</si>
  <si>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</si>
  <si>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</si>
  <si>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</si>
  <si>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</si>
  <si>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</si>
  <si>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</si>
  <si>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</si>
  <si>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</si>
  <si>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</si>
  <si>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</si>
  <si>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</si>
  <si>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</si>
  <si>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</si>
  <si>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</si>
  <si>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</si>
  <si>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</si>
  <si>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</si>
  <si>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</si>
  <si>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</si>
  <si>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</si>
  <si>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</si>
  <si>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</si>
  <si>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</si>
  <si>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</si>
  <si>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</si>
  <si>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</si>
  <si>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</si>
  <si>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温泉の保護及び安全・適正利用推進事業</t>
  </si>
  <si>
    <t>自然環境局</t>
  </si>
  <si>
    <t>平成18年度</t>
  </si>
  <si>
    <t>終了予定なし</t>
  </si>
  <si>
    <t>自然環境整備課温泉地保護利用推進室</t>
  </si>
  <si>
    <t>温泉法第３条、第４条、第１３条、第１５条等</t>
  </si>
  <si>
    <t>地球温暖化対策計画（平成28年5月13日閣議決定）</t>
  </si>
  <si>
    <t>-</t>
  </si>
  <si>
    <t>環境保全調査費</t>
  </si>
  <si>
    <t>「チーム新・湯治」のチーム員登録数を前年度比10％増加</t>
  </si>
  <si>
    <t>人</t>
  </si>
  <si>
    <t>チーム新・湯治　チーム員名簿</t>
  </si>
  <si>
    <t>件</t>
  </si>
  <si>
    <t>　　円</t>
  </si>
  <si>
    <t>　　ℓ/円</t>
    <phoneticPr fontId="5"/>
  </si>
  <si>
    <t>-</t>
    <phoneticPr fontId="5"/>
  </si>
  <si>
    <t>５．生物多様性の保全と自然との共生の推進</t>
  </si>
  <si>
    <t>ℓ/分</t>
  </si>
  <si>
    <t>182</t>
  </si>
  <si>
    <t>173</t>
  </si>
  <si>
    <t>246</t>
  </si>
  <si>
    <t>243</t>
  </si>
  <si>
    <t>241</t>
  </si>
  <si>
    <t>227</t>
  </si>
  <si>
    <t>242</t>
  </si>
  <si>
    <t>244</t>
  </si>
  <si>
    <t>○</t>
  </si>
  <si>
    <t>本事業により、温泉法に基づき都道府県等が行う許可の判断基準等に関する事項を策定し、技術的助言を実施することにより、温泉の保護、可燃性天然ガスによる災害の防止、温泉の適正利用を推進するとともに、安全で快適な自然とのふれあいの場の提供に寄与する。なお、温泉の自噴湧出量を把握することで、温泉資源が保護され、適正に利用されていることが確認できる。</t>
    <phoneticPr fontId="5"/>
  </si>
  <si>
    <t>-</t>
    <phoneticPr fontId="5"/>
  </si>
  <si>
    <t>-</t>
    <phoneticPr fontId="5"/>
  </si>
  <si>
    <t>-</t>
    <phoneticPr fontId="5"/>
  </si>
  <si>
    <t>-</t>
    <phoneticPr fontId="5"/>
  </si>
  <si>
    <t>温泉は国民共有の財産であり、国が適切な資源保護を行わなければならない。</t>
    <rPh sb="0" eb="2">
      <t>オンセン</t>
    </rPh>
    <rPh sb="3" eb="5">
      <t>コクミン</t>
    </rPh>
    <rPh sb="5" eb="7">
      <t>キョウユウ</t>
    </rPh>
    <rPh sb="8" eb="10">
      <t>ザイサン</t>
    </rPh>
    <rPh sb="14" eb="15">
      <t>クニ</t>
    </rPh>
    <rPh sb="16" eb="18">
      <t>テキセツ</t>
    </rPh>
    <rPh sb="19" eb="21">
      <t>シゲン</t>
    </rPh>
    <rPh sb="21" eb="23">
      <t>ホゴ</t>
    </rPh>
    <rPh sb="24" eb="25">
      <t>オコナ</t>
    </rPh>
    <phoneticPr fontId="5"/>
  </si>
  <si>
    <t>温泉資源保護を実施する予算は本予算のみであり、本予算がなければ温泉の枯渇及び温泉による危険防止のための適切な措置を講ずることはできない。</t>
    <rPh sb="0" eb="2">
      <t>オンセン</t>
    </rPh>
    <rPh sb="2" eb="4">
      <t>シゲン</t>
    </rPh>
    <rPh sb="4" eb="6">
      <t>ホゴ</t>
    </rPh>
    <rPh sb="7" eb="9">
      <t>ジッシ</t>
    </rPh>
    <rPh sb="11" eb="13">
      <t>ヨサン</t>
    </rPh>
    <rPh sb="14" eb="17">
      <t>ホンヨサン</t>
    </rPh>
    <rPh sb="23" eb="26">
      <t>ホンヨサン</t>
    </rPh>
    <rPh sb="31" eb="33">
      <t>オンセン</t>
    </rPh>
    <phoneticPr fontId="5"/>
  </si>
  <si>
    <t>有</t>
  </si>
  <si>
    <t>無</t>
  </si>
  <si>
    <t>‐</t>
  </si>
  <si>
    <t>本事業の費用は、資料収集、現地調査、検討会の実施等、ガイドラインの策定等に必要最小限のものであり、競争入札を経て価格を設定しているため、コスト水準は妥当である。</t>
    <rPh sb="35" eb="36">
      <t>トウ</t>
    </rPh>
    <rPh sb="39" eb="42">
      <t>サイショウゲン</t>
    </rPh>
    <rPh sb="49" eb="53">
      <t>キョウソウニュウサツ</t>
    </rPh>
    <rPh sb="54" eb="55">
      <t>ヘ</t>
    </rPh>
    <rPh sb="56" eb="58">
      <t>カカク</t>
    </rPh>
    <rPh sb="59" eb="61">
      <t>セッテイ</t>
    </rPh>
    <rPh sb="71" eb="73">
      <t>スイジュン</t>
    </rPh>
    <rPh sb="74" eb="76">
      <t>ダトウ</t>
    </rPh>
    <phoneticPr fontId="5"/>
  </si>
  <si>
    <t>真に必要なものに限定して支払っている。</t>
  </si>
  <si>
    <t>一般競争入札を実施し、広く事業者が参加できる体制を整えている。</t>
  </si>
  <si>
    <t>調査結果をガイドライン改訂の検討に活用するなど十分に活用がされている。</t>
    <rPh sb="0" eb="2">
      <t>チョウサ</t>
    </rPh>
    <rPh sb="2" eb="4">
      <t>ケッカ</t>
    </rPh>
    <rPh sb="11" eb="13">
      <t>カイテイ</t>
    </rPh>
    <rPh sb="14" eb="16">
      <t>ケントウ</t>
    </rPh>
    <rPh sb="17" eb="19">
      <t>カツヨウ</t>
    </rPh>
    <rPh sb="23" eb="25">
      <t>ジュウブン</t>
    </rPh>
    <rPh sb="26" eb="28">
      <t>カツヨウ</t>
    </rPh>
    <phoneticPr fontId="5"/>
  </si>
  <si>
    <t>温泉の自噴湧出量
（※令和2年度は集計中）</t>
    <phoneticPr fontId="5"/>
  </si>
  <si>
    <t>・契約について競争性のある契約方法を実施している。
・一者応札となっている業務は、新・湯治にかかる運営業務及び温泉から発生する有毒ガス等にかかる調査検討業務である。新・湯治にかかる運営業務については総合評価落札方式を用いた上で実施しており、提案書についても過大な提案量を求めないよう注意を払っている。また、温泉から発生する有毒ガス等にかかる調査検討業務は、専門的能力と経験が必要とされる業務である。そのため、業務の実施にあっては、温泉法施行規則第６条の12に基づき、同法第18条第２項に規定する登録分析機関または同等の能力を有していることを条件としている。業務の確実な履行のための条件であり、結果として一者応札となったことはやむを得ないと考える。</t>
    <rPh sb="27" eb="28">
      <t>イッ</t>
    </rPh>
    <rPh sb="28" eb="29">
      <t>シャ</t>
    </rPh>
    <rPh sb="29" eb="31">
      <t>オウサツ</t>
    </rPh>
    <rPh sb="37" eb="39">
      <t>ギョウム</t>
    </rPh>
    <rPh sb="41" eb="42">
      <t>シン</t>
    </rPh>
    <rPh sb="43" eb="45">
      <t>トウジ</t>
    </rPh>
    <rPh sb="49" eb="51">
      <t>ウンエイ</t>
    </rPh>
    <rPh sb="51" eb="53">
      <t>ギョウム</t>
    </rPh>
    <rPh sb="53" eb="54">
      <t>オヨ</t>
    </rPh>
    <rPh sb="55" eb="57">
      <t>オンセン</t>
    </rPh>
    <rPh sb="59" eb="61">
      <t>ハッセイ</t>
    </rPh>
    <rPh sb="63" eb="65">
      <t>ユウドク</t>
    </rPh>
    <rPh sb="67" eb="68">
      <t>トウ</t>
    </rPh>
    <rPh sb="72" eb="74">
      <t>チョウサ</t>
    </rPh>
    <rPh sb="74" eb="76">
      <t>ケントウ</t>
    </rPh>
    <rPh sb="76" eb="78">
      <t>ギョウム</t>
    </rPh>
    <rPh sb="99" eb="101">
      <t>ソウゴウ</t>
    </rPh>
    <rPh sb="101" eb="103">
      <t>ヒョウカ</t>
    </rPh>
    <rPh sb="103" eb="105">
      <t>ラクサツ</t>
    </rPh>
    <rPh sb="105" eb="107">
      <t>ホウシキ</t>
    </rPh>
    <rPh sb="108" eb="109">
      <t>モチ</t>
    </rPh>
    <rPh sb="111" eb="112">
      <t>ウエ</t>
    </rPh>
    <rPh sb="113" eb="115">
      <t>ジッシ</t>
    </rPh>
    <rPh sb="120" eb="123">
      <t>テイアンショ</t>
    </rPh>
    <rPh sb="128" eb="130">
      <t>カダイ</t>
    </rPh>
    <rPh sb="131" eb="133">
      <t>テイアン</t>
    </rPh>
    <rPh sb="133" eb="134">
      <t>リョウ</t>
    </rPh>
    <rPh sb="135" eb="136">
      <t>モト</t>
    </rPh>
    <rPh sb="141" eb="143">
      <t>チュウイ</t>
    </rPh>
    <rPh sb="144" eb="145">
      <t>ハラ</t>
    </rPh>
    <rPh sb="178" eb="181">
      <t>センモンテキ</t>
    </rPh>
    <rPh sb="181" eb="183">
      <t>ノウリョク</t>
    </rPh>
    <rPh sb="184" eb="186">
      <t>ケイケン</t>
    </rPh>
    <rPh sb="187" eb="189">
      <t>ヒツヨウ</t>
    </rPh>
    <rPh sb="193" eb="195">
      <t>ギョウム</t>
    </rPh>
    <rPh sb="204" eb="206">
      <t>ギョウム</t>
    </rPh>
    <rPh sb="207" eb="209">
      <t>ジッシ</t>
    </rPh>
    <rPh sb="215" eb="218">
      <t>オンセンホウ</t>
    </rPh>
    <rPh sb="218" eb="220">
      <t>セコウ</t>
    </rPh>
    <rPh sb="220" eb="222">
      <t>キソク</t>
    </rPh>
    <rPh sb="222" eb="223">
      <t>ダイ</t>
    </rPh>
    <rPh sb="224" eb="225">
      <t>ジョウ</t>
    </rPh>
    <rPh sb="229" eb="230">
      <t>モト</t>
    </rPh>
    <rPh sb="233" eb="235">
      <t>ドウホウ</t>
    </rPh>
    <rPh sb="235" eb="236">
      <t>ダイ</t>
    </rPh>
    <rPh sb="238" eb="239">
      <t>ジョウ</t>
    </rPh>
    <rPh sb="239" eb="240">
      <t>ダイ</t>
    </rPh>
    <rPh sb="241" eb="242">
      <t>コウ</t>
    </rPh>
    <rPh sb="243" eb="245">
      <t>キテイ</t>
    </rPh>
    <rPh sb="247" eb="249">
      <t>トウロク</t>
    </rPh>
    <rPh sb="249" eb="251">
      <t>ブンセキ</t>
    </rPh>
    <rPh sb="251" eb="253">
      <t>キカン</t>
    </rPh>
    <rPh sb="256" eb="258">
      <t>ドウトウ</t>
    </rPh>
    <rPh sb="259" eb="261">
      <t>ノウリョク</t>
    </rPh>
    <rPh sb="262" eb="263">
      <t>ユウ</t>
    </rPh>
    <rPh sb="270" eb="272">
      <t>ジョウケン</t>
    </rPh>
    <rPh sb="278" eb="280">
      <t>ギョウム</t>
    </rPh>
    <rPh sb="281" eb="283">
      <t>カクジツ</t>
    </rPh>
    <rPh sb="284" eb="286">
      <t>リコウ</t>
    </rPh>
    <rPh sb="290" eb="292">
      <t>ジョウケン</t>
    </rPh>
    <rPh sb="296" eb="298">
      <t>ケッカ</t>
    </rPh>
    <rPh sb="301" eb="302">
      <t>イッ</t>
    </rPh>
    <rPh sb="302" eb="303">
      <t>シャ</t>
    </rPh>
    <rPh sb="303" eb="305">
      <t>オウサツ</t>
    </rPh>
    <rPh sb="315" eb="316">
      <t>エ</t>
    </rPh>
    <rPh sb="319" eb="320">
      <t>カンガ</t>
    </rPh>
    <phoneticPr fontId="5"/>
  </si>
  <si>
    <t>現在集計中のため「-」としている。</t>
    <rPh sb="0" eb="2">
      <t>ゲンザイ</t>
    </rPh>
    <rPh sb="2" eb="5">
      <t>シュウケイチュウ</t>
    </rPh>
    <phoneticPr fontId="5"/>
  </si>
  <si>
    <t>人件費</t>
    <phoneticPr fontId="5"/>
  </si>
  <si>
    <t>諸謝金</t>
    <phoneticPr fontId="5"/>
  </si>
  <si>
    <t>旅費</t>
    <phoneticPr fontId="5"/>
  </si>
  <si>
    <t>賃金</t>
    <phoneticPr fontId="5"/>
  </si>
  <si>
    <t>その他</t>
    <phoneticPr fontId="5"/>
  </si>
  <si>
    <t>印刷製本費・借料及び損料・一般管理費・消費税等</t>
    <phoneticPr fontId="5"/>
  </si>
  <si>
    <t>「チーム　新・湯治」運営等実施業務</t>
    <phoneticPr fontId="5"/>
  </si>
  <si>
    <t>温泉法に関する施行状況等調査業務</t>
    <phoneticPr fontId="5"/>
  </si>
  <si>
    <t>｢新・湯治｣の効果に関する調査検討支援等業務</t>
    <phoneticPr fontId="5"/>
  </si>
  <si>
    <t>新・湯治の効果に関する協同モデル調査業務（温泉地におけるエコツアーの効果に関する調査）</t>
    <phoneticPr fontId="5"/>
  </si>
  <si>
    <t>新・湯治の効果に関する協同モデル調査業務（温泉×ワークライフバランス）</t>
    <phoneticPr fontId="5"/>
  </si>
  <si>
    <t>新・湯治の効果に関する協同モデル調査業務（オーダーメイド型　新・湯治効果の提案）</t>
    <phoneticPr fontId="5"/>
  </si>
  <si>
    <t>新・湯治の効果に関する協同モデル調査業務（温泉地でのテレワークによる仕事の生産性等への影響把握）</t>
    <phoneticPr fontId="5"/>
  </si>
  <si>
    <t>温泉地におけるワーケーション等実態調査業務</t>
    <phoneticPr fontId="5"/>
  </si>
  <si>
    <t>公益財団法人中央温泉研究所</t>
    <phoneticPr fontId="5"/>
  </si>
  <si>
    <t>一般財団法人日本健康開発財団</t>
    <phoneticPr fontId="5"/>
  </si>
  <si>
    <t>株式会社水明館</t>
    <phoneticPr fontId="5"/>
  </si>
  <si>
    <t>薬師湯</t>
    <phoneticPr fontId="5"/>
  </si>
  <si>
    <t>一般社団法人日本テレワーク協会</t>
    <phoneticPr fontId="5"/>
  </si>
  <si>
    <t>一般財団法人日本温泉協会</t>
    <phoneticPr fontId="5"/>
  </si>
  <si>
    <t>-</t>
    <phoneticPr fontId="5"/>
  </si>
  <si>
    <t>-</t>
    <phoneticPr fontId="5"/>
  </si>
  <si>
    <t>-</t>
    <phoneticPr fontId="5"/>
  </si>
  <si>
    <t>-</t>
    <phoneticPr fontId="5"/>
  </si>
  <si>
    <t>運営業務等</t>
    <phoneticPr fontId="5"/>
  </si>
  <si>
    <t>講師・有識者・モニター謝金</t>
    <phoneticPr fontId="5"/>
  </si>
  <si>
    <t>講師・出張旅費</t>
    <rPh sb="3" eb="5">
      <t>シュッチョウ</t>
    </rPh>
    <phoneticPr fontId="5"/>
  </si>
  <si>
    <t>運営業務等</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</si>
  <si>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</si>
  <si>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</si>
  <si>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</si>
  <si>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公益財団法人日本交通公社</t>
    <phoneticPr fontId="5"/>
  </si>
  <si>
    <t>A.公益財団法人日本交通公社</t>
    <phoneticPr fontId="5"/>
  </si>
  <si>
    <t>一般社団法人加賀市観光交流機構</t>
    <phoneticPr fontId="5"/>
  </si>
  <si>
    <t>全国「新・湯治」効果測定調査プロジェクト事務局運営等業務</t>
    <rPh sb="25" eb="26">
      <t>トウ</t>
    </rPh>
    <phoneticPr fontId="5"/>
  </si>
  <si>
    <t>-</t>
    <phoneticPr fontId="5"/>
  </si>
  <si>
    <t>-</t>
    <phoneticPr fontId="5"/>
  </si>
  <si>
    <t>-</t>
    <phoneticPr fontId="5"/>
  </si>
  <si>
    <t>-</t>
    <phoneticPr fontId="5"/>
  </si>
  <si>
    <t>-</t>
    <phoneticPr fontId="5"/>
  </si>
  <si>
    <t>-</t>
    <phoneticPr fontId="5"/>
  </si>
  <si>
    <t>-</t>
    <phoneticPr fontId="5"/>
  </si>
  <si>
    <t>「チーム新・湯治」チーム員の増加</t>
    <phoneticPr fontId="5"/>
  </si>
  <si>
    <t>「チーム新・湯治」チーム員は目標どおり増加している。</t>
    <rPh sb="14" eb="16">
      <t>モクヒョウ</t>
    </rPh>
    <rPh sb="19" eb="21">
      <t>ゾウカ</t>
    </rPh>
    <phoneticPr fontId="5"/>
  </si>
  <si>
    <t>年間のべ1億人以上が利用するなど、国民の高い関心を集めており、拡大する利用に伴い多様化する国民のニーズに応える必要がある。</t>
    <phoneticPr fontId="5"/>
  </si>
  <si>
    <t>やむを得ず一者応札となった契約もあったが、公告期間の延長や過大な提案量を求めないよう注意を行うなど広く事業者に参加できるよう、引き続き工夫をしながら適切に執行していきたい。</t>
    <rPh sb="3" eb="4">
      <t>エ</t>
    </rPh>
    <rPh sb="5" eb="6">
      <t>イッ</t>
    </rPh>
    <rPh sb="6" eb="7">
      <t>シャ</t>
    </rPh>
    <rPh sb="7" eb="9">
      <t>オウサツ</t>
    </rPh>
    <rPh sb="13" eb="15">
      <t>ケイヤク</t>
    </rPh>
    <rPh sb="21" eb="23">
      <t>コウコク</t>
    </rPh>
    <rPh sb="23" eb="25">
      <t>キカン</t>
    </rPh>
    <rPh sb="26" eb="28">
      <t>エンチョウ</t>
    </rPh>
    <rPh sb="45" eb="46">
      <t>オコナ</t>
    </rPh>
    <rPh sb="49" eb="50">
      <t>ヒロ</t>
    </rPh>
    <rPh sb="51" eb="54">
      <t>ジギョウシャ</t>
    </rPh>
    <rPh sb="55" eb="57">
      <t>サンカ</t>
    </rPh>
    <rPh sb="63" eb="64">
      <t>ヒ</t>
    </rPh>
    <rPh sb="65" eb="66">
      <t>ツヅ</t>
    </rPh>
    <rPh sb="67" eb="69">
      <t>クフウ</t>
    </rPh>
    <rPh sb="74" eb="76">
      <t>テキセツ</t>
    </rPh>
    <rPh sb="77" eb="79">
      <t>シッコウ</t>
    </rPh>
    <phoneticPr fontId="5"/>
  </si>
  <si>
    <t>調達に当たっては、競争入札により競争性が確保されているが、やむを得ず一者応札となった契約もあった。
また、温泉は国民共有の財産であり、拡大する利用に伴い多様化する国民のニーズに応える必要がある。加えて、調査結果をガイドライン改訂の検討に活用するなど十分に活用がされている。</t>
    <rPh sb="0" eb="2">
      <t>チョウタツ</t>
    </rPh>
    <rPh sb="3" eb="4">
      <t>ア</t>
    </rPh>
    <rPh sb="9" eb="11">
      <t>キョウソウ</t>
    </rPh>
    <rPh sb="11" eb="13">
      <t>ニュウサツ</t>
    </rPh>
    <rPh sb="16" eb="19">
      <t>キョウソウセイ</t>
    </rPh>
    <rPh sb="20" eb="22">
      <t>カクホ</t>
    </rPh>
    <rPh sb="32" eb="33">
      <t>エ</t>
    </rPh>
    <rPh sb="42" eb="44">
      <t>ケイヤク</t>
    </rPh>
    <rPh sb="97" eb="98">
      <t>クワ</t>
    </rPh>
    <phoneticPr fontId="5"/>
  </si>
  <si>
    <t>　温泉の既存量等に関するデータや温泉の汲み上げによる温泉資源等への影響に関する科学的知見の一層の充実を図るための調査検討、温泉の採取等に伴い発生する可燃性天然ガスによる災害防止に係る法律の施行状況調査、硫化水素による事故防止のための硫黄泉に関する利用実態調査等を行うとともに、温泉資源の保護を図りながらも将来世代に引き継ぐために、温泉の採取による温泉資源等の利用状況等を調査する。
　また、平成29年７月に「自然等の地域資源を活かした温泉地の活性化に関する有識者会議」により提言をいただいた「新・湯治推進プラン」の内容を実現するために必要な事業を実施する。</t>
    <phoneticPr fontId="5"/>
  </si>
  <si>
    <t>温泉法に基づき都道府県等が行う土地の掘削等の許可の判断基準等に関連する事項等を策定し、同法を適正に施行すること等により、同法の目的である温泉の保護、可燃性天然ガスによる災害の防止及び温泉の適正利用を推進するとともに、温泉の効能などの見直しを必要に応じて実施し、温泉を魅力あるものにする。また、自然等の地域資源を活かした温泉地の活性化推進を図る。</t>
    <phoneticPr fontId="5"/>
  </si>
  <si>
    <t>都道府県の温泉審議会の回数
（※令和２年度は集計中）</t>
    <phoneticPr fontId="5"/>
  </si>
  <si>
    <t>執行額／都道府県の温泉審議会の回数
（令和２年度については目標値より算出）</t>
    <phoneticPr fontId="5"/>
  </si>
  <si>
    <t>16,701,341円/90</t>
    <phoneticPr fontId="5"/>
  </si>
  <si>
    <t>20,051,150円/89</t>
    <phoneticPr fontId="5"/>
  </si>
  <si>
    <t>19,027,521円/100</t>
    <phoneticPr fontId="5"/>
  </si>
  <si>
    <t>25,237,000円/100</t>
    <rPh sb="10" eb="11">
      <t>エン</t>
    </rPh>
    <phoneticPr fontId="5"/>
  </si>
  <si>
    <t>「新・湯治」の効果把握及びエビデンスに基づく温泉地活用の広報・周知を通じた温泉地活性化のための増</t>
    <phoneticPr fontId="5"/>
  </si>
  <si>
    <t>外部有識者点検対象外</t>
    <phoneticPr fontId="5"/>
  </si>
  <si>
    <t>引き続き、調査結果をガイドライン改訂の検討に活用するなど、事業の成果を活用し、適切な事業の執行に努めること。なお、一者応札となっている契約があるため、一者応札の改善に向けた取り組みを検討すること。</t>
    <phoneticPr fontId="5"/>
  </si>
  <si>
    <t>調査結果をガイドライン改訂の検討に活用するなど、事業の成果を活用し、温泉資源の保護と適正利用を図っていく。また、引き続き調達手法の改善を図りながら、適切に事業を実施する。</t>
    <rPh sb="56" eb="57">
      <t>ヒ</t>
    </rPh>
    <rPh sb="58" eb="59">
      <t>ツヅ</t>
    </rPh>
    <phoneticPr fontId="5"/>
  </si>
  <si>
    <t>室長　北橋　義明</t>
    <phoneticPr fontId="5"/>
  </si>
  <si>
    <t>-</t>
    <phoneticPr fontId="5"/>
  </si>
  <si>
    <t>新型コロナウイルス感染症の影響により当初予定していた業務の一部について、対応が不要となったため。</t>
    <rPh sb="26" eb="28">
      <t>ギョウム</t>
    </rPh>
    <rPh sb="29" eb="31">
      <t>イチブ</t>
    </rPh>
    <rPh sb="36" eb="38">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</si>
</sst>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12872</xdr:colOff>
      <xdr:row>750</xdr:row>
      <xdr:rowOff>141592</xdr:rowOff>
    </xdr:from>
    <xdr:ext cx="1726370" cy="359073"/>
    <xdr:sp macro="" textlink="">
      <xdr:nvSpPr>
        <xdr:cNvPr id="2" name="テキスト ボックス 1"/>
        <xdr:cNvSpPr txBox="1"/>
      </xdr:nvSpPr>
      <xdr:spPr>
        <a:xfrm>
          <a:off x="3071455" y="43141675"/>
          <a:ext cx="172637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環境省：</a:t>
          </a:r>
          <a:r>
            <a:rPr kumimoji="1" lang="en-US" altLang="ja-JP" sz="1600"/>
            <a:t>19</a:t>
          </a:r>
          <a:r>
            <a:rPr kumimoji="1" lang="ja-JP" altLang="en-US" sz="1600"/>
            <a:t>百万円</a:t>
          </a:r>
        </a:p>
      </xdr:txBody>
    </xdr:sp>
    <xdr:clientData/>
  </xdr:oneCellAnchor>
  <xdr:twoCellAnchor>
    <xdr:from>
      <xdr:col>28</xdr:col>
      <xdr:colOff>0</xdr:colOff>
      <xdr:row>750</xdr:row>
      <xdr:rowOff>0</xdr:rowOff>
    </xdr:from>
    <xdr:to>
      <xdr:col>39</xdr:col>
      <xdr:colOff>103363</xdr:colOff>
      <xdr:row>752</xdr:row>
      <xdr:rowOff>319051</xdr:rowOff>
    </xdr:to>
    <xdr:sp macro="" textlink="">
      <xdr:nvSpPr>
        <xdr:cNvPr id="3" name="大かっこ 2"/>
        <xdr:cNvSpPr/>
      </xdr:nvSpPr>
      <xdr:spPr>
        <a:xfrm>
          <a:off x="6445250" y="41014650"/>
          <a:ext cx="2129013" cy="1023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750</xdr:row>
      <xdr:rowOff>0</xdr:rowOff>
    </xdr:from>
    <xdr:to>
      <xdr:col>41</xdr:col>
      <xdr:colOff>134198</xdr:colOff>
      <xdr:row>752</xdr:row>
      <xdr:rowOff>329938</xdr:rowOff>
    </xdr:to>
    <xdr:sp macro="" textlink="">
      <xdr:nvSpPr>
        <xdr:cNvPr id="4" name="テキスト ボックス 3"/>
        <xdr:cNvSpPr txBox="1"/>
      </xdr:nvSpPr>
      <xdr:spPr>
        <a:xfrm>
          <a:off x="6629400" y="41014650"/>
          <a:ext cx="2343998" cy="1034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事務費</a:t>
          </a:r>
          <a:endParaRPr kumimoji="1" lang="en-US" altLang="ja-JP" sz="1100"/>
        </a:p>
        <a:p>
          <a:pPr algn="l"/>
          <a:r>
            <a:rPr kumimoji="1" lang="ja-JP" altLang="en-US" sz="1100"/>
            <a:t>①職員旅費　　　</a:t>
          </a:r>
          <a:r>
            <a:rPr kumimoji="1" lang="en-US" altLang="ja-JP" sz="1100"/>
            <a:t>0.28</a:t>
          </a:r>
          <a:r>
            <a:rPr kumimoji="1" lang="ja-JP" altLang="en-US" sz="1100"/>
            <a:t>百万円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②諸謝金　　　　</a:t>
          </a:r>
          <a:r>
            <a:rPr kumimoji="1" lang="ja-JP" altLang="en-US" sz="1100" baseline="0"/>
            <a:t> </a:t>
          </a:r>
          <a:r>
            <a:rPr kumimoji="1" lang="en-US" altLang="ja-JP" sz="1100" baseline="0"/>
            <a:t>0.04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25744</xdr:colOff>
      <xdr:row>752</xdr:row>
      <xdr:rowOff>193073</xdr:rowOff>
    </xdr:from>
    <xdr:to>
      <xdr:col>20</xdr:col>
      <xdr:colOff>38614</xdr:colOff>
      <xdr:row>753</xdr:row>
      <xdr:rowOff>321790</xdr:rowOff>
    </xdr:to>
    <xdr:cxnSp macro="">
      <xdr:nvCxnSpPr>
        <xdr:cNvPr id="5" name="直線矢印コネクタ 4"/>
        <xdr:cNvCxnSpPr/>
      </xdr:nvCxnSpPr>
      <xdr:spPr>
        <a:xfrm>
          <a:off x="4997794" y="41912573"/>
          <a:ext cx="12870" cy="4843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6809</xdr:colOff>
      <xdr:row>754</xdr:row>
      <xdr:rowOff>12871</xdr:rowOff>
    </xdr:from>
    <xdr:ext cx="2323778" cy="275717"/>
    <xdr:sp macro="" textlink="">
      <xdr:nvSpPr>
        <xdr:cNvPr id="6" name="テキスト ボックス 5"/>
        <xdr:cNvSpPr txBox="1"/>
      </xdr:nvSpPr>
      <xdr:spPr>
        <a:xfrm>
          <a:off x="2885476" y="44113621"/>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en-US" altLang="ja-JP" sz="1100"/>
        </a:p>
      </xdr:txBody>
    </xdr:sp>
    <xdr:clientData/>
  </xdr:oneCellAnchor>
  <xdr:oneCellAnchor>
    <xdr:from>
      <xdr:col>17</xdr:col>
      <xdr:colOff>5346</xdr:colOff>
      <xdr:row>754</xdr:row>
      <xdr:rowOff>334657</xdr:rowOff>
    </xdr:from>
    <xdr:ext cx="2162432" cy="625812"/>
    <xdr:sp macro="" textlink="">
      <xdr:nvSpPr>
        <xdr:cNvPr id="7" name="テキスト ボックス 6"/>
        <xdr:cNvSpPr txBox="1"/>
      </xdr:nvSpPr>
      <xdr:spPr>
        <a:xfrm>
          <a:off x="4424946" y="42765357"/>
          <a:ext cx="2162432"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a:t>
          </a:r>
          <a:r>
            <a:rPr kumimoji="1" lang="ja-JP" altLang="en-US" sz="1600"/>
            <a:t>民間事業者（</a:t>
          </a:r>
          <a:r>
            <a:rPr kumimoji="1" lang="en-US" altLang="ja-JP" sz="1600"/>
            <a:t>9</a:t>
          </a:r>
          <a:r>
            <a:rPr kumimoji="1" lang="ja-JP" altLang="en-US" sz="1600"/>
            <a:t>者）</a:t>
          </a:r>
          <a:endParaRPr kumimoji="1" lang="en-US" altLang="ja-JP" sz="1600"/>
        </a:p>
        <a:p>
          <a:r>
            <a:rPr kumimoji="1" lang="ja-JP" altLang="en-US" sz="1600"/>
            <a:t>執行額：</a:t>
          </a:r>
          <a:r>
            <a:rPr kumimoji="1" lang="en-US" altLang="ja-JP" sz="1600"/>
            <a:t>19</a:t>
          </a:r>
          <a:r>
            <a:rPr kumimoji="1" lang="ja-JP" altLang="en-US" sz="1600"/>
            <a:t>百万円</a:t>
          </a:r>
          <a:endParaRPr kumimoji="1" lang="en-US" altLang="ja-JP" sz="1600"/>
        </a:p>
      </xdr:txBody>
    </xdr:sp>
    <xdr:clientData/>
  </xdr:oneCellAnchor>
  <xdr:twoCellAnchor>
    <xdr:from>
      <xdr:col>14</xdr:col>
      <xdr:colOff>38622</xdr:colOff>
      <xdr:row>757</xdr:row>
      <xdr:rowOff>231694</xdr:rowOff>
    </xdr:from>
    <xdr:to>
      <xdr:col>30</xdr:col>
      <xdr:colOff>30670</xdr:colOff>
      <xdr:row>760</xdr:row>
      <xdr:rowOff>132452</xdr:rowOff>
    </xdr:to>
    <xdr:sp macro="" textlink="">
      <xdr:nvSpPr>
        <xdr:cNvPr id="8" name="大かっこ 7"/>
        <xdr:cNvSpPr/>
      </xdr:nvSpPr>
      <xdr:spPr>
        <a:xfrm>
          <a:off x="3905772" y="43722844"/>
          <a:ext cx="2938448" cy="967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0</xdr:colOff>
      <xdr:row>758</xdr:row>
      <xdr:rowOff>0</xdr:rowOff>
    </xdr:from>
    <xdr:ext cx="2313839" cy="642484"/>
    <xdr:sp macro="" textlink="">
      <xdr:nvSpPr>
        <xdr:cNvPr id="9" name="テキスト ボックス 8"/>
        <xdr:cNvSpPr txBox="1"/>
      </xdr:nvSpPr>
      <xdr:spPr>
        <a:xfrm>
          <a:off x="3867150" y="43846750"/>
          <a:ext cx="23138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≪事業概要≫</a:t>
          </a:r>
          <a:endParaRPr kumimoji="1" lang="en-US" altLang="ja-JP" sz="1100"/>
        </a:p>
        <a:p>
          <a:r>
            <a:rPr kumimoji="1"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「チーム　新・湯治」運営、</a:t>
          </a:r>
          <a:r>
            <a:rPr lang="ja-JP" altLang="en-US"/>
            <a:t> </a:t>
          </a:r>
          <a:endParaRPr kumimoji="1" lang="en-US" altLang="ja-JP" sz="1100"/>
        </a:p>
        <a:p>
          <a:r>
            <a:rPr kumimoji="1" lang="ja-JP" altLang="en-US" sz="1100"/>
            <a:t>　　</a:t>
          </a:r>
          <a:r>
            <a:rPr kumimoji="1" lang="ja-JP" altLang="ja-JP" sz="1100">
              <a:solidFill>
                <a:schemeClr val="tx1"/>
              </a:solidFill>
              <a:effectLst/>
              <a:latin typeface="+mn-lt"/>
              <a:ea typeface="+mn-ea"/>
              <a:cs typeface="+mn-cs"/>
            </a:rPr>
            <a:t>温泉法に関する施行状況調査</a:t>
          </a:r>
          <a:r>
            <a:rPr kumimoji="1" lang="ja-JP" altLang="en-US" sz="1100">
              <a:solidFill>
                <a:schemeClr val="tx1"/>
              </a:solidFill>
              <a:effectLst/>
              <a:latin typeface="+mn-lt"/>
              <a:ea typeface="+mn-ea"/>
              <a:cs typeface="+mn-cs"/>
            </a:rPr>
            <a:t>等</a:t>
          </a:r>
          <a:endParaRPr lang="ja-JP" altLang="ja-JP">
            <a:effectLst/>
          </a:endParaRPr>
        </a:p>
      </xdr:txBody>
    </xdr:sp>
    <xdr:clientData/>
  </xdr:oneCellAnchor>
  <xdr:twoCellAnchor>
    <xdr:from>
      <xdr:col>38</xdr:col>
      <xdr:colOff>112058</xdr:colOff>
      <xdr:row>100</xdr:row>
      <xdr:rowOff>37353</xdr:rowOff>
    </xdr:from>
    <xdr:to>
      <xdr:col>41</xdr:col>
      <xdr:colOff>97864</xdr:colOff>
      <xdr:row>101</xdr:row>
      <xdr:rowOff>31750</xdr:rowOff>
    </xdr:to>
    <xdr:sp macro="" textlink="">
      <xdr:nvSpPr>
        <xdr:cNvPr id="10" name="正方形/長方形 9"/>
        <xdr:cNvSpPr/>
      </xdr:nvSpPr>
      <xdr:spPr>
        <a:xfrm>
          <a:off x="7209117" y="13051118"/>
          <a:ext cx="5461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集計中</a:t>
          </a:r>
        </a:p>
      </xdr:txBody>
    </xdr:sp>
    <xdr:clientData/>
  </xdr:twoCellAnchor>
  <xdr:twoCellAnchor>
    <xdr:from>
      <xdr:col>38</xdr:col>
      <xdr:colOff>89647</xdr:colOff>
      <xdr:row>133</xdr:row>
      <xdr:rowOff>141940</xdr:rowOff>
    </xdr:from>
    <xdr:to>
      <xdr:col>41</xdr:col>
      <xdr:colOff>134470</xdr:colOff>
      <xdr:row>133</xdr:row>
      <xdr:rowOff>433293</xdr:rowOff>
    </xdr:to>
    <xdr:sp macro="" textlink="">
      <xdr:nvSpPr>
        <xdr:cNvPr id="11" name="正方形/長方形 10"/>
        <xdr:cNvSpPr/>
      </xdr:nvSpPr>
      <xdr:spPr>
        <a:xfrm>
          <a:off x="7186706" y="16524940"/>
          <a:ext cx="60511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6" sqref="G6:AX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629</v>
      </c>
      <c r="AK2" s="925"/>
      <c r="AL2" s="925"/>
      <c r="AM2" s="925"/>
      <c r="AN2" s="83" t="s">
        <v>325</v>
      </c>
      <c r="AO2" s="925">
        <v>20</v>
      </c>
      <c r="AP2" s="925"/>
      <c r="AQ2" s="925"/>
      <c r="AR2" s="84" t="s">
        <v>628</v>
      </c>
      <c r="AS2" s="931">
        <v>246</v>
      </c>
      <c r="AT2" s="931"/>
      <c r="AU2" s="931"/>
      <c r="AV2" s="83" t="str">
        <f>IF(AW2="","","-")</f>
        <v/>
      </c>
      <c r="AW2" s="891"/>
      <c r="AX2" s="891"/>
    </row>
    <row r="3" spans="1:50" ht="21" customHeight="1" thickBot="1" x14ac:dyDescent="0.25">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631</v>
      </c>
      <c r="AK3" s="849"/>
      <c r="AL3" s="849"/>
      <c r="AM3" s="849"/>
      <c r="AN3" s="849"/>
      <c r="AO3" s="849"/>
      <c r="AP3" s="849"/>
      <c r="AQ3" s="849"/>
      <c r="AR3" s="849"/>
      <c r="AS3" s="849"/>
      <c r="AT3" s="849"/>
      <c r="AU3" s="849"/>
      <c r="AV3" s="849"/>
      <c r="AW3" s="849"/>
      <c r="AX3" s="24" t="s">
        <v>64</v>
      </c>
    </row>
    <row r="4" spans="1:50" ht="24.75" customHeight="1" x14ac:dyDescent="0.2">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19" t="s">
        <v>634</v>
      </c>
      <c r="H5" s="820"/>
      <c r="I5" s="820"/>
      <c r="J5" s="820"/>
      <c r="K5" s="820"/>
      <c r="L5" s="820"/>
      <c r="M5" s="821" t="s">
        <v>65</v>
      </c>
      <c r="N5" s="822"/>
      <c r="O5" s="822"/>
      <c r="P5" s="822"/>
      <c r="Q5" s="822"/>
      <c r="R5" s="823"/>
      <c r="S5" s="824" t="s">
        <v>635</v>
      </c>
      <c r="T5" s="820"/>
      <c r="U5" s="820"/>
      <c r="V5" s="820"/>
      <c r="W5" s="820"/>
      <c r="X5" s="825"/>
      <c r="Y5" s="681" t="s">
        <v>3</v>
      </c>
      <c r="Z5" s="527"/>
      <c r="AA5" s="527"/>
      <c r="AB5" s="527"/>
      <c r="AC5" s="527"/>
      <c r="AD5" s="528"/>
      <c r="AE5" s="682" t="s">
        <v>636</v>
      </c>
      <c r="AF5" s="682"/>
      <c r="AG5" s="682"/>
      <c r="AH5" s="682"/>
      <c r="AI5" s="682"/>
      <c r="AJ5" s="682"/>
      <c r="AK5" s="682"/>
      <c r="AL5" s="682"/>
      <c r="AM5" s="682"/>
      <c r="AN5" s="682"/>
      <c r="AO5" s="682"/>
      <c r="AP5" s="683"/>
      <c r="AQ5" s="684" t="s">
        <v>735</v>
      </c>
      <c r="AR5" s="685"/>
      <c r="AS5" s="685"/>
      <c r="AT5" s="685"/>
      <c r="AU5" s="685"/>
      <c r="AV5" s="685"/>
      <c r="AW5" s="685"/>
      <c r="AX5" s="686"/>
    </row>
    <row r="6" spans="1:50" ht="39"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638</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2">
      <c r="A8" s="479" t="s">
        <v>208</v>
      </c>
      <c r="B8" s="480"/>
      <c r="C8" s="480"/>
      <c r="D8" s="480"/>
      <c r="E8" s="480"/>
      <c r="F8" s="481"/>
      <c r="G8" s="926" t="str">
        <f>入力規則等!A27</f>
        <v>観光立国</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29" t="s">
        <v>23</v>
      </c>
      <c r="B9" s="830"/>
      <c r="C9" s="830"/>
      <c r="D9" s="830"/>
      <c r="E9" s="830"/>
      <c r="F9" s="830"/>
      <c r="G9" s="831" t="s">
        <v>724</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2">
      <c r="A10" s="643" t="s">
        <v>29</v>
      </c>
      <c r="B10" s="644"/>
      <c r="C10" s="644"/>
      <c r="D10" s="644"/>
      <c r="E10" s="644"/>
      <c r="F10" s="644"/>
      <c r="G10" s="737" t="s">
        <v>723</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2">
      <c r="A13" s="597"/>
      <c r="B13" s="598"/>
      <c r="C13" s="598"/>
      <c r="D13" s="598"/>
      <c r="E13" s="598"/>
      <c r="F13" s="599"/>
      <c r="G13" s="706" t="s">
        <v>6</v>
      </c>
      <c r="H13" s="707"/>
      <c r="I13" s="747" t="s">
        <v>7</v>
      </c>
      <c r="J13" s="748"/>
      <c r="K13" s="748"/>
      <c r="L13" s="748"/>
      <c r="M13" s="748"/>
      <c r="N13" s="748"/>
      <c r="O13" s="749"/>
      <c r="P13" s="640">
        <v>19</v>
      </c>
      <c r="Q13" s="641"/>
      <c r="R13" s="641"/>
      <c r="S13" s="641"/>
      <c r="T13" s="641"/>
      <c r="U13" s="641"/>
      <c r="V13" s="642"/>
      <c r="W13" s="640">
        <v>23</v>
      </c>
      <c r="X13" s="641"/>
      <c r="Y13" s="641"/>
      <c r="Z13" s="641"/>
      <c r="AA13" s="641"/>
      <c r="AB13" s="641"/>
      <c r="AC13" s="642"/>
      <c r="AD13" s="640">
        <v>25</v>
      </c>
      <c r="AE13" s="641"/>
      <c r="AF13" s="641"/>
      <c r="AG13" s="641"/>
      <c r="AH13" s="641"/>
      <c r="AI13" s="641"/>
      <c r="AJ13" s="642"/>
      <c r="AK13" s="640">
        <v>25</v>
      </c>
      <c r="AL13" s="641"/>
      <c r="AM13" s="641"/>
      <c r="AN13" s="641"/>
      <c r="AO13" s="641"/>
      <c r="AP13" s="641"/>
      <c r="AQ13" s="642"/>
      <c r="AR13" s="900">
        <v>35</v>
      </c>
      <c r="AS13" s="901"/>
      <c r="AT13" s="901"/>
      <c r="AU13" s="901"/>
      <c r="AV13" s="901"/>
      <c r="AW13" s="901"/>
      <c r="AX13" s="902"/>
    </row>
    <row r="14" spans="1:50" ht="21" customHeight="1" x14ac:dyDescent="0.2">
      <c r="A14" s="597"/>
      <c r="B14" s="598"/>
      <c r="C14" s="598"/>
      <c r="D14" s="598"/>
      <c r="E14" s="598"/>
      <c r="F14" s="599"/>
      <c r="G14" s="708"/>
      <c r="H14" s="709"/>
      <c r="I14" s="694" t="s">
        <v>8</v>
      </c>
      <c r="J14" s="745"/>
      <c r="K14" s="745"/>
      <c r="L14" s="745"/>
      <c r="M14" s="745"/>
      <c r="N14" s="745"/>
      <c r="O14" s="746"/>
      <c r="P14" s="640" t="s">
        <v>639</v>
      </c>
      <c r="Q14" s="641"/>
      <c r="R14" s="641"/>
      <c r="S14" s="641"/>
      <c r="T14" s="641"/>
      <c r="U14" s="641"/>
      <c r="V14" s="642"/>
      <c r="W14" s="640" t="s">
        <v>639</v>
      </c>
      <c r="X14" s="641"/>
      <c r="Y14" s="641"/>
      <c r="Z14" s="641"/>
      <c r="AA14" s="641"/>
      <c r="AB14" s="641"/>
      <c r="AC14" s="642"/>
      <c r="AD14" s="640" t="s">
        <v>639</v>
      </c>
      <c r="AE14" s="641"/>
      <c r="AF14" s="641"/>
      <c r="AG14" s="641"/>
      <c r="AH14" s="641"/>
      <c r="AI14" s="641"/>
      <c r="AJ14" s="642"/>
      <c r="AK14" s="640" t="s">
        <v>713</v>
      </c>
      <c r="AL14" s="641"/>
      <c r="AM14" s="641"/>
      <c r="AN14" s="641"/>
      <c r="AO14" s="641"/>
      <c r="AP14" s="641"/>
      <c r="AQ14" s="642"/>
      <c r="AR14" s="771"/>
      <c r="AS14" s="771"/>
      <c r="AT14" s="771"/>
      <c r="AU14" s="771"/>
      <c r="AV14" s="771"/>
      <c r="AW14" s="771"/>
      <c r="AX14" s="772"/>
    </row>
    <row r="15" spans="1:50" ht="21" customHeight="1" x14ac:dyDescent="0.2">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639</v>
      </c>
      <c r="AE15" s="641"/>
      <c r="AF15" s="641"/>
      <c r="AG15" s="641"/>
      <c r="AH15" s="641"/>
      <c r="AI15" s="641"/>
      <c r="AJ15" s="642"/>
      <c r="AK15" s="640" t="s">
        <v>714</v>
      </c>
      <c r="AL15" s="641"/>
      <c r="AM15" s="641"/>
      <c r="AN15" s="641"/>
      <c r="AO15" s="641"/>
      <c r="AP15" s="641"/>
      <c r="AQ15" s="642"/>
      <c r="AR15" s="640" t="s">
        <v>736</v>
      </c>
      <c r="AS15" s="641"/>
      <c r="AT15" s="641"/>
      <c r="AU15" s="641"/>
      <c r="AV15" s="641"/>
      <c r="AW15" s="641"/>
      <c r="AX15" s="786"/>
    </row>
    <row r="16" spans="1:50" ht="21" customHeight="1" x14ac:dyDescent="0.2">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t="s">
        <v>639</v>
      </c>
      <c r="AE16" s="641"/>
      <c r="AF16" s="641"/>
      <c r="AG16" s="641"/>
      <c r="AH16" s="641"/>
      <c r="AI16" s="641"/>
      <c r="AJ16" s="642"/>
      <c r="AK16" s="640" t="s">
        <v>714</v>
      </c>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639</v>
      </c>
      <c r="AE17" s="641"/>
      <c r="AF17" s="641"/>
      <c r="AG17" s="641"/>
      <c r="AH17" s="641"/>
      <c r="AI17" s="641"/>
      <c r="AJ17" s="642"/>
      <c r="AK17" s="640" t="s">
        <v>714</v>
      </c>
      <c r="AL17" s="641"/>
      <c r="AM17" s="641"/>
      <c r="AN17" s="641"/>
      <c r="AO17" s="641"/>
      <c r="AP17" s="641"/>
      <c r="AQ17" s="642"/>
      <c r="AR17" s="898"/>
      <c r="AS17" s="898"/>
      <c r="AT17" s="898"/>
      <c r="AU17" s="898"/>
      <c r="AV17" s="898"/>
      <c r="AW17" s="898"/>
      <c r="AX17" s="899"/>
    </row>
    <row r="18" spans="1:50" ht="24.75" customHeight="1" x14ac:dyDescent="0.2">
      <c r="A18" s="597"/>
      <c r="B18" s="598"/>
      <c r="C18" s="598"/>
      <c r="D18" s="598"/>
      <c r="E18" s="598"/>
      <c r="F18" s="599"/>
      <c r="G18" s="710"/>
      <c r="H18" s="711"/>
      <c r="I18" s="699" t="s">
        <v>20</v>
      </c>
      <c r="J18" s="700"/>
      <c r="K18" s="700"/>
      <c r="L18" s="700"/>
      <c r="M18" s="700"/>
      <c r="N18" s="700"/>
      <c r="O18" s="701"/>
      <c r="P18" s="858">
        <f>SUM(P13:V17)</f>
        <v>19</v>
      </c>
      <c r="Q18" s="859"/>
      <c r="R18" s="859"/>
      <c r="S18" s="859"/>
      <c r="T18" s="859"/>
      <c r="U18" s="859"/>
      <c r="V18" s="860"/>
      <c r="W18" s="858">
        <f>SUM(W13:AC17)</f>
        <v>23</v>
      </c>
      <c r="X18" s="859"/>
      <c r="Y18" s="859"/>
      <c r="Z18" s="859"/>
      <c r="AA18" s="859"/>
      <c r="AB18" s="859"/>
      <c r="AC18" s="860"/>
      <c r="AD18" s="858">
        <f>SUM(AD13:AJ17)</f>
        <v>25</v>
      </c>
      <c r="AE18" s="859"/>
      <c r="AF18" s="859"/>
      <c r="AG18" s="859"/>
      <c r="AH18" s="859"/>
      <c r="AI18" s="859"/>
      <c r="AJ18" s="860"/>
      <c r="AK18" s="858">
        <f>SUM(AK13:AQ17)</f>
        <v>25</v>
      </c>
      <c r="AL18" s="859"/>
      <c r="AM18" s="859"/>
      <c r="AN18" s="859"/>
      <c r="AO18" s="859"/>
      <c r="AP18" s="859"/>
      <c r="AQ18" s="860"/>
      <c r="AR18" s="858">
        <f>SUM(AR13:AX17)</f>
        <v>35</v>
      </c>
      <c r="AS18" s="859"/>
      <c r="AT18" s="859"/>
      <c r="AU18" s="859"/>
      <c r="AV18" s="859"/>
      <c r="AW18" s="859"/>
      <c r="AX18" s="861"/>
    </row>
    <row r="19" spans="1:50" ht="24.75" customHeight="1" x14ac:dyDescent="0.2">
      <c r="A19" s="597"/>
      <c r="B19" s="598"/>
      <c r="C19" s="598"/>
      <c r="D19" s="598"/>
      <c r="E19" s="598"/>
      <c r="F19" s="599"/>
      <c r="G19" s="856" t="s">
        <v>9</v>
      </c>
      <c r="H19" s="857"/>
      <c r="I19" s="857"/>
      <c r="J19" s="857"/>
      <c r="K19" s="857"/>
      <c r="L19" s="857"/>
      <c r="M19" s="857"/>
      <c r="N19" s="857"/>
      <c r="O19" s="857"/>
      <c r="P19" s="640">
        <v>17</v>
      </c>
      <c r="Q19" s="641"/>
      <c r="R19" s="641"/>
      <c r="S19" s="641"/>
      <c r="T19" s="641"/>
      <c r="U19" s="641"/>
      <c r="V19" s="642"/>
      <c r="W19" s="640">
        <v>21</v>
      </c>
      <c r="X19" s="641"/>
      <c r="Y19" s="641"/>
      <c r="Z19" s="641"/>
      <c r="AA19" s="641"/>
      <c r="AB19" s="641"/>
      <c r="AC19" s="642"/>
      <c r="AD19" s="640">
        <v>19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6" t="s">
        <v>10</v>
      </c>
      <c r="H20" s="857"/>
      <c r="I20" s="857"/>
      <c r="J20" s="857"/>
      <c r="K20" s="857"/>
      <c r="L20" s="857"/>
      <c r="M20" s="857"/>
      <c r="N20" s="857"/>
      <c r="O20" s="857"/>
      <c r="P20" s="301">
        <f>IF(P18=0, "-", SUM(P19)/P18)</f>
        <v>0.89473684210526316</v>
      </c>
      <c r="Q20" s="301"/>
      <c r="R20" s="301"/>
      <c r="S20" s="301"/>
      <c r="T20" s="301"/>
      <c r="U20" s="301"/>
      <c r="V20" s="301"/>
      <c r="W20" s="301">
        <f t="shared" ref="W20" si="0">IF(W18=0, "-", SUM(W19)/W18)</f>
        <v>0.91304347826086951</v>
      </c>
      <c r="X20" s="301"/>
      <c r="Y20" s="301"/>
      <c r="Z20" s="301"/>
      <c r="AA20" s="301"/>
      <c r="AB20" s="301"/>
      <c r="AC20" s="301"/>
      <c r="AD20" s="301">
        <f t="shared" ref="AD20" si="1">IF(AD18=0, "-", SUM(AD19)/AD18)</f>
        <v>0.76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29"/>
      <c r="B21" s="830"/>
      <c r="C21" s="830"/>
      <c r="D21" s="830"/>
      <c r="E21" s="830"/>
      <c r="F21" s="947"/>
      <c r="G21" s="299" t="s">
        <v>274</v>
      </c>
      <c r="H21" s="300"/>
      <c r="I21" s="300"/>
      <c r="J21" s="300"/>
      <c r="K21" s="300"/>
      <c r="L21" s="300"/>
      <c r="M21" s="300"/>
      <c r="N21" s="300"/>
      <c r="O21" s="300"/>
      <c r="P21" s="301">
        <f>IF(P19=0, "-", SUM(P19)/SUM(P13,P14))</f>
        <v>0.89473684210526316</v>
      </c>
      <c r="Q21" s="301"/>
      <c r="R21" s="301"/>
      <c r="S21" s="301"/>
      <c r="T21" s="301"/>
      <c r="U21" s="301"/>
      <c r="V21" s="301"/>
      <c r="W21" s="301">
        <f t="shared" ref="W21" si="2">IF(W19=0, "-", SUM(W19)/SUM(W13,W14))</f>
        <v>0.91304347826086951</v>
      </c>
      <c r="X21" s="301"/>
      <c r="Y21" s="301"/>
      <c r="Z21" s="301"/>
      <c r="AA21" s="301"/>
      <c r="AB21" s="301"/>
      <c r="AC21" s="301"/>
      <c r="AD21" s="301">
        <f t="shared" ref="AD21" si="3">IF(AD19=0, "-", SUM(AD19)/SUM(AD13,AD14))</f>
        <v>0.76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2">
      <c r="A23" s="956"/>
      <c r="B23" s="957"/>
      <c r="C23" s="957"/>
      <c r="D23" s="957"/>
      <c r="E23" s="957"/>
      <c r="F23" s="958"/>
      <c r="G23" s="950" t="s">
        <v>640</v>
      </c>
      <c r="H23" s="951"/>
      <c r="I23" s="951"/>
      <c r="J23" s="951"/>
      <c r="K23" s="951"/>
      <c r="L23" s="951"/>
      <c r="M23" s="951"/>
      <c r="N23" s="951"/>
      <c r="O23" s="952"/>
      <c r="P23" s="900">
        <v>25</v>
      </c>
      <c r="Q23" s="901"/>
      <c r="R23" s="901"/>
      <c r="S23" s="901"/>
      <c r="T23" s="901"/>
      <c r="U23" s="901"/>
      <c r="V23" s="915"/>
      <c r="W23" s="900">
        <v>35</v>
      </c>
      <c r="X23" s="901"/>
      <c r="Y23" s="901"/>
      <c r="Z23" s="901"/>
      <c r="AA23" s="901"/>
      <c r="AB23" s="901"/>
      <c r="AC23" s="915"/>
      <c r="AD23" s="963" t="s">
        <v>731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2">
      <c r="A24" s="956"/>
      <c r="B24" s="957"/>
      <c r="C24" s="957"/>
      <c r="D24" s="957"/>
      <c r="E24" s="957"/>
      <c r="F24" s="958"/>
      <c r="G24" s="916" t="s">
        <v>704</v>
      </c>
      <c r="H24" s="917"/>
      <c r="I24" s="917"/>
      <c r="J24" s="917"/>
      <c r="K24" s="917"/>
      <c r="L24" s="917"/>
      <c r="M24" s="917"/>
      <c r="N24" s="917"/>
      <c r="O24" s="918"/>
      <c r="P24" s="640">
        <v>0</v>
      </c>
      <c r="Q24" s="641"/>
      <c r="R24" s="641"/>
      <c r="S24" s="641"/>
      <c r="T24" s="641"/>
      <c r="U24" s="641"/>
      <c r="V24" s="642"/>
      <c r="W24" s="640">
        <v>0</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2">
      <c r="A25" s="956"/>
      <c r="B25" s="957"/>
      <c r="C25" s="957"/>
      <c r="D25" s="957"/>
      <c r="E25" s="957"/>
      <c r="F25" s="958"/>
      <c r="G25" s="916" t="s">
        <v>705</v>
      </c>
      <c r="H25" s="917"/>
      <c r="I25" s="917"/>
      <c r="J25" s="917"/>
      <c r="K25" s="917"/>
      <c r="L25" s="917"/>
      <c r="M25" s="917"/>
      <c r="N25" s="917"/>
      <c r="O25" s="918"/>
      <c r="P25" s="640">
        <v>0</v>
      </c>
      <c r="Q25" s="641"/>
      <c r="R25" s="641"/>
      <c r="S25" s="641"/>
      <c r="T25" s="641"/>
      <c r="U25" s="641"/>
      <c r="V25" s="642"/>
      <c r="W25" s="640">
        <v>0</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2">
      <c r="A26" s="956"/>
      <c r="B26" s="957"/>
      <c r="C26" s="957"/>
      <c r="D26" s="957"/>
      <c r="E26" s="957"/>
      <c r="F26" s="958"/>
      <c r="G26" s="916" t="s">
        <v>706</v>
      </c>
      <c r="H26" s="917"/>
      <c r="I26" s="917"/>
      <c r="J26" s="917"/>
      <c r="K26" s="917"/>
      <c r="L26" s="917"/>
      <c r="M26" s="917"/>
      <c r="N26" s="917"/>
      <c r="O26" s="918"/>
      <c r="P26" s="640">
        <v>0</v>
      </c>
      <c r="Q26" s="641"/>
      <c r="R26" s="641"/>
      <c r="S26" s="641"/>
      <c r="T26" s="641"/>
      <c r="U26" s="641"/>
      <c r="V26" s="642"/>
      <c r="W26" s="640">
        <v>0</v>
      </c>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22" t="s">
        <v>255</v>
      </c>
      <c r="H29" s="923"/>
      <c r="I29" s="923"/>
      <c r="J29" s="923"/>
      <c r="K29" s="923"/>
      <c r="L29" s="923"/>
      <c r="M29" s="923"/>
      <c r="N29" s="923"/>
      <c r="O29" s="924"/>
      <c r="P29" s="932">
        <f>AK13</f>
        <v>25</v>
      </c>
      <c r="Q29" s="933"/>
      <c r="R29" s="933"/>
      <c r="S29" s="933"/>
      <c r="T29" s="933"/>
      <c r="U29" s="933"/>
      <c r="V29" s="934"/>
      <c r="W29" s="932">
        <f>AR13</f>
        <v>35</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639</v>
      </c>
      <c r="AR31" s="186"/>
      <c r="AS31" s="121" t="s">
        <v>185</v>
      </c>
      <c r="AT31" s="122"/>
      <c r="AU31" s="185" t="s">
        <v>639</v>
      </c>
      <c r="AV31" s="185"/>
      <c r="AW31" s="377" t="s">
        <v>175</v>
      </c>
      <c r="AX31" s="378"/>
    </row>
    <row r="32" spans="1:50" ht="23.25" customHeight="1" x14ac:dyDescent="0.2">
      <c r="A32" s="382"/>
      <c r="B32" s="380"/>
      <c r="C32" s="380"/>
      <c r="D32" s="380"/>
      <c r="E32" s="380"/>
      <c r="F32" s="381"/>
      <c r="G32" s="548" t="s">
        <v>718</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v>227</v>
      </c>
      <c r="AF32" s="204"/>
      <c r="AG32" s="204"/>
      <c r="AH32" s="204"/>
      <c r="AI32" s="203">
        <v>302</v>
      </c>
      <c r="AJ32" s="204"/>
      <c r="AK32" s="204"/>
      <c r="AL32" s="204"/>
      <c r="AM32" s="203">
        <v>339</v>
      </c>
      <c r="AN32" s="204"/>
      <c r="AO32" s="204"/>
      <c r="AP32" s="204"/>
      <c r="AQ32" s="321" t="s">
        <v>639</v>
      </c>
      <c r="AR32" s="193"/>
      <c r="AS32" s="193"/>
      <c r="AT32" s="322"/>
      <c r="AU32" s="204" t="s">
        <v>639</v>
      </c>
      <c r="AV32" s="204"/>
      <c r="AW32" s="204"/>
      <c r="AX32" s="206"/>
    </row>
    <row r="33" spans="1:51" ht="23.25"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t="s">
        <v>639</v>
      </c>
      <c r="AF33" s="204"/>
      <c r="AG33" s="204"/>
      <c r="AH33" s="204"/>
      <c r="AI33" s="203">
        <v>249</v>
      </c>
      <c r="AJ33" s="204"/>
      <c r="AK33" s="204"/>
      <c r="AL33" s="204"/>
      <c r="AM33" s="203">
        <v>332</v>
      </c>
      <c r="AN33" s="204"/>
      <c r="AO33" s="204"/>
      <c r="AP33" s="204"/>
      <c r="AQ33" s="321" t="s">
        <v>639</v>
      </c>
      <c r="AR33" s="193"/>
      <c r="AS33" s="193"/>
      <c r="AT33" s="322"/>
      <c r="AU33" s="204" t="s">
        <v>639</v>
      </c>
      <c r="AV33" s="204"/>
      <c r="AW33" s="204"/>
      <c r="AX33" s="206"/>
    </row>
    <row r="34" spans="1:51" ht="23.25"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639</v>
      </c>
      <c r="AF34" s="204"/>
      <c r="AG34" s="204"/>
      <c r="AH34" s="204"/>
      <c r="AI34" s="203">
        <v>121.285140562249</v>
      </c>
      <c r="AJ34" s="204"/>
      <c r="AK34" s="204"/>
      <c r="AL34" s="204"/>
      <c r="AM34" s="203">
        <v>102.1</v>
      </c>
      <c r="AN34" s="204"/>
      <c r="AO34" s="204"/>
      <c r="AP34" s="204"/>
      <c r="AQ34" s="321" t="s">
        <v>639</v>
      </c>
      <c r="AR34" s="193"/>
      <c r="AS34" s="193"/>
      <c r="AT34" s="322"/>
      <c r="AU34" s="204" t="s">
        <v>639</v>
      </c>
      <c r="AV34" s="204"/>
      <c r="AW34" s="204"/>
      <c r="AX34" s="206"/>
    </row>
    <row r="35" spans="1:51" ht="23.25" customHeight="1" x14ac:dyDescent="0.2">
      <c r="A35" s="213" t="s">
        <v>299</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2">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2">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2">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2">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2">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2">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2">
      <c r="A101" s="403"/>
      <c r="B101" s="404"/>
      <c r="C101" s="404"/>
      <c r="D101" s="404"/>
      <c r="E101" s="404"/>
      <c r="F101" s="405"/>
      <c r="G101" s="93" t="s">
        <v>725</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90</v>
      </c>
      <c r="AF101" s="267"/>
      <c r="AG101" s="267"/>
      <c r="AH101" s="267"/>
      <c r="AI101" s="267">
        <v>89</v>
      </c>
      <c r="AJ101" s="267"/>
      <c r="AK101" s="267"/>
      <c r="AL101" s="267"/>
      <c r="AM101" s="267"/>
      <c r="AN101" s="267"/>
      <c r="AO101" s="267"/>
      <c r="AP101" s="267"/>
      <c r="AQ101" s="267" t="s">
        <v>713</v>
      </c>
      <c r="AR101" s="267"/>
      <c r="AS101" s="267"/>
      <c r="AT101" s="267"/>
      <c r="AU101" s="203" t="s">
        <v>714</v>
      </c>
      <c r="AV101" s="204"/>
      <c r="AW101" s="204"/>
      <c r="AX101" s="206"/>
    </row>
    <row r="102" spans="1:60" ht="23.25"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100</v>
      </c>
      <c r="AF102" s="267"/>
      <c r="AG102" s="267"/>
      <c r="AH102" s="267"/>
      <c r="AI102" s="267">
        <v>100</v>
      </c>
      <c r="AJ102" s="267"/>
      <c r="AK102" s="267"/>
      <c r="AL102" s="267"/>
      <c r="AM102" s="267">
        <v>100</v>
      </c>
      <c r="AN102" s="267"/>
      <c r="AO102" s="267"/>
      <c r="AP102" s="267"/>
      <c r="AQ102" s="267">
        <v>100</v>
      </c>
      <c r="AR102" s="267"/>
      <c r="AS102" s="267"/>
      <c r="AT102" s="267"/>
      <c r="AU102" s="210">
        <v>100</v>
      </c>
      <c r="AV102" s="211"/>
      <c r="AW102" s="211"/>
      <c r="AX102" s="306"/>
    </row>
    <row r="103" spans="1:60" ht="31.5" hidden="1" customHeight="1" x14ac:dyDescent="0.2">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2">
      <c r="A116" s="420"/>
      <c r="B116" s="421"/>
      <c r="C116" s="421"/>
      <c r="D116" s="421"/>
      <c r="E116" s="421"/>
      <c r="F116" s="422"/>
      <c r="G116" s="372" t="s">
        <v>726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185570</v>
      </c>
      <c r="AF116" s="267"/>
      <c r="AG116" s="267"/>
      <c r="AH116" s="267"/>
      <c r="AI116" s="267">
        <v>225294</v>
      </c>
      <c r="AJ116" s="267"/>
      <c r="AK116" s="267"/>
      <c r="AL116" s="267"/>
      <c r="AM116" s="267">
        <v>190275</v>
      </c>
      <c r="AN116" s="267"/>
      <c r="AO116" s="267"/>
      <c r="AP116" s="267"/>
      <c r="AQ116" s="203">
        <v>252370</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646</v>
      </c>
      <c r="AC117" s="457"/>
      <c r="AD117" s="458"/>
      <c r="AE117" s="535" t="s">
        <v>727</v>
      </c>
      <c r="AF117" s="535"/>
      <c r="AG117" s="535"/>
      <c r="AH117" s="535"/>
      <c r="AI117" s="535" t="s">
        <v>728</v>
      </c>
      <c r="AJ117" s="535"/>
      <c r="AK117" s="535"/>
      <c r="AL117" s="535"/>
      <c r="AM117" s="535" t="s">
        <v>729</v>
      </c>
      <c r="AN117" s="535"/>
      <c r="AO117" s="535"/>
      <c r="AP117" s="535"/>
      <c r="AQ117" s="535" t="s">
        <v>730</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324</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t="s">
        <v>639</v>
      </c>
      <c r="AV133" s="186"/>
      <c r="AW133" s="121" t="s">
        <v>175</v>
      </c>
      <c r="AX133" s="181"/>
      <c r="AY133">
        <f>$AY$132</f>
        <v>1</v>
      </c>
    </row>
    <row r="134" spans="1:51" ht="39.75" customHeight="1" x14ac:dyDescent="0.2">
      <c r="A134" s="175"/>
      <c r="B134" s="172"/>
      <c r="C134" s="166"/>
      <c r="D134" s="172"/>
      <c r="E134" s="166"/>
      <c r="F134" s="167"/>
      <c r="G134" s="92" t="s">
        <v>673</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v>676267</v>
      </c>
      <c r="AF134" s="193"/>
      <c r="AG134" s="193"/>
      <c r="AH134" s="193"/>
      <c r="AI134" s="192">
        <v>667549</v>
      </c>
      <c r="AJ134" s="193"/>
      <c r="AK134" s="193"/>
      <c r="AL134" s="193"/>
      <c r="AM134" s="192"/>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v>679000</v>
      </c>
      <c r="AF135" s="193"/>
      <c r="AG135" s="193"/>
      <c r="AH135" s="193"/>
      <c r="AI135" s="192">
        <v>676000</v>
      </c>
      <c r="AJ135" s="193"/>
      <c r="AK135" s="193"/>
      <c r="AL135" s="193"/>
      <c r="AM135" s="192">
        <v>667000</v>
      </c>
      <c r="AN135" s="193"/>
      <c r="AO135" s="193"/>
      <c r="AP135" s="193"/>
      <c r="AQ135" s="192" t="s">
        <v>639</v>
      </c>
      <c r="AR135" s="193"/>
      <c r="AS135" s="193"/>
      <c r="AT135" s="193"/>
      <c r="AU135" s="192" t="s">
        <v>639</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659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2">
      <c r="A430" s="175"/>
      <c r="B430" s="172"/>
      <c r="C430" s="164" t="s">
        <v>590</v>
      </c>
      <c r="D430" s="912"/>
      <c r="E430" s="160" t="s">
        <v>318</v>
      </c>
      <c r="F430" s="878"/>
      <c r="G430" s="879" t="s">
        <v>204</v>
      </c>
      <c r="H430" s="111"/>
      <c r="I430" s="111"/>
      <c r="J430" s="880" t="s">
        <v>639</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2">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660</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660</v>
      </c>
      <c r="AN434" s="193"/>
      <c r="AO434" s="193"/>
      <c r="AP434" s="322"/>
      <c r="AQ434" s="321" t="s">
        <v>639</v>
      </c>
      <c r="AR434" s="193"/>
      <c r="AS434" s="193"/>
      <c r="AT434" s="322"/>
      <c r="AU434" s="193" t="s">
        <v>639</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661</v>
      </c>
      <c r="AN435" s="193"/>
      <c r="AO435" s="193"/>
      <c r="AP435" s="322"/>
      <c r="AQ435" s="321" t="s">
        <v>639</v>
      </c>
      <c r="AR435" s="193"/>
      <c r="AS435" s="193"/>
      <c r="AT435" s="322"/>
      <c r="AU435" s="193" t="s">
        <v>639</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2">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660</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661</v>
      </c>
      <c r="AN459" s="193"/>
      <c r="AO459" s="193"/>
      <c r="AP459" s="322"/>
      <c r="AQ459" s="321" t="s">
        <v>639</v>
      </c>
      <c r="AR459" s="193"/>
      <c r="AS459" s="193"/>
      <c r="AT459" s="322"/>
      <c r="AU459" s="193" t="s">
        <v>639</v>
      </c>
      <c r="AV459" s="193"/>
      <c r="AW459" s="193"/>
      <c r="AX459" s="194"/>
      <c r="AY459">
        <f t="shared" si="68"/>
        <v>1</v>
      </c>
    </row>
    <row r="460" spans="1:51" ht="23.25" customHeigh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t="s">
        <v>662</v>
      </c>
      <c r="AN460" s="193"/>
      <c r="AO460" s="193"/>
      <c r="AP460" s="322"/>
      <c r="AQ460" s="321" t="s">
        <v>639</v>
      </c>
      <c r="AR460" s="193"/>
      <c r="AS460" s="193"/>
      <c r="AT460" s="322"/>
      <c r="AU460" s="193" t="s">
        <v>639</v>
      </c>
      <c r="AV460" s="193"/>
      <c r="AW460" s="193"/>
      <c r="AX460" s="194"/>
      <c r="AY460">
        <f t="shared" si="68"/>
        <v>1</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2">
      <c r="A698" s="175"/>
      <c r="B698" s="172"/>
      <c r="C698" s="166"/>
      <c r="D698" s="172"/>
      <c r="E698" s="113" t="s">
        <v>663</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5">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2">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2.65" customHeight="1" x14ac:dyDescent="0.2">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658</v>
      </c>
      <c r="AE702" s="327"/>
      <c r="AF702" s="327"/>
      <c r="AG702" s="364" t="s">
        <v>720</v>
      </c>
      <c r="AH702" s="365"/>
      <c r="AI702" s="365"/>
      <c r="AJ702" s="365"/>
      <c r="AK702" s="365"/>
      <c r="AL702" s="365"/>
      <c r="AM702" s="365"/>
      <c r="AN702" s="365"/>
      <c r="AO702" s="365"/>
      <c r="AP702" s="365"/>
      <c r="AQ702" s="365"/>
      <c r="AR702" s="365"/>
      <c r="AS702" s="365"/>
      <c r="AT702" s="365"/>
      <c r="AU702" s="365"/>
      <c r="AV702" s="365"/>
      <c r="AW702" s="365"/>
      <c r="AX702" s="366"/>
    </row>
    <row r="703" spans="1:51" ht="32.15" customHeight="1" x14ac:dyDescent="0.2">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658</v>
      </c>
      <c r="AE703" s="308"/>
      <c r="AF703" s="308"/>
      <c r="AG703" s="89" t="s">
        <v>664</v>
      </c>
      <c r="AH703" s="90"/>
      <c r="AI703" s="90"/>
      <c r="AJ703" s="90"/>
      <c r="AK703" s="90"/>
      <c r="AL703" s="90"/>
      <c r="AM703" s="90"/>
      <c r="AN703" s="90"/>
      <c r="AO703" s="90"/>
      <c r="AP703" s="90"/>
      <c r="AQ703" s="90"/>
      <c r="AR703" s="90"/>
      <c r="AS703" s="90"/>
      <c r="AT703" s="90"/>
      <c r="AU703" s="90"/>
      <c r="AV703" s="90"/>
      <c r="AW703" s="90"/>
      <c r="AX703" s="91"/>
    </row>
    <row r="704" spans="1:51" ht="43.4" customHeight="1" x14ac:dyDescent="0.2">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658</v>
      </c>
      <c r="AE704" s="766"/>
      <c r="AF704" s="766"/>
      <c r="AG704" s="153" t="s">
        <v>665</v>
      </c>
      <c r="AH704" s="96"/>
      <c r="AI704" s="96"/>
      <c r="AJ704" s="96"/>
      <c r="AK704" s="96"/>
      <c r="AL704" s="96"/>
      <c r="AM704" s="96"/>
      <c r="AN704" s="96"/>
      <c r="AO704" s="96"/>
      <c r="AP704" s="96"/>
      <c r="AQ704" s="96"/>
      <c r="AR704" s="96"/>
      <c r="AS704" s="96"/>
      <c r="AT704" s="96"/>
      <c r="AU704" s="96"/>
      <c r="AV704" s="96"/>
      <c r="AW704" s="96"/>
      <c r="AX704" s="154"/>
    </row>
    <row r="705" spans="1:50" ht="60" customHeight="1" x14ac:dyDescent="0.2">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658</v>
      </c>
      <c r="AE705" s="698"/>
      <c r="AF705" s="698"/>
      <c r="AG705" s="113" t="s">
        <v>674</v>
      </c>
      <c r="AH705" s="93"/>
      <c r="AI705" s="93"/>
      <c r="AJ705" s="93"/>
      <c r="AK705" s="93"/>
      <c r="AL705" s="93"/>
      <c r="AM705" s="93"/>
      <c r="AN705" s="93"/>
      <c r="AO705" s="93"/>
      <c r="AP705" s="93"/>
      <c r="AQ705" s="93"/>
      <c r="AR705" s="93"/>
      <c r="AS705" s="93"/>
      <c r="AT705" s="93"/>
      <c r="AU705" s="93"/>
      <c r="AV705" s="93"/>
      <c r="AW705" s="93"/>
      <c r="AX705" s="114"/>
    </row>
    <row r="706" spans="1:50" ht="60" customHeight="1" x14ac:dyDescent="0.2">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60" customHeight="1" x14ac:dyDescent="0.2">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667</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668</v>
      </c>
      <c r="AE708" s="588"/>
      <c r="AF708" s="588"/>
      <c r="AG708" s="725" t="s">
        <v>639</v>
      </c>
      <c r="AH708" s="726"/>
      <c r="AI708" s="726"/>
      <c r="AJ708" s="726"/>
      <c r="AK708" s="726"/>
      <c r="AL708" s="726"/>
      <c r="AM708" s="726"/>
      <c r="AN708" s="726"/>
      <c r="AO708" s="726"/>
      <c r="AP708" s="726"/>
      <c r="AQ708" s="726"/>
      <c r="AR708" s="726"/>
      <c r="AS708" s="726"/>
      <c r="AT708" s="726"/>
      <c r="AU708" s="726"/>
      <c r="AV708" s="726"/>
      <c r="AW708" s="726"/>
      <c r="AX708" s="727"/>
    </row>
    <row r="709" spans="1:50" ht="52.4"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658</v>
      </c>
      <c r="AE709" s="308"/>
      <c r="AF709" s="308"/>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668</v>
      </c>
      <c r="AE710" s="308"/>
      <c r="AF710" s="308"/>
      <c r="AG710" s="89" t="s">
        <v>639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658</v>
      </c>
      <c r="AE711" s="308"/>
      <c r="AF711" s="308"/>
      <c r="AG711" s="89" t="s">
        <v>670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658</v>
      </c>
      <c r="AE712" s="766"/>
      <c r="AF712" s="766"/>
      <c r="AG712" s="790" t="s">
        <v>737</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2">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668</v>
      </c>
      <c r="AE713" s="308"/>
      <c r="AF713" s="646"/>
      <c r="AG713" s="89" t="s">
        <v>639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658</v>
      </c>
      <c r="AE714" s="788"/>
      <c r="AF714" s="789"/>
      <c r="AG714" s="719" t="s">
        <v>671</v>
      </c>
      <c r="AH714" s="720"/>
      <c r="AI714" s="720"/>
      <c r="AJ714" s="720"/>
      <c r="AK714" s="720"/>
      <c r="AL714" s="720"/>
      <c r="AM714" s="720"/>
      <c r="AN714" s="720"/>
      <c r="AO714" s="720"/>
      <c r="AP714" s="720"/>
      <c r="AQ714" s="720"/>
      <c r="AR714" s="720"/>
      <c r="AS714" s="720"/>
      <c r="AT714" s="720"/>
      <c r="AU714" s="720"/>
      <c r="AV714" s="720"/>
      <c r="AW714" s="720"/>
      <c r="AX714" s="721"/>
    </row>
    <row r="715" spans="1:50" ht="31.4" customHeight="1" x14ac:dyDescent="0.2">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658</v>
      </c>
      <c r="AE715" s="588"/>
      <c r="AF715" s="639"/>
      <c r="AG715" s="725" t="s">
        <v>719</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668</v>
      </c>
      <c r="AE716" s="610"/>
      <c r="AF716" s="610"/>
      <c r="AG716" s="89" t="s">
        <v>639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668</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32.15"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658</v>
      </c>
      <c r="AE718" s="308"/>
      <c r="AF718" s="308"/>
      <c r="AG718" s="115" t="s">
        <v>672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668</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899999999999999" customHeight="1" x14ac:dyDescent="0.2">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2">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2">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2">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3" t="s">
        <v>47</v>
      </c>
      <c r="B726" s="782"/>
      <c r="C726" s="795" t="s">
        <v>52</v>
      </c>
      <c r="D726" s="817"/>
      <c r="E726" s="817"/>
      <c r="F726" s="818"/>
      <c r="G726" s="561" t="s">
        <v>722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5">
      <c r="A727" s="783"/>
      <c r="B727" s="784"/>
      <c r="C727" s="731" t="s">
        <v>56</v>
      </c>
      <c r="D727" s="732"/>
      <c r="E727" s="732"/>
      <c r="F727" s="733"/>
      <c r="G727" s="559" t="s">
        <v>721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5">
      <c r="A729" s="617" t="s">
        <v>732</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5">
      <c r="A731" s="656" t="s">
        <v>137</v>
      </c>
      <c r="B731" s="657"/>
      <c r="C731" s="657"/>
      <c r="D731" s="657"/>
      <c r="E731" s="658"/>
      <c r="F731" s="712" t="s">
        <v>733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5">
      <c r="A733" s="656" t="s">
        <v>137</v>
      </c>
      <c r="B733" s="657"/>
      <c r="C733" s="657"/>
      <c r="D733" s="657"/>
      <c r="E733" s="658"/>
      <c r="F733" s="620" t="s">
        <v>734</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30.65" customHeight="1" thickBot="1" x14ac:dyDescent="0.25">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2">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1" t="s">
        <v>591</v>
      </c>
      <c r="B737" s="196"/>
      <c r="C737" s="196"/>
      <c r="D737" s="197"/>
      <c r="E737" s="935" t="s">
        <v>650</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2">
      <c r="A738" s="346" t="s">
        <v>316</v>
      </c>
      <c r="B738" s="346"/>
      <c r="C738" s="346"/>
      <c r="D738" s="346"/>
      <c r="E738" s="935" t="s">
        <v>651</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2">
      <c r="A739" s="346" t="s">
        <v>315</v>
      </c>
      <c r="B739" s="346"/>
      <c r="C739" s="346"/>
      <c r="D739" s="346"/>
      <c r="E739" s="935" t="s">
        <v>650</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2">
      <c r="A740" s="346" t="s">
        <v>314</v>
      </c>
      <c r="B740" s="346"/>
      <c r="C740" s="346"/>
      <c r="D740" s="346"/>
      <c r="E740" s="935" t="s">
        <v>652</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2">
      <c r="A741" s="346" t="s">
        <v>313</v>
      </c>
      <c r="B741" s="346"/>
      <c r="C741" s="346"/>
      <c r="D741" s="346"/>
      <c r="E741" s="935" t="s">
        <v>653</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2">
      <c r="A742" s="346" t="s">
        <v>312</v>
      </c>
      <c r="B742" s="346"/>
      <c r="C742" s="346"/>
      <c r="D742" s="346"/>
      <c r="E742" s="935" t="s">
        <v>654</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2">
      <c r="A743" s="346" t="s">
        <v>311</v>
      </c>
      <c r="B743" s="346"/>
      <c r="C743" s="346"/>
      <c r="D743" s="346"/>
      <c r="E743" s="935" t="s">
        <v>655</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2">
      <c r="A744" s="346" t="s">
        <v>310</v>
      </c>
      <c r="B744" s="346"/>
      <c r="C744" s="346"/>
      <c r="D744" s="346"/>
      <c r="E744" s="935" t="s">
        <v>656</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2">
      <c r="A745" s="346" t="s">
        <v>309</v>
      </c>
      <c r="B745" s="346"/>
      <c r="C745" s="346"/>
      <c r="D745" s="346"/>
      <c r="E745" s="972" t="s">
        <v>657</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2">
      <c r="A746" s="346" t="s">
        <v>464</v>
      </c>
      <c r="B746" s="346"/>
      <c r="C746" s="346"/>
      <c r="D746" s="346"/>
      <c r="E746" s="941" t="s">
        <v>630</v>
      </c>
      <c r="F746" s="939"/>
      <c r="G746" s="939"/>
      <c r="H746" s="85" t="str">
        <f>IF(E746="","","-")</f>
        <v>-</v>
      </c>
      <c r="I746" s="939"/>
      <c r="J746" s="939"/>
      <c r="K746" s="85" t="str">
        <f>IF(I746="","","-")</f>
        <v/>
      </c>
      <c r="L746" s="940">
        <v>236</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2">
      <c r="A747" s="346" t="s">
        <v>428</v>
      </c>
      <c r="B747" s="346"/>
      <c r="C747" s="346"/>
      <c r="D747" s="346"/>
      <c r="E747" s="941" t="s">
        <v>630</v>
      </c>
      <c r="F747" s="939"/>
      <c r="G747" s="939"/>
      <c r="H747" s="85" t="str">
        <f>IF(E747="","","-")</f>
        <v>-</v>
      </c>
      <c r="I747" s="939"/>
      <c r="J747" s="939"/>
      <c r="K747" s="85" t="str">
        <f>IF(I747="","","-")</f>
        <v/>
      </c>
      <c r="L747" s="940">
        <v>240</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4" customHeight="1" x14ac:dyDescent="0.2">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4.15"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17.149999999999999"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12"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2"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2"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2"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2"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12"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12"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2"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12"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12"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12"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12"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12"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12"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12"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12"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12"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12"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10.5"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10.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10.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10.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10.5"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10.5"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0.5"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1" t="s">
        <v>305</v>
      </c>
      <c r="B787" s="612"/>
      <c r="C787" s="612"/>
      <c r="D787" s="612"/>
      <c r="E787" s="612"/>
      <c r="F787" s="613"/>
      <c r="G787" s="578" t="s">
        <v>708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2">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2">
      <c r="A789" s="614"/>
      <c r="B789" s="615"/>
      <c r="C789" s="615"/>
      <c r="D789" s="615"/>
      <c r="E789" s="615"/>
      <c r="F789" s="616"/>
      <c r="G789" s="653" t="s">
        <v>676</v>
      </c>
      <c r="H789" s="654"/>
      <c r="I789" s="654"/>
      <c r="J789" s="654"/>
      <c r="K789" s="655"/>
      <c r="L789" s="647" t="s">
        <v>700</v>
      </c>
      <c r="M789" s="648"/>
      <c r="N789" s="648"/>
      <c r="O789" s="648"/>
      <c r="P789" s="648"/>
      <c r="Q789" s="648"/>
      <c r="R789" s="648"/>
      <c r="S789" s="648"/>
      <c r="T789" s="648"/>
      <c r="U789" s="648"/>
      <c r="V789" s="648"/>
      <c r="W789" s="648"/>
      <c r="X789" s="649"/>
      <c r="Y789" s="367">
        <v>3</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2">
      <c r="A790" s="614"/>
      <c r="B790" s="615"/>
      <c r="C790" s="615"/>
      <c r="D790" s="615"/>
      <c r="E790" s="615"/>
      <c r="F790" s="616"/>
      <c r="G790" s="589" t="s">
        <v>677</v>
      </c>
      <c r="H790" s="590"/>
      <c r="I790" s="590"/>
      <c r="J790" s="590"/>
      <c r="K790" s="591"/>
      <c r="L790" s="581" t="s">
        <v>701</v>
      </c>
      <c r="M790" s="582"/>
      <c r="N790" s="582"/>
      <c r="O790" s="582"/>
      <c r="P790" s="582"/>
      <c r="Q790" s="582"/>
      <c r="R790" s="582"/>
      <c r="S790" s="582"/>
      <c r="T790" s="582"/>
      <c r="U790" s="582"/>
      <c r="V790" s="582"/>
      <c r="W790" s="582"/>
      <c r="X790" s="583"/>
      <c r="Y790" s="584">
        <v>1</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2">
      <c r="A791" s="614"/>
      <c r="B791" s="615"/>
      <c r="C791" s="615"/>
      <c r="D791" s="615"/>
      <c r="E791" s="615"/>
      <c r="F791" s="616"/>
      <c r="G791" s="589" t="s">
        <v>678</v>
      </c>
      <c r="H791" s="590"/>
      <c r="I791" s="590"/>
      <c r="J791" s="590"/>
      <c r="K791" s="591"/>
      <c r="L791" s="581" t="s">
        <v>702</v>
      </c>
      <c r="M791" s="582"/>
      <c r="N791" s="582"/>
      <c r="O791" s="582"/>
      <c r="P791" s="582"/>
      <c r="Q791" s="582"/>
      <c r="R791" s="582"/>
      <c r="S791" s="582"/>
      <c r="T791" s="582"/>
      <c r="U791" s="582"/>
      <c r="V791" s="582"/>
      <c r="W791" s="582"/>
      <c r="X791" s="583"/>
      <c r="Y791" s="584">
        <v>1</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2">
      <c r="A792" s="614"/>
      <c r="B792" s="615"/>
      <c r="C792" s="615"/>
      <c r="D792" s="615"/>
      <c r="E792" s="615"/>
      <c r="F792" s="616"/>
      <c r="G792" s="589" t="s">
        <v>679</v>
      </c>
      <c r="H792" s="590"/>
      <c r="I792" s="590"/>
      <c r="J792" s="590"/>
      <c r="K792" s="591"/>
      <c r="L792" s="581" t="s">
        <v>703</v>
      </c>
      <c r="M792" s="582"/>
      <c r="N792" s="582"/>
      <c r="O792" s="582"/>
      <c r="P792" s="582"/>
      <c r="Q792" s="582"/>
      <c r="R792" s="582"/>
      <c r="S792" s="582"/>
      <c r="T792" s="582"/>
      <c r="U792" s="582"/>
      <c r="V792" s="582"/>
      <c r="W792" s="582"/>
      <c r="X792" s="583"/>
      <c r="Y792" s="584">
        <v>1</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2">
      <c r="A793" s="614"/>
      <c r="B793" s="615"/>
      <c r="C793" s="615"/>
      <c r="D793" s="615"/>
      <c r="E793" s="615"/>
      <c r="F793" s="616"/>
      <c r="G793" s="589" t="s">
        <v>680</v>
      </c>
      <c r="H793" s="590"/>
      <c r="I793" s="590"/>
      <c r="J793" s="590"/>
      <c r="K793" s="591"/>
      <c r="L793" s="581" t="s">
        <v>681</v>
      </c>
      <c r="M793" s="582"/>
      <c r="N793" s="582"/>
      <c r="O793" s="582"/>
      <c r="P793" s="582"/>
      <c r="Q793" s="582"/>
      <c r="R793" s="582"/>
      <c r="S793" s="582"/>
      <c r="T793" s="582"/>
      <c r="U793" s="582"/>
      <c r="V793" s="582"/>
      <c r="W793" s="582"/>
      <c r="X793" s="583"/>
      <c r="Y793" s="584">
        <v>1</v>
      </c>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7</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2">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2">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2">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2">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2">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5">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2">
      <c r="A845" s="355">
        <v>1</v>
      </c>
      <c r="B845" s="355">
        <v>1</v>
      </c>
      <c r="C845" s="343" t="s">
        <v>707</v>
      </c>
      <c r="D845" s="328"/>
      <c r="E845" s="328"/>
      <c r="F845" s="328"/>
      <c r="G845" s="328"/>
      <c r="H845" s="328"/>
      <c r="I845" s="328"/>
      <c r="J845" s="329">
        <v>5010005018866</v>
      </c>
      <c r="K845" s="330"/>
      <c r="L845" s="330"/>
      <c r="M845" s="330"/>
      <c r="N845" s="330"/>
      <c r="O845" s="330"/>
      <c r="P845" s="344" t="s">
        <v>682</v>
      </c>
      <c r="Q845" s="331"/>
      <c r="R845" s="331"/>
      <c r="S845" s="331"/>
      <c r="T845" s="331"/>
      <c r="U845" s="331"/>
      <c r="V845" s="331"/>
      <c r="W845" s="331"/>
      <c r="X845" s="331"/>
      <c r="Y845" s="332">
        <v>7</v>
      </c>
      <c r="Z845" s="333"/>
      <c r="AA845" s="333"/>
      <c r="AB845" s="334"/>
      <c r="AC845" s="335" t="s">
        <v>292</v>
      </c>
      <c r="AD845" s="336"/>
      <c r="AE845" s="336"/>
      <c r="AF845" s="336"/>
      <c r="AG845" s="336"/>
      <c r="AH845" s="351">
        <v>1</v>
      </c>
      <c r="AI845" s="352"/>
      <c r="AJ845" s="352"/>
      <c r="AK845" s="352"/>
      <c r="AL845" s="339">
        <v>100</v>
      </c>
      <c r="AM845" s="340"/>
      <c r="AN845" s="340"/>
      <c r="AO845" s="341"/>
      <c r="AP845" s="342" t="s">
        <v>715</v>
      </c>
      <c r="AQ845" s="342"/>
      <c r="AR845" s="342"/>
      <c r="AS845" s="342"/>
      <c r="AT845" s="342"/>
      <c r="AU845" s="342"/>
      <c r="AV845" s="342"/>
      <c r="AW845" s="342"/>
      <c r="AX845" s="342"/>
    </row>
    <row r="846" spans="1:51" ht="30" customHeight="1" x14ac:dyDescent="0.2">
      <c r="A846" s="355">
        <v>2</v>
      </c>
      <c r="B846" s="355">
        <v>1</v>
      </c>
      <c r="C846" s="343" t="s">
        <v>690</v>
      </c>
      <c r="D846" s="328"/>
      <c r="E846" s="328"/>
      <c r="F846" s="328"/>
      <c r="G846" s="328"/>
      <c r="H846" s="328"/>
      <c r="I846" s="328"/>
      <c r="J846" s="329">
        <v>7013305001886</v>
      </c>
      <c r="K846" s="330"/>
      <c r="L846" s="330"/>
      <c r="M846" s="330"/>
      <c r="N846" s="330"/>
      <c r="O846" s="330"/>
      <c r="P846" s="344" t="s">
        <v>683</v>
      </c>
      <c r="Q846" s="331"/>
      <c r="R846" s="331"/>
      <c r="S846" s="331"/>
      <c r="T846" s="331"/>
      <c r="U846" s="331"/>
      <c r="V846" s="331"/>
      <c r="W846" s="331"/>
      <c r="X846" s="331"/>
      <c r="Y846" s="332">
        <v>7</v>
      </c>
      <c r="Z846" s="333"/>
      <c r="AA846" s="333"/>
      <c r="AB846" s="334"/>
      <c r="AC846" s="335" t="s">
        <v>291</v>
      </c>
      <c r="AD846" s="336"/>
      <c r="AE846" s="336"/>
      <c r="AF846" s="336"/>
      <c r="AG846" s="336"/>
      <c r="AH846" s="351">
        <v>1</v>
      </c>
      <c r="AI846" s="352"/>
      <c r="AJ846" s="352"/>
      <c r="AK846" s="352"/>
      <c r="AL846" s="339">
        <v>91</v>
      </c>
      <c r="AM846" s="340"/>
      <c r="AN846" s="340"/>
      <c r="AO846" s="341"/>
      <c r="AP846" s="342" t="s">
        <v>716</v>
      </c>
      <c r="AQ846" s="342"/>
      <c r="AR846" s="342"/>
      <c r="AS846" s="342"/>
      <c r="AT846" s="342"/>
      <c r="AU846" s="342"/>
      <c r="AV846" s="342"/>
      <c r="AW846" s="342"/>
      <c r="AX846" s="342"/>
      <c r="AY846">
        <f>COUNTA($C$846)</f>
        <v>1</v>
      </c>
    </row>
    <row r="847" spans="1:51" ht="48" customHeight="1" x14ac:dyDescent="0.2">
      <c r="A847" s="355">
        <v>3</v>
      </c>
      <c r="B847" s="355">
        <v>1</v>
      </c>
      <c r="C847" s="343" t="s">
        <v>691</v>
      </c>
      <c r="D847" s="328"/>
      <c r="E847" s="328"/>
      <c r="F847" s="328"/>
      <c r="G847" s="328"/>
      <c r="H847" s="328"/>
      <c r="I847" s="328"/>
      <c r="J847" s="329">
        <v>5010005018882</v>
      </c>
      <c r="K847" s="330"/>
      <c r="L847" s="330"/>
      <c r="M847" s="330"/>
      <c r="N847" s="330"/>
      <c r="O847" s="330"/>
      <c r="P847" s="344" t="s">
        <v>710</v>
      </c>
      <c r="Q847" s="331"/>
      <c r="R847" s="331"/>
      <c r="S847" s="331"/>
      <c r="T847" s="331"/>
      <c r="U847" s="331"/>
      <c r="V847" s="331"/>
      <c r="W847" s="331"/>
      <c r="X847" s="331"/>
      <c r="Y847" s="332">
        <v>1</v>
      </c>
      <c r="Z847" s="333"/>
      <c r="AA847" s="333"/>
      <c r="AB847" s="334"/>
      <c r="AC847" s="335" t="s">
        <v>297</v>
      </c>
      <c r="AD847" s="336"/>
      <c r="AE847" s="336"/>
      <c r="AF847" s="336"/>
      <c r="AG847" s="336"/>
      <c r="AH847" s="337" t="s">
        <v>697</v>
      </c>
      <c r="AI847" s="338"/>
      <c r="AJ847" s="338"/>
      <c r="AK847" s="338"/>
      <c r="AL847" s="339" t="s">
        <v>697</v>
      </c>
      <c r="AM847" s="340"/>
      <c r="AN847" s="340"/>
      <c r="AO847" s="341"/>
      <c r="AP847" s="342" t="s">
        <v>628</v>
      </c>
      <c r="AQ847" s="342"/>
      <c r="AR847" s="342"/>
      <c r="AS847" s="342"/>
      <c r="AT847" s="342"/>
      <c r="AU847" s="342"/>
      <c r="AV847" s="342"/>
      <c r="AW847" s="342"/>
      <c r="AX847" s="342"/>
      <c r="AY847">
        <f>COUNTA($C$847)</f>
        <v>1</v>
      </c>
    </row>
    <row r="848" spans="1:51" ht="30" customHeight="1" x14ac:dyDescent="0.2">
      <c r="A848" s="355">
        <v>4</v>
      </c>
      <c r="B848" s="355">
        <v>1</v>
      </c>
      <c r="C848" s="343" t="s">
        <v>691</v>
      </c>
      <c r="D848" s="328"/>
      <c r="E848" s="328"/>
      <c r="F848" s="328"/>
      <c r="G848" s="328"/>
      <c r="H848" s="328"/>
      <c r="I848" s="328"/>
      <c r="J848" s="329">
        <v>5010005018882</v>
      </c>
      <c r="K848" s="330"/>
      <c r="L848" s="330"/>
      <c r="M848" s="330"/>
      <c r="N848" s="330"/>
      <c r="O848" s="330"/>
      <c r="P848" s="344" t="s">
        <v>684</v>
      </c>
      <c r="Q848" s="331"/>
      <c r="R848" s="331"/>
      <c r="S848" s="331"/>
      <c r="T848" s="331"/>
      <c r="U848" s="331"/>
      <c r="V848" s="331"/>
      <c r="W848" s="331"/>
      <c r="X848" s="331"/>
      <c r="Y848" s="332">
        <v>1</v>
      </c>
      <c r="Z848" s="333"/>
      <c r="AA848" s="333"/>
      <c r="AB848" s="334"/>
      <c r="AC848" s="335" t="s">
        <v>297</v>
      </c>
      <c r="AD848" s="336"/>
      <c r="AE848" s="336"/>
      <c r="AF848" s="336"/>
      <c r="AG848" s="336"/>
      <c r="AH848" s="337" t="s">
        <v>696</v>
      </c>
      <c r="AI848" s="338"/>
      <c r="AJ848" s="338"/>
      <c r="AK848" s="338"/>
      <c r="AL848" s="339" t="s">
        <v>696</v>
      </c>
      <c r="AM848" s="340"/>
      <c r="AN848" s="340"/>
      <c r="AO848" s="341"/>
      <c r="AP848" s="342" t="s">
        <v>717</v>
      </c>
      <c r="AQ848" s="342"/>
      <c r="AR848" s="342"/>
      <c r="AS848" s="342"/>
      <c r="AT848" s="342"/>
      <c r="AU848" s="342"/>
      <c r="AV848" s="342"/>
      <c r="AW848" s="342"/>
      <c r="AX848" s="342"/>
      <c r="AY848">
        <f>COUNTA($C$848)</f>
        <v>1</v>
      </c>
    </row>
    <row r="849" spans="1:51" ht="59.15" customHeight="1" x14ac:dyDescent="0.2">
      <c r="A849" s="355">
        <v>5</v>
      </c>
      <c r="B849" s="355">
        <v>1</v>
      </c>
      <c r="C849" s="343" t="s">
        <v>692</v>
      </c>
      <c r="D849" s="328"/>
      <c r="E849" s="328"/>
      <c r="F849" s="328"/>
      <c r="G849" s="328"/>
      <c r="H849" s="328"/>
      <c r="I849" s="328"/>
      <c r="J849" s="329">
        <v>4200001025815</v>
      </c>
      <c r="K849" s="330"/>
      <c r="L849" s="330"/>
      <c r="M849" s="330"/>
      <c r="N849" s="330"/>
      <c r="O849" s="330"/>
      <c r="P849" s="344" t="s">
        <v>685</v>
      </c>
      <c r="Q849" s="331"/>
      <c r="R849" s="331"/>
      <c r="S849" s="331"/>
      <c r="T849" s="331"/>
      <c r="U849" s="331"/>
      <c r="V849" s="331"/>
      <c r="W849" s="331"/>
      <c r="X849" s="331"/>
      <c r="Y849" s="332">
        <v>0.7</v>
      </c>
      <c r="Z849" s="333"/>
      <c r="AA849" s="333"/>
      <c r="AB849" s="334"/>
      <c r="AC849" s="335" t="s">
        <v>296</v>
      </c>
      <c r="AD849" s="336"/>
      <c r="AE849" s="336"/>
      <c r="AF849" s="336"/>
      <c r="AG849" s="336"/>
      <c r="AH849" s="337">
        <v>8</v>
      </c>
      <c r="AI849" s="338"/>
      <c r="AJ849" s="338"/>
      <c r="AK849" s="338"/>
      <c r="AL849" s="339" t="s">
        <v>696</v>
      </c>
      <c r="AM849" s="340"/>
      <c r="AN849" s="340"/>
      <c r="AO849" s="341"/>
      <c r="AP849" s="342" t="s">
        <v>628</v>
      </c>
      <c r="AQ849" s="342"/>
      <c r="AR849" s="342"/>
      <c r="AS849" s="342"/>
      <c r="AT849" s="342"/>
      <c r="AU849" s="342"/>
      <c r="AV849" s="342"/>
      <c r="AW849" s="342"/>
      <c r="AX849" s="342"/>
      <c r="AY849">
        <f>COUNTA($C$849)</f>
        <v>1</v>
      </c>
    </row>
    <row r="850" spans="1:51" ht="49.5" customHeight="1" x14ac:dyDescent="0.2">
      <c r="A850" s="355">
        <v>6</v>
      </c>
      <c r="B850" s="355">
        <v>1</v>
      </c>
      <c r="C850" s="343" t="s">
        <v>709</v>
      </c>
      <c r="D850" s="328"/>
      <c r="E850" s="328"/>
      <c r="F850" s="328"/>
      <c r="G850" s="328"/>
      <c r="H850" s="328"/>
      <c r="I850" s="328"/>
      <c r="J850" s="329">
        <v>2220005004501</v>
      </c>
      <c r="K850" s="330"/>
      <c r="L850" s="330"/>
      <c r="M850" s="330"/>
      <c r="N850" s="330"/>
      <c r="O850" s="330"/>
      <c r="P850" s="344" t="s">
        <v>686</v>
      </c>
      <c r="Q850" s="331"/>
      <c r="R850" s="331"/>
      <c r="S850" s="331"/>
      <c r="T850" s="331"/>
      <c r="U850" s="331"/>
      <c r="V850" s="331"/>
      <c r="W850" s="331"/>
      <c r="X850" s="331"/>
      <c r="Y850" s="332">
        <v>0.6</v>
      </c>
      <c r="Z850" s="333"/>
      <c r="AA850" s="333"/>
      <c r="AB850" s="334"/>
      <c r="AC850" s="335" t="s">
        <v>296</v>
      </c>
      <c r="AD850" s="336"/>
      <c r="AE850" s="336"/>
      <c r="AF850" s="336"/>
      <c r="AG850" s="336"/>
      <c r="AH850" s="337">
        <v>8</v>
      </c>
      <c r="AI850" s="338"/>
      <c r="AJ850" s="338"/>
      <c r="AK850" s="338"/>
      <c r="AL850" s="339" t="s">
        <v>697</v>
      </c>
      <c r="AM850" s="340"/>
      <c r="AN850" s="340"/>
      <c r="AO850" s="341"/>
      <c r="AP850" s="342" t="s">
        <v>717</v>
      </c>
      <c r="AQ850" s="342"/>
      <c r="AR850" s="342"/>
      <c r="AS850" s="342"/>
      <c r="AT850" s="342"/>
      <c r="AU850" s="342"/>
      <c r="AV850" s="342"/>
      <c r="AW850" s="342"/>
      <c r="AX850" s="342"/>
      <c r="AY850">
        <f>COUNTA($C$850)</f>
        <v>1</v>
      </c>
    </row>
    <row r="851" spans="1:51" ht="61.4" customHeight="1" x14ac:dyDescent="0.2">
      <c r="A851" s="355">
        <v>7</v>
      </c>
      <c r="B851" s="355">
        <v>1</v>
      </c>
      <c r="C851" s="343" t="s">
        <v>693</v>
      </c>
      <c r="D851" s="328"/>
      <c r="E851" s="328"/>
      <c r="F851" s="328"/>
      <c r="G851" s="328"/>
      <c r="H851" s="328"/>
      <c r="I851" s="328"/>
      <c r="J851" s="329" t="s">
        <v>696</v>
      </c>
      <c r="K851" s="330"/>
      <c r="L851" s="330"/>
      <c r="M851" s="330"/>
      <c r="N851" s="330"/>
      <c r="O851" s="330"/>
      <c r="P851" s="344" t="s">
        <v>687</v>
      </c>
      <c r="Q851" s="331"/>
      <c r="R851" s="331"/>
      <c r="S851" s="331"/>
      <c r="T851" s="331"/>
      <c r="U851" s="331"/>
      <c r="V851" s="331"/>
      <c r="W851" s="331"/>
      <c r="X851" s="331"/>
      <c r="Y851" s="332">
        <v>0.6</v>
      </c>
      <c r="Z851" s="333"/>
      <c r="AA851" s="333"/>
      <c r="AB851" s="334"/>
      <c r="AC851" s="335" t="s">
        <v>296</v>
      </c>
      <c r="AD851" s="336"/>
      <c r="AE851" s="336"/>
      <c r="AF851" s="336"/>
      <c r="AG851" s="336"/>
      <c r="AH851" s="337">
        <v>8</v>
      </c>
      <c r="AI851" s="338"/>
      <c r="AJ851" s="338"/>
      <c r="AK851" s="338"/>
      <c r="AL851" s="339" t="s">
        <v>699</v>
      </c>
      <c r="AM851" s="340"/>
      <c r="AN851" s="340"/>
      <c r="AO851" s="341"/>
      <c r="AP851" s="342" t="s">
        <v>717</v>
      </c>
      <c r="AQ851" s="342"/>
      <c r="AR851" s="342"/>
      <c r="AS851" s="342"/>
      <c r="AT851" s="342"/>
      <c r="AU851" s="342"/>
      <c r="AV851" s="342"/>
      <c r="AW851" s="342"/>
      <c r="AX851" s="342"/>
      <c r="AY851">
        <f>COUNTA($C$851)</f>
        <v>1</v>
      </c>
    </row>
    <row r="852" spans="1:51" ht="76.5" customHeight="1" x14ac:dyDescent="0.2">
      <c r="A852" s="355">
        <v>8</v>
      </c>
      <c r="B852" s="355">
        <v>1</v>
      </c>
      <c r="C852" s="343" t="s">
        <v>694</v>
      </c>
      <c r="D852" s="328"/>
      <c r="E852" s="328"/>
      <c r="F852" s="328"/>
      <c r="G852" s="328"/>
      <c r="H852" s="328"/>
      <c r="I852" s="328"/>
      <c r="J852" s="329">
        <v>9010005004037</v>
      </c>
      <c r="K852" s="330"/>
      <c r="L852" s="330"/>
      <c r="M852" s="330"/>
      <c r="N852" s="330"/>
      <c r="O852" s="330"/>
      <c r="P852" s="344" t="s">
        <v>688</v>
      </c>
      <c r="Q852" s="331"/>
      <c r="R852" s="331"/>
      <c r="S852" s="331"/>
      <c r="T852" s="331"/>
      <c r="U852" s="331"/>
      <c r="V852" s="331"/>
      <c r="W852" s="331"/>
      <c r="X852" s="331"/>
      <c r="Y852" s="332">
        <v>0.5</v>
      </c>
      <c r="Z852" s="333"/>
      <c r="AA852" s="333"/>
      <c r="AB852" s="334"/>
      <c r="AC852" s="335" t="s">
        <v>296</v>
      </c>
      <c r="AD852" s="336"/>
      <c r="AE852" s="336"/>
      <c r="AF852" s="336"/>
      <c r="AG852" s="336"/>
      <c r="AH852" s="337">
        <v>8</v>
      </c>
      <c r="AI852" s="338"/>
      <c r="AJ852" s="338"/>
      <c r="AK852" s="338"/>
      <c r="AL852" s="339" t="s">
        <v>696</v>
      </c>
      <c r="AM852" s="340"/>
      <c r="AN852" s="340"/>
      <c r="AO852" s="341"/>
      <c r="AP852" s="342" t="s">
        <v>628</v>
      </c>
      <c r="AQ852" s="342"/>
      <c r="AR852" s="342"/>
      <c r="AS852" s="342"/>
      <c r="AT852" s="342"/>
      <c r="AU852" s="342"/>
      <c r="AV852" s="342"/>
      <c r="AW852" s="342"/>
      <c r="AX852" s="342"/>
      <c r="AY852">
        <f>COUNTA($C$852)</f>
        <v>1</v>
      </c>
    </row>
    <row r="853" spans="1:51" ht="30" customHeight="1" x14ac:dyDescent="0.2">
      <c r="A853" s="355">
        <v>9</v>
      </c>
      <c r="B853" s="355">
        <v>1</v>
      </c>
      <c r="C853" s="343" t="s">
        <v>695</v>
      </c>
      <c r="D853" s="328"/>
      <c r="E853" s="328"/>
      <c r="F853" s="328"/>
      <c r="G853" s="328"/>
      <c r="H853" s="328"/>
      <c r="I853" s="328"/>
      <c r="J853" s="329">
        <v>6010005003561</v>
      </c>
      <c r="K853" s="330"/>
      <c r="L853" s="330"/>
      <c r="M853" s="330"/>
      <c r="N853" s="330"/>
      <c r="O853" s="330"/>
      <c r="P853" s="344" t="s">
        <v>689</v>
      </c>
      <c r="Q853" s="331"/>
      <c r="R853" s="331"/>
      <c r="S853" s="331"/>
      <c r="T853" s="331"/>
      <c r="U853" s="331"/>
      <c r="V853" s="331"/>
      <c r="W853" s="331"/>
      <c r="X853" s="331"/>
      <c r="Y853" s="332">
        <v>0.4</v>
      </c>
      <c r="Z853" s="333"/>
      <c r="AA853" s="333"/>
      <c r="AB853" s="334"/>
      <c r="AC853" s="335" t="s">
        <v>297</v>
      </c>
      <c r="AD853" s="336"/>
      <c r="AE853" s="336"/>
      <c r="AF853" s="336"/>
      <c r="AG853" s="336"/>
      <c r="AH853" s="337" t="s">
        <v>698</v>
      </c>
      <c r="AI853" s="338"/>
      <c r="AJ853" s="338"/>
      <c r="AK853" s="338"/>
      <c r="AL853" s="339" t="s">
        <v>697</v>
      </c>
      <c r="AM853" s="340"/>
      <c r="AN853" s="340"/>
      <c r="AO853" s="341"/>
      <c r="AP853" s="342" t="s">
        <v>717</v>
      </c>
      <c r="AQ853" s="342"/>
      <c r="AR853" s="342"/>
      <c r="AS853" s="342"/>
      <c r="AT853" s="342"/>
      <c r="AU853" s="342"/>
      <c r="AV853" s="342"/>
      <c r="AW853" s="342"/>
      <c r="AX853" s="342"/>
      <c r="AY853">
        <f>COUNTA($C$853)</f>
        <v>1</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2">
      <c r="A1110" s="355">
        <v>1</v>
      </c>
      <c r="B1110" s="355">
        <v>1</v>
      </c>
      <c r="C1110" s="353"/>
      <c r="D1110" s="353"/>
      <c r="E1110" s="135" t="s">
        <v>711</v>
      </c>
      <c r="F1110" s="354"/>
      <c r="G1110" s="354"/>
      <c r="H1110" s="354"/>
      <c r="I1110" s="354"/>
      <c r="J1110" s="329" t="s">
        <v>711</v>
      </c>
      <c r="K1110" s="330"/>
      <c r="L1110" s="330"/>
      <c r="M1110" s="330"/>
      <c r="N1110" s="330"/>
      <c r="O1110" s="330"/>
      <c r="P1110" s="344" t="s">
        <v>711</v>
      </c>
      <c r="Q1110" s="331"/>
      <c r="R1110" s="331"/>
      <c r="S1110" s="331"/>
      <c r="T1110" s="331"/>
      <c r="U1110" s="331"/>
      <c r="V1110" s="331"/>
      <c r="W1110" s="331"/>
      <c r="X1110" s="331"/>
      <c r="Y1110" s="332" t="s">
        <v>711</v>
      </c>
      <c r="Z1110" s="333"/>
      <c r="AA1110" s="333"/>
      <c r="AB1110" s="334"/>
      <c r="AC1110" s="335"/>
      <c r="AD1110" s="336"/>
      <c r="AE1110" s="336"/>
      <c r="AF1110" s="336"/>
      <c r="AG1110" s="336"/>
      <c r="AH1110" s="337" t="s">
        <v>711</v>
      </c>
      <c r="AI1110" s="338"/>
      <c r="AJ1110" s="338"/>
      <c r="AK1110" s="338"/>
      <c r="AL1110" s="339" t="s">
        <v>712</v>
      </c>
      <c r="AM1110" s="340"/>
      <c r="AN1110" s="340"/>
      <c r="AO1110" s="341"/>
      <c r="AP1110" s="342" t="s">
        <v>711</v>
      </c>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29"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t="s">
        <v>658</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観光立国</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観光立国</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観光立国</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2021-06-21T02:16:57Z</cp:lastPrinted>
  <dcterms:created xsi:type="dcterms:W3CDTF">2012-03-13T00:50:25Z</dcterms:created>
  <dcterms:modified xsi:type="dcterms:W3CDTF">2021-08-06T06:08:32Z</dcterms:modified>
</cp:coreProperties>
</file>