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2305" windowHeight="10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I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5" i="3"/>
  <c r="AY604" i="3"/>
  <c r="AY417" i="3"/>
  <c r="AY50"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<sst xmlns="http://schemas.openxmlformats.org/spreadsheetml/2006/main" count="3165" uniqueCount="836">
  <si>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</si>
  <si>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</si>
  <si>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</si>
  <si>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</si>
  <si>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</si>
  <si>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</si>
  <si>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</si>
  <si>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</si>
  <si>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</si>
  <si>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</si>
  <si>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</si>
  <si>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</si>
  <si>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</si>
  <si>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</si>
  <si>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</si>
  <si>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</si>
  <si>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</si>
  <si>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</si>
  <si>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</si>
  <si>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</si>
  <si>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</si>
  <si>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</si>
  <si>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</si>
  <si>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</si>
  <si>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</si>
  <si>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</si>
  <si>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</si>
  <si>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</si>
  <si>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</si>
  <si>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</si>
  <si>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</si>
  <si>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</si>
  <si>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</si>
  <si>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</si>
  <si>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</si>
  <si>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</si>
  <si>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</si>
  <si>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</si>
  <si>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</si>
  <si>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</si>
  <si>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</si>
  <si>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</si>
  <si>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</si>
  <si>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</si>
  <si>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</si>
  <si>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</si>
  <si>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</si>
  <si>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</si>
  <si>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</si>
  <si>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</si>
  <si>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</si>
  <si>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</si>
  <si>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</si>
  <si>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</si>
  <si>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</si>
  <si>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</si>
  <si>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</si>
  <si>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</si>
  <si>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</si>
  <si>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</si>
  <si>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</si>
  <si>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</si>
  <si>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</si>
  <si>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</si>
  <si>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</si>
  <si>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</si>
  <si>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</si>
  <si>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</si>
  <si>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</si>
  <si>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</si>
  <si>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</si>
  <si>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</si>
  <si>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</si>
  <si>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</si>
  <si>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</si>
  <si>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</si>
  <si>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</si>
  <si>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</si>
  <si>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</si>
  <si>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</si>
  <si>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</si>
  <si>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</si>
  <si>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</si>
  <si>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</si>
  <si>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</si>
  <si>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</si>
  <si>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</si>
  <si>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</si>
  <si>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</si>
  <si>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</si>
  <si>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</si>
  <si>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</si>
  <si>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</si>
  <si>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</si>
  <si>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</si>
  <si>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</si>
  <si>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</si>
  <si>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</si>
  <si>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</si>
  <si>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</si>
  <si>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</si>
  <si>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</si>
  <si>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</si>
  <si>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</si>
  <si>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</si>
  <si>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</si>
  <si>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</si>
  <si>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</si>
  <si>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</si>
  <si>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</si>
  <si>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</si>
  <si>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</si>
  <si>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</si>
  <si>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</si>
  <si>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</si>
  <si>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</si>
  <si>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</si>
  <si>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</si>
  <si>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</si>
  <si>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</si>
  <si>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</si>
  <si>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</si>
  <si>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</si>
  <si>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</si>
  <si>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</si>
  <si>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</si>
  <si>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</si>
  <si>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</si>
  <si>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</si>
  <si>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</si>
  <si>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</si>
  <si>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</si>
  <si>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</si>
  <si>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</si>
  <si>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</si>
  <si>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</si>
  <si>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</si>
  <si>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</si>
  <si>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</si>
  <si>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</si>
  <si>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</si>
  <si>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</si>
  <si>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</si>
  <si>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</si>
  <si>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</si>
  <si>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</si>
  <si>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</si>
  <si>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</si>
  <si>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</si>
  <si>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</si>
  <si>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</si>
  <si>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</si>
  <si>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</si>
  <si>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</si>
  <si>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</si>
  <si>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</si>
  <si>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</si>
  <si>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</si>
  <si>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</si>
  <si>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</si>
  <si>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</si>
  <si>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</si>
  <si>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</si>
  <si>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</si>
  <si>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</si>
  <si>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</si>
  <si>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</si>
  <si>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</si>
  <si>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</si>
  <si>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</si>
  <si>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</si>
  <si>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</si>
  <si>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</si>
  <si>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</si>
  <si>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</si>
  <si>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</si>
  <si>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</si>
  <si>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</si>
  <si>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</si>
  <si>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</si>
  <si>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</si>
  <si>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</si>
  <si>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</si>
  <si>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</si>
  <si>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</si>
  <si>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</si>
  <si>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</si>
  <si>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</si>
  <si>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</si>
  <si>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</si>
  <si>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</si>
  <si>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</si>
  <si>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</si>
  <si>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</si>
  <si>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</si>
  <si>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</si>
  <si>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</si>
  <si>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</si>
  <si>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</si>
  <si>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</si>
  <si>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</si>
  <si>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</si>
  <si>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</si>
  <si>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</si>
  <si>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</si>
  <si>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</si>
  <si>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</si>
  <si>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</si>
  <si>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</si>
  <si>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</si>
  <si>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</si>
  <si>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</si>
  <si>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</si>
  <si>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</si>
  <si>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</si>
  <si>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</si>
  <si>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</si>
  <si>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</si>
  <si>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</si>
  <si>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</si>
  <si>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</si>
  <si>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</si>
  <si>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</si>
  <si>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</si>
  <si>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</si>
  <si>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</si>
  <si>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</si>
  <si>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</si>
  <si>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</si>
  <si>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</si>
  <si>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</si>
  <si>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</si>
  <si>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</si>
  <si>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</si>
  <si>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</si>
  <si>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</si>
  <si>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</si>
  <si>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</si>
  <si>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</si>
  <si>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</si>
  <si>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</si>
  <si>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</si>
  <si>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</si>
  <si>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</si>
  <si>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</si>
  <si>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</si>
  <si>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</si>
  <si>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</si>
  <si>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</si>
  <si>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</si>
  <si>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</si>
  <si>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</si>
  <si>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</si>
  <si>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</si>
  <si>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</si>
  <si>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</si>
  <si>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</si>
  <si>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</si>
  <si>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</si>
  <si>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</si>
  <si>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</si>
  <si>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</si>
  <si>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</si>
  <si>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</si>
  <si>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</si>
  <si>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</si>
  <si>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</si>
  <si>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</si>
  <si>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</si>
  <si>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</si>
  <si>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</si>
  <si>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</si>
  <si>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</si>
  <si>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</si>
  <si>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</si>
  <si>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</si>
  <si>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</si>
  <si>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</si>
  <si>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</si>
  <si>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</si>
  <si>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</si>
  <si>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</si>
  <si>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</si>
  <si>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</si>
  <si>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</si>
  <si>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</si>
  <si>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</si>
  <si>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</si>
  <si>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</si>
  <si>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</si>
  <si>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</si>
  <si>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</si>
  <si>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</si>
  <si>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</si>
  <si>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</si>
  <si>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</si>
  <si>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</si>
  <si>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</si>
  <si>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</si>
  <si>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</si>
  <si>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</si>
  <si>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</si>
  <si>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</si>
  <si>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</si>
  <si>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</si>
  <si>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</si>
  <si>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</si>
  <si>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</si>
  <si>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</si>
  <si>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</si>
  <si>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</si>
  <si>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</si>
  <si>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</si>
  <si>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</si>
  <si>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</si>
  <si>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</si>
  <si>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</si>
  <si>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</si>
  <si>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</si>
  <si>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</si>
  <si>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</si>
  <si>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</si>
  <si>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</si>
  <si>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</si>
  <si>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</si>
  <si>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</si>
  <si>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</si>
  <si>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</si>
  <si>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</si>
  <si>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</si>
  <si>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</si>
  <si>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</si>
  <si>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</si>
  <si>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</si>
  <si>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</si>
  <si>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</si>
  <si>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</si>
  <si>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</si>
  <si>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</si>
  <si>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</si>
  <si>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</si>
  <si>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</si>
  <si>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</si>
  <si>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</si>
  <si>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</si>
  <si>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</si>
  <si>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</si>
  <si>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</si>
  <si>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</si>
  <si>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</si>
  <si>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</si>
  <si>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</si>
  <si>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</si>
  <si>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</si>
  <si>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</si>
  <si>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</si>
  <si>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</si>
  <si>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</si>
  <si>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</si>
  <si>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</si>
  <si>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</si>
  <si>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</si>
  <si>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</si>
  <si>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</si>
  <si>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</si>
  <si>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</si>
  <si>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</si>
  <si>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</si>
  <si>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</si>
  <si>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</si>
  <si>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</si>
  <si>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</si>
  <si>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</si>
  <si>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</si>
  <si>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</si>
  <si>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</si>
  <si>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</si>
  <si>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</si>
  <si>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</si>
  <si>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</si>
  <si>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</si>
  <si>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</si>
  <si>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</si>
  <si>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</si>
  <si>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</si>
  <si>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</si>
  <si>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</si>
  <si>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</si>
  <si>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</si>
  <si>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</si>
  <si>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</si>
  <si>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</si>
  <si>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</si>
  <si>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</si>
  <si>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</si>
  <si>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</si>
  <si>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</si>
  <si>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</si>
  <si>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</si>
  <si>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</si>
  <si>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</si>
  <si>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</si>
  <si>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</si>
  <si>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</si>
  <si>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</si>
  <si>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</si>
  <si>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</si>
  <si>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</si>
  <si>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</si>
  <si>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</si>
  <si>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</si>
  <si>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</si>
  <si>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</si>
  <si>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</si>
  <si>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</si>
  <si>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</si>
  <si>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</si>
  <si>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</si>
  <si>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</si>
  <si>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</si>
  <si>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</si>
  <si>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</si>
  <si>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</si>
  <si>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</si>
  <si>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</si>
  <si>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</si>
  <si>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</si>
  <si>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</si>
  <si>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</si>
  <si>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</si>
  <si>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</si>
  <si>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</si>
  <si>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</si>
  <si>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</si>
  <si>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</si>
  <si>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</si>
  <si>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</si>
  <si>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</si>
  <si>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</si>
  <si>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</si>
  <si>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</si>
  <si>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</si>
  <si>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</si>
  <si>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</si>
  <si>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</si>
  <si>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</si>
  <si>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</si>
  <si>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</si>
  <si>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</si>
  <si>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</si>
  <si>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</si>
  <si>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</si>
  <si>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</si>
  <si>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</si>
  <si>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</si>
  <si>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</si>
  <si>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</si>
  <si>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</si>
  <si>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</si>
  <si>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</si>
  <si>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</si>
  <si>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</si>
  <si>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</si>
  <si>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</si>
  <si>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</si>
  <si>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</si>
  <si>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</si>
  <si>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</si>
  <si>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</si>
  <si>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</si>
  <si>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</si>
  <si>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</si>
  <si>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</si>
  <si>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</si>
  <si>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</si>
  <si>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</si>
  <si>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</si>
  <si>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</si>
  <si>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</si>
  <si>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</si>
  <si>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</si>
  <si>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</si>
  <si>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</si>
  <si>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</si>
  <si>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</si>
  <si>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</si>
  <si>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</si>
  <si>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</si>
  <si>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</si>
  <si>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</si>
  <si>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</si>
  <si>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</si>
  <si>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</si>
  <si>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</si>
  <si>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</si>
  <si>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</si>
  <si>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</si>
  <si>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</si>
  <si>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</si>
  <si>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</si>
  <si>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</si>
  <si>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</si>
  <si>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</si>
  <si>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</si>
  <si>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</si>
  <si>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</si>
  <si>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</si>
  <si>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</si>
  <si>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</si>
  <si>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</si>
  <si>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</si>
  <si>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</si>
  <si>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</si>
  <si>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</si>
  <si>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</si>
  <si>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</si>
  <si>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</si>
  <si>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</si>
  <si>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</si>
  <si>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</si>
  <si>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</si>
  <si>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</si>
  <si>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</si>
  <si>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</si>
  <si>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</si>
  <si>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</si>
  <si>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</si>
  <si>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</si>
  <si>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</si>
  <si>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</si>
  <si>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</si>
  <si>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</si>
  <si>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</si>
  <si>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</si>
  <si>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</si>
  <si>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</si>
  <si>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</si>
  <si>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</si>
  <si>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</si>
  <si>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</si>
  <si>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</si>
  <si>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</si>
  <si>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</si>
  <si>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</si>
  <si>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</si>
  <si>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</si>
  <si>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</si>
  <si>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</si>
  <si>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</si>
  <si>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</si>
  <si>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</si>
  <si>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</si>
  <si>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</si>
  <si>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</si>
  <si>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</si>
  <si>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</si>
  <si>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</si>
  <si>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</si>
  <si>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</si>
  <si>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</si>
  <si>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</si>
  <si>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</si>
  <si>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</si>
  <si>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</si>
  <si>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</si>
  <si>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</si>
  <si>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</si>
  <si>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</si>
  <si>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</si>
  <si>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</si>
  <si>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</si>
  <si>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</si>
  <si>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</si>
  <si>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</si>
  <si>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</si>
  <si>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</si>
  <si>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</si>
  <si>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</si>
  <si>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</si>
  <si>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</si>
  <si>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</si>
  <si>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</si>
  <si>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</si>
  <si>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</si>
  <si>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</si>
  <si>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</si>
  <si>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</si>
  <si>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</si>
  <si>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</si>
  <si>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</si>
  <si>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</si>
  <si>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</si>
  <si>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</si>
  <si>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</si>
  <si>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</si>
  <si>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</si>
  <si>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</si>
  <si>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</si>
  <si>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</si>
  <si>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</si>
  <si>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</si>
  <si>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</si>
  <si>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</si>
  <si>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</si>
  <si>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</si>
  <si>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</si>
  <si>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</si>
  <si>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</si>
  <si>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</si>
  <si>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</si>
  <si>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</si>
  <si>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</si>
  <si>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</si>
  <si>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</si>
  <si>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</si>
  <si>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</si>
  <si>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</si>
  <si>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</si>
  <si>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</si>
  <si>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</si>
  <si>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</si>
  <si>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</si>
  <si>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</si>
  <si>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</si>
  <si>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</si>
  <si>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</si>
  <si>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</si>
  <si>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</si>
  <si>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</si>
  <si>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</si>
  <si>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</si>
  <si>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</si>
  <si>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</si>
  <si>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</si>
  <si>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</si>
  <si>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</si>
  <si>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</si>
  <si>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</si>
  <si>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</si>
  <si>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</si>
  <si>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</si>
  <si>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</si>
  <si>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</si>
  <si>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</si>
  <si>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</si>
  <si>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</si>
  <si>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</si>
  <si>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</si>
  <si>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</si>
  <si>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</si>
  <si>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</si>
  <si>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</si>
  <si>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</si>
  <si>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</si>
  <si>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</si>
  <si>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</si>
  <si>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</si>
  <si>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</si>
  <si>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</si>
  <si>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</si>
  <si>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</si>
  <si>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</si>
  <si>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</si>
  <si>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</si>
  <si>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</si>
  <si>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</si>
  <si>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</si>
  <si>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</si>
  <si>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</si>
  <si>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</si>
  <si>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</si>
  <si>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</si>
  <si>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</si>
  <si>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</si>
  <si>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</si>
  <si>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</si>
  <si>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</si>
  <si>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</si>
  <si>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</si>
  <si>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</si>
  <si>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</si>
  <si>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</si>
  <si>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</si>
  <si>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</si>
  <si>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</si>
  <si>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</si>
  <si>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</si>
  <si>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</si>
  <si>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</si>
  <si>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</si>
  <si>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</si>
  <si>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</si>
  <si>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</si>
  <si>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</si>
  <si>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</si>
  <si>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</si>
  <si>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</si>
  <si>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</si>
  <si>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</si>
  <si>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</si>
  <si>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</si>
  <si>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</si>
  <si>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</si>
  <si>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</si>
  <si>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</si>
  <si>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</si>
  <si>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</si>
  <si>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</si>
  <si>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里地里山及び湿地における絶滅危惧種分布重要地域抽出調査費</t>
  </si>
  <si>
    <t>自然環境局</t>
  </si>
  <si>
    <t>平成30年度</t>
  </si>
  <si>
    <t>終了予定なし</t>
  </si>
  <si>
    <t>自然環境計画課
野生生物課希少種保全推進室
生物多様性センター</t>
  </si>
  <si>
    <t>絶滅のおそれのある野生動植物の種の保全に関する法律第２条</t>
  </si>
  <si>
    <t>・生物多様性国家戦略2012-2020（平成24年９月閣議決定）
・自然再生基本方針（令和元年12月閣議決定）
・希少野生動植物種保存基本方針（平成30年４月閣議決定）</t>
  </si>
  <si>
    <t>多くの絶滅危惧種が分布する里地里山及び湿地において、昆虫類・両生類・魚類等の分布重要情報等を拡充するとともに、複数の種が集中的に分布する地域（絶滅危惧種分布重要地域）を抽出することにより、生物多様性保全推進等の取組や特定第二種国内希少野生動植物種の保全等の基礎資料としての活用を図るもの。</t>
  </si>
  <si>
    <t>-</t>
  </si>
  <si>
    <t>環境保全調査費</t>
  </si>
  <si>
    <t>件</t>
  </si>
  <si>
    <t>環境DNA調査ホームページの閲覧数
http://www.biodic.go.jp/edna/edna_top.html</t>
  </si>
  <si>
    <t>重要里地里山・重要湿地における希少種等にかかる文献調査箇所数</t>
  </si>
  <si>
    <t>箇所</t>
  </si>
  <si>
    <t>重要里地里山・重要湿地における属性情報調査箇所数</t>
  </si>
  <si>
    <t>重要里地里山・重要湿地における希少種等にかかる有識者ヒアリング箇所数</t>
  </si>
  <si>
    <t>種</t>
  </si>
  <si>
    <t>／　　　　　　　　　　　　　　</t>
    <phoneticPr fontId="5"/>
  </si>
  <si>
    <t>5.生物多様性の保全と自然との共生の推進</t>
  </si>
  <si>
    <t>新30-0021</t>
  </si>
  <si>
    <t>新30-0013</t>
  </si>
  <si>
    <t>○</t>
  </si>
  <si>
    <t>-</t>
    <phoneticPr fontId="5"/>
  </si>
  <si>
    <t>多くの絶滅危惧種が分布する里地里山及び湿地において、昆虫類・両生類・魚類等の分布重要情報等を拡充するとともに、複数の種が集中的に分布する地域（絶滅危惧種分布重要地域）を抽出することにより、生物多様性保全推進等の取組や特定第二種国内希少野生動植物種の保全等の基礎資料としての活用を図るもの。</t>
    <phoneticPr fontId="5"/>
  </si>
  <si>
    <t>国民に身近な二次的自然である里地里山や湿地における保全対策が図られるものであり、国民から大きな関心が寄せられている。</t>
  </si>
  <si>
    <t>全国的に希少種の分布情報を収集することは、保全対策を効率的・効果的に進めるために必須なものであるとともに、同情報の扱いには注意を要することから、国が取り組む必要性は高い。</t>
  </si>
  <si>
    <t>本事業により、効率的・効果的な自然再生等の保全対策や希少種保全の実施を図ることから、国土全体の生物多様性の保全・再生に必要かつ適切な事業である。</t>
  </si>
  <si>
    <t>有</t>
  </si>
  <si>
    <t>無</t>
  </si>
  <si>
    <t>総合評価落札方式において一者応札となったものがあるため、競争参加資格の設定に留意するなど、競争性の確保に努める。</t>
    <rPh sb="28" eb="30">
      <t>キョウソウ</t>
    </rPh>
    <rPh sb="30" eb="32">
      <t>サンカ</t>
    </rPh>
    <rPh sb="32" eb="34">
      <t>シカク</t>
    </rPh>
    <rPh sb="35" eb="37">
      <t>セッテイ</t>
    </rPh>
    <rPh sb="38" eb="40">
      <t>リュウイ</t>
    </rPh>
    <phoneticPr fontId="5"/>
  </si>
  <si>
    <t>‐</t>
  </si>
  <si>
    <t>-</t>
    <phoneticPr fontId="5"/>
  </si>
  <si>
    <t>事業内容は、事業目的を達成するために必要なものに限定されている。</t>
    <phoneticPr fontId="5"/>
  </si>
  <si>
    <t>ヒアリングやアンケートをベースに調査を実施する等、コストを削減しつつ、効果的な情報収集に努めている。また、環境ＤＮＡの試行調査に関しては、ヒアリングにより必要最低限の調査地及びサンプル数を絞り込んで実施している。</t>
    <phoneticPr fontId="5"/>
  </si>
  <si>
    <t>事業目的に適した実効性の高く低コストな手段を採用し、効率化を図っている。</t>
    <phoneticPr fontId="5"/>
  </si>
  <si>
    <t>成果物はホームページで公表するなどしており、環境DNA分析技術を用いた希少種・外来種調査に関する学術研究等に活用されている。</t>
    <phoneticPr fontId="5"/>
  </si>
  <si>
    <t>A. 株式会社メッツ研究所</t>
    <phoneticPr fontId="5"/>
  </si>
  <si>
    <t>B. いであ株式会社</t>
    <rPh sb="6" eb="10">
      <t>カブシキガイシャ</t>
    </rPh>
    <phoneticPr fontId="5"/>
  </si>
  <si>
    <t>-</t>
    <phoneticPr fontId="5"/>
  </si>
  <si>
    <t>-</t>
    <phoneticPr fontId="5"/>
  </si>
  <si>
    <t>いであ株式会社</t>
    <phoneticPr fontId="5"/>
  </si>
  <si>
    <t>一般財団法人自然環境研究センター</t>
    <rPh sb="0" eb="12">
      <t>イッパンザイダンホウジンシゼンカンキョウケンキュウ</t>
    </rPh>
    <phoneticPr fontId="5"/>
  </si>
  <si>
    <t>株式会社メッツ研究所</t>
    <phoneticPr fontId="5"/>
  </si>
  <si>
    <t>絶滅危惧種情報の収集・整理業務</t>
    <phoneticPr fontId="5"/>
  </si>
  <si>
    <t>人件費</t>
    <rPh sb="0" eb="3">
      <t>ジンケンヒ</t>
    </rPh>
    <phoneticPr fontId="5"/>
  </si>
  <si>
    <t>計画検討、調査等</t>
    <phoneticPr fontId="5"/>
  </si>
  <si>
    <t>謝金</t>
    <rPh sb="0" eb="2">
      <t>シャキン</t>
    </rPh>
    <phoneticPr fontId="5"/>
  </si>
  <si>
    <t>印刷製本費</t>
    <rPh sb="0" eb="2">
      <t>インサツ</t>
    </rPh>
    <rPh sb="2" eb="4">
      <t>セイホン</t>
    </rPh>
    <rPh sb="4" eb="5">
      <t>ヒ</t>
    </rPh>
    <phoneticPr fontId="5"/>
  </si>
  <si>
    <t>報告書印刷費</t>
    <rPh sb="0" eb="6">
      <t>ホウコクショインサツヒ</t>
    </rPh>
    <phoneticPr fontId="5"/>
  </si>
  <si>
    <t>その他</t>
    <rPh sb="2" eb="3">
      <t>タ</t>
    </rPh>
    <phoneticPr fontId="5"/>
  </si>
  <si>
    <t>一般管理費、消費税等</t>
    <phoneticPr fontId="5"/>
  </si>
  <si>
    <t>環境DNA分析技術を用いた淡水魚類調査手法の手引き第１版
http://www.biodic.go.jp/edna/reports/fwfish_tebiki1.pdf</t>
    <phoneticPr fontId="5"/>
  </si>
  <si>
    <t>見込みに見合ったものとなっている。</t>
    <rPh sb="4" eb="6">
      <t>ミア</t>
    </rPh>
    <phoneticPr fontId="5"/>
  </si>
  <si>
    <t>少額のものを除き、一般競争入札で選定しており、契約額は適切な水準となっていると考えられ、コスト等の水準は妥当である。</t>
    <phoneticPr fontId="5"/>
  </si>
  <si>
    <t>諸謝金</t>
    <rPh sb="0" eb="1">
      <t>ショ</t>
    </rPh>
    <rPh sb="1" eb="3">
      <t>シャキン</t>
    </rPh>
    <phoneticPr fontId="5"/>
  </si>
  <si>
    <t>旅費</t>
    <rPh sb="0" eb="2">
      <t>リョヒ</t>
    </rPh>
    <phoneticPr fontId="5"/>
  </si>
  <si>
    <t>通信運搬費</t>
    <rPh sb="0" eb="2">
      <t>ツウシン</t>
    </rPh>
    <rPh sb="2" eb="5">
      <t>ウンパンヒ</t>
    </rPh>
    <phoneticPr fontId="5"/>
  </si>
  <si>
    <t>借料及び損料</t>
    <phoneticPr fontId="5"/>
  </si>
  <si>
    <t>試料等運搬費</t>
    <rPh sb="0" eb="2">
      <t>シリョウ</t>
    </rPh>
    <rPh sb="2" eb="3">
      <t>トウ</t>
    </rPh>
    <rPh sb="3" eb="6">
      <t>ウンパンヒ</t>
    </rPh>
    <phoneticPr fontId="5"/>
  </si>
  <si>
    <t>傭車費</t>
    <rPh sb="0" eb="2">
      <t>ヨウシャ</t>
    </rPh>
    <rPh sb="2" eb="3">
      <t>ヒ</t>
    </rPh>
    <phoneticPr fontId="5"/>
  </si>
  <si>
    <t>その他</t>
    <rPh sb="2" eb="3">
      <t>ホカ</t>
    </rPh>
    <phoneticPr fontId="5"/>
  </si>
  <si>
    <r>
      <t>両生類の環境D</t>
    </r>
    <r>
      <rPr>
        <sz val="11"/>
        <rFont val="ＭＳ Ｐゴシック"/>
        <family val="3"/>
        <charset val="128"/>
      </rPr>
      <t>NAに関するヒアリング業務</t>
    </r>
    <rPh sb="0" eb="3">
      <t>リョウセイルイ</t>
    </rPh>
    <rPh sb="4" eb="6">
      <t>カンキョウ</t>
    </rPh>
    <rPh sb="10" eb="11">
      <t>カン</t>
    </rPh>
    <rPh sb="18" eb="20">
      <t>ギョウム</t>
    </rPh>
    <phoneticPr fontId="5"/>
  </si>
  <si>
    <t>淡水魚類の環境DNAリファレンス情報整備業務</t>
    <phoneticPr fontId="5"/>
  </si>
  <si>
    <t>淡水魚類環境DNA分析調査手法の標準化・一般化業務</t>
    <rPh sb="9" eb="11">
      <t>ブンセキ</t>
    </rPh>
    <rPh sb="11" eb="13">
      <t>チョウサ</t>
    </rPh>
    <rPh sb="13" eb="15">
      <t>シュホウ</t>
    </rPh>
    <rPh sb="16" eb="19">
      <t>ヒョウジュンカ</t>
    </rPh>
    <rPh sb="20" eb="23">
      <t>イッパンカ</t>
    </rPh>
    <phoneticPr fontId="5"/>
  </si>
  <si>
    <t>E.</t>
    <phoneticPr fontId="5"/>
  </si>
  <si>
    <t>一般管理費、消費税等</t>
    <rPh sb="0" eb="2">
      <t>イッパン</t>
    </rPh>
    <rPh sb="2" eb="5">
      <t>カンリヒ</t>
    </rPh>
    <rPh sb="6" eb="9">
      <t>ショウヒゼイ</t>
    </rPh>
    <rPh sb="9" eb="10">
      <t>トウ</t>
    </rPh>
    <phoneticPr fontId="5"/>
  </si>
  <si>
    <t>環境DNA調査ホームページの閲覧数</t>
    <phoneticPr fontId="5"/>
  </si>
  <si>
    <t>環境DNA調査ホームページの閲覧数を月平均1,000件以上とする</t>
    <phoneticPr fontId="5"/>
  </si>
  <si>
    <t>環境DNA分析技術を用いた淡水魚類調査手法の手引きのダウンロード数</t>
    <phoneticPr fontId="5"/>
  </si>
  <si>
    <t>-</t>
    <phoneticPr fontId="5"/>
  </si>
  <si>
    <t>-</t>
    <phoneticPr fontId="5"/>
  </si>
  <si>
    <t>-</t>
    <phoneticPr fontId="5"/>
  </si>
  <si>
    <t>件</t>
    <rPh sb="0" eb="1">
      <t>ケン</t>
    </rPh>
    <phoneticPr fontId="5"/>
  </si>
  <si>
    <t>-</t>
    <phoneticPr fontId="5"/>
  </si>
  <si>
    <t>消耗品費</t>
    <phoneticPr fontId="5"/>
  </si>
  <si>
    <t>分析に係る消耗品費</t>
    <phoneticPr fontId="5"/>
  </si>
  <si>
    <t>環境省が示した二次的自然環境に生息する淡水魚の種・系統のうち、絶滅危惧種のDNA情報（リファレンス）を特定及び整備した種・系統の割合（％）</t>
    <rPh sb="0" eb="3">
      <t>カンキョウショウ</t>
    </rPh>
    <rPh sb="4" eb="5">
      <t>シメ</t>
    </rPh>
    <rPh sb="7" eb="10">
      <t>ニジテキ</t>
    </rPh>
    <rPh sb="10" eb="12">
      <t>シゼン</t>
    </rPh>
    <rPh sb="12" eb="14">
      <t>カンキョウ</t>
    </rPh>
    <rPh sb="15" eb="17">
      <t>セイソク</t>
    </rPh>
    <rPh sb="19" eb="22">
      <t>タンスイギョ</t>
    </rPh>
    <rPh sb="23" eb="24">
      <t>シュ</t>
    </rPh>
    <rPh sb="25" eb="27">
      <t>ケイトウ</t>
    </rPh>
    <rPh sb="61" eb="63">
      <t>ケイトウ</t>
    </rPh>
    <rPh sb="64" eb="66">
      <t>ワリアイ</t>
    </rPh>
    <phoneticPr fontId="5"/>
  </si>
  <si>
    <t>消耗品費</t>
    <phoneticPr fontId="5"/>
  </si>
  <si>
    <t>分析に係る消耗品費</t>
    <phoneticPr fontId="5"/>
  </si>
  <si>
    <t>C. 一般財団法人自然環境研究センター</t>
    <phoneticPr fontId="5"/>
  </si>
  <si>
    <t xml:space="preserve">D. </t>
    <phoneticPr fontId="5"/>
  </si>
  <si>
    <t>百万円未満のため未記載</t>
    <phoneticPr fontId="5"/>
  </si>
  <si>
    <t>-</t>
    <phoneticPr fontId="5"/>
  </si>
  <si>
    <t>-</t>
    <phoneticPr fontId="5"/>
  </si>
  <si>
    <t>-</t>
    <phoneticPr fontId="5"/>
  </si>
  <si>
    <t>-</t>
    <phoneticPr fontId="5"/>
  </si>
  <si>
    <t>執行額（令和3年度は予算額）
／
DNA情報を特定（R１）及び整備した種数</t>
    <phoneticPr fontId="5"/>
  </si>
  <si>
    <t>-</t>
    <phoneticPr fontId="5"/>
  </si>
  <si>
    <t>-</t>
    <phoneticPr fontId="5"/>
  </si>
  <si>
    <t>-</t>
    <phoneticPr fontId="5"/>
  </si>
  <si>
    <t>-</t>
    <phoneticPr fontId="5"/>
  </si>
  <si>
    <t>万円</t>
    <phoneticPr fontId="5"/>
  </si>
  <si>
    <t>万円
/種数</t>
    <phoneticPr fontId="5"/>
  </si>
  <si>
    <t>280/68</t>
    <phoneticPr fontId="5"/>
  </si>
  <si>
    <t>1200/226</t>
    <phoneticPr fontId="5"/>
  </si>
  <si>
    <t>△</t>
  </si>
  <si>
    <t>環境DNA分析技術を用いた淡水魚類調査手法の手引きのダウンロード数を累計で3000件以上とする</t>
    <rPh sb="34" eb="36">
      <t>ルイケイ</t>
    </rPh>
    <rPh sb="41" eb="42">
      <t>ケン</t>
    </rPh>
    <rPh sb="42" eb="44">
      <t>イジョウ</t>
    </rPh>
    <phoneticPr fontId="5"/>
  </si>
  <si>
    <t>予算の範囲内で効率的・効果的な情報拡充が出来るよう工夫して事業の実施に努める。また、得られた情報が適切に活用されるよう、さらなる情報基盤の整備及び周知を行っていく。</t>
    <rPh sb="71" eb="72">
      <t>オヨ</t>
    </rPh>
    <rPh sb="73" eb="75">
      <t>シュウチ</t>
    </rPh>
    <rPh sb="76" eb="77">
      <t>オコナ</t>
    </rPh>
    <phoneticPr fontId="5"/>
  </si>
  <si>
    <t>重要里地里山・重要湿地における希少種等にかかる現地聞き取り等調査箇所数</t>
    <phoneticPr fontId="5"/>
  </si>
  <si>
    <t>執行額（令和3年度は予算額）
／
重要里地里山・重要湿地における希少種等にかかる現地聞き取り等調査箇所数</t>
    <phoneticPr fontId="5"/>
  </si>
  <si>
    <t>万円</t>
    <phoneticPr fontId="5"/>
  </si>
  <si>
    <t>万円
/箇所数</t>
    <phoneticPr fontId="5"/>
  </si>
  <si>
    <t>981/141</t>
    <phoneticPr fontId="5"/>
  </si>
  <si>
    <t>1,495/141</t>
    <phoneticPr fontId="5"/>
  </si>
  <si>
    <t>1,348/141</t>
    <phoneticPr fontId="5"/>
  </si>
  <si>
    <t>1,371/278</t>
    <phoneticPr fontId="5"/>
  </si>
  <si>
    <t>-</t>
    <phoneticPr fontId="5"/>
  </si>
  <si>
    <t>生物多様性の保全に係る各種取組の状況</t>
  </si>
  <si>
    <t>生物多様性の保全のために必要な取組の推進</t>
  </si>
  <si>
    <t>重要里地里山や重要湿地における希少種等の情報収集や属性情報収集等の調査を実施することにより、自然環境の保全・再生に向けた基礎資料の収集を図っている。</t>
    <rPh sb="0" eb="6">
      <t>ジュウヨウサトチサトヤマ</t>
    </rPh>
    <rPh sb="7" eb="9">
      <t>ジュウヨウ</t>
    </rPh>
    <rPh sb="9" eb="11">
      <t>シッチ</t>
    </rPh>
    <rPh sb="15" eb="18">
      <t>キショウシュ</t>
    </rPh>
    <rPh sb="18" eb="19">
      <t>トウ</t>
    </rPh>
    <rPh sb="20" eb="22">
      <t>ジョウホウ</t>
    </rPh>
    <rPh sb="22" eb="24">
      <t>シュウシュウ</t>
    </rPh>
    <rPh sb="25" eb="27">
      <t>ゾクセイ</t>
    </rPh>
    <rPh sb="27" eb="29">
      <t>ジョウホウ</t>
    </rPh>
    <rPh sb="29" eb="31">
      <t>シュウシュウ</t>
    </rPh>
    <rPh sb="31" eb="32">
      <t>トウ</t>
    </rPh>
    <rPh sb="33" eb="35">
      <t>チョウサ</t>
    </rPh>
    <rPh sb="36" eb="38">
      <t>ジッシ</t>
    </rPh>
    <rPh sb="57" eb="58">
      <t>ム</t>
    </rPh>
    <rPh sb="60" eb="62">
      <t>キソ</t>
    </rPh>
    <rPh sb="62" eb="64">
      <t>シリョウ</t>
    </rPh>
    <rPh sb="65" eb="67">
      <t>シュウシュウ</t>
    </rPh>
    <rPh sb="68" eb="69">
      <t>ハカ</t>
    </rPh>
    <phoneticPr fontId="5"/>
  </si>
  <si>
    <t>里地里山等の地域の特性に応じた保全を図るために、希少種等の情報収集を図り、自然環境の保全・再生を推進する。</t>
    <rPh sb="0" eb="4">
      <t>サトチサトヤマ</t>
    </rPh>
    <rPh sb="4" eb="5">
      <t>トウ</t>
    </rPh>
    <rPh sb="6" eb="8">
      <t>チイキ</t>
    </rPh>
    <rPh sb="9" eb="11">
      <t>トクセイ</t>
    </rPh>
    <rPh sb="12" eb="13">
      <t>オウ</t>
    </rPh>
    <rPh sb="15" eb="17">
      <t>ホゼン</t>
    </rPh>
    <rPh sb="18" eb="19">
      <t>ハカ</t>
    </rPh>
    <rPh sb="24" eb="27">
      <t>キショウシュ</t>
    </rPh>
    <rPh sb="27" eb="28">
      <t>トウ</t>
    </rPh>
    <rPh sb="29" eb="31">
      <t>ジョウホウ</t>
    </rPh>
    <rPh sb="31" eb="33">
      <t>シュウシュウ</t>
    </rPh>
    <rPh sb="34" eb="35">
      <t>ハカ</t>
    </rPh>
    <rPh sb="37" eb="39">
      <t>シゼン</t>
    </rPh>
    <phoneticPr fontId="5"/>
  </si>
  <si>
    <t>成果実績であるホームページの閲覧数については、新しい情報の掲載後、時間が経過に従い必然的に減少してくるため達成できなかったと考えられるが、手引き第2版の掲載等、情報が拡充されれば再び閲覧数の増加が見込まれる。一方で、手引きのダウンロード数は成果目標に届いている。</t>
    <rPh sb="14" eb="17">
      <t>エツランスウ</t>
    </rPh>
    <rPh sb="23" eb="24">
      <t>アタラ</t>
    </rPh>
    <rPh sb="26" eb="28">
      <t>ジョウホウ</t>
    </rPh>
    <rPh sb="29" eb="31">
      <t>ケイサイ</t>
    </rPh>
    <rPh sb="31" eb="32">
      <t>ゴ</t>
    </rPh>
    <rPh sb="33" eb="35">
      <t>ジカン</t>
    </rPh>
    <rPh sb="36" eb="38">
      <t>ケイカ</t>
    </rPh>
    <rPh sb="39" eb="40">
      <t>シタガ</t>
    </rPh>
    <rPh sb="41" eb="44">
      <t>ヒツゼンテキ</t>
    </rPh>
    <rPh sb="45" eb="47">
      <t>ゲンショウ</t>
    </rPh>
    <rPh sb="53" eb="55">
      <t>タッセイ</t>
    </rPh>
    <rPh sb="62" eb="63">
      <t>カンガ</t>
    </rPh>
    <rPh sb="89" eb="90">
      <t>フタタ</t>
    </rPh>
    <rPh sb="91" eb="94">
      <t>エツランスウ</t>
    </rPh>
    <rPh sb="95" eb="97">
      <t>ゾウカ</t>
    </rPh>
    <rPh sb="98" eb="100">
      <t>ミコ</t>
    </rPh>
    <rPh sb="104" eb="106">
      <t>イッポウ</t>
    </rPh>
    <rPh sb="108" eb="110">
      <t>テビ</t>
    </rPh>
    <rPh sb="118" eb="119">
      <t>スウ</t>
    </rPh>
    <phoneticPr fontId="5"/>
  </si>
  <si>
    <t>　重要里地里山・重要湿地における希少種等にかかる情報収集においては調査手法の確立等における効率化を図るとともに、環境DNA分野においては、調査手法について事前に有識者へのヒアリング等を実施し最小で効率的な調査を設計するなど、引き続き、効果的かつ効率的に調査を進めていく。</t>
    <rPh sb="56" eb="58">
      <t>カンキョウ</t>
    </rPh>
    <rPh sb="61" eb="63">
      <t>ブンヤ</t>
    </rPh>
    <rPh sb="69" eb="71">
      <t>チョウサ</t>
    </rPh>
    <rPh sb="71" eb="73">
      <t>シュホウ</t>
    </rPh>
    <rPh sb="77" eb="79">
      <t>ジゼン</t>
    </rPh>
    <rPh sb="80" eb="83">
      <t>ユウシキシャ</t>
    </rPh>
    <rPh sb="90" eb="91">
      <t>トウ</t>
    </rPh>
    <rPh sb="92" eb="94">
      <t>ジッシ</t>
    </rPh>
    <rPh sb="95" eb="97">
      <t>サイショウ</t>
    </rPh>
    <rPh sb="98" eb="101">
      <t>コウリツテキ</t>
    </rPh>
    <rPh sb="102" eb="104">
      <t>チョウサ</t>
    </rPh>
    <rPh sb="105" eb="107">
      <t>セッケイ</t>
    </rPh>
    <phoneticPr fontId="5"/>
  </si>
  <si>
    <t>-</t>
    <phoneticPr fontId="5"/>
  </si>
  <si>
    <t>-</t>
    <phoneticPr fontId="5"/>
  </si>
  <si>
    <t>-</t>
    <phoneticPr fontId="5"/>
  </si>
  <si>
    <t>-</t>
    <phoneticPr fontId="5"/>
  </si>
  <si>
    <t>-</t>
    <phoneticPr fontId="5"/>
  </si>
  <si>
    <t>-</t>
    <phoneticPr fontId="5"/>
  </si>
  <si>
    <t>-</t>
    <phoneticPr fontId="5"/>
  </si>
  <si>
    <t>-</t>
    <phoneticPr fontId="5"/>
  </si>
  <si>
    <t>・重要里地里山及び重要湿地に生息・生育する種等の詳細情報の収集・整理及び絶滅危惧種分布重要地域の抽出
・環境DNA分析技術による淡水魚類調査手法の標準化及び一般化、及び両生類調査手法・技術検討
・本事業では「環境DNA分析技術を用いた調査手法の手引き」を作成し、生物多様性センターホームページにて公開し、誰でも閲覧及びダウンロードを可能として環境DNA分析技術の標準化を図る。現在淡水魚類の手引きを公開しており、さらに改訂第2版をR3年7月に公開予定。</t>
    <rPh sb="98" eb="99">
      <t>ホン</t>
    </rPh>
    <rPh sb="99" eb="101">
      <t>ジギョウ</t>
    </rPh>
    <rPh sb="104" eb="106">
      <t>カンキョウ</t>
    </rPh>
    <rPh sb="109" eb="111">
      <t>ブンセキ</t>
    </rPh>
    <rPh sb="111" eb="113">
      <t>ギジュツ</t>
    </rPh>
    <rPh sb="114" eb="115">
      <t>モチ</t>
    </rPh>
    <rPh sb="117" eb="119">
      <t>チョウサ</t>
    </rPh>
    <rPh sb="119" eb="121">
      <t>シュホウ</t>
    </rPh>
    <rPh sb="122" eb="124">
      <t>テビ</t>
    </rPh>
    <rPh sb="127" eb="129">
      <t>サクセイ</t>
    </rPh>
    <rPh sb="131" eb="133">
      <t>セイブツ</t>
    </rPh>
    <rPh sb="133" eb="136">
      <t>タヨウセイ</t>
    </rPh>
    <rPh sb="148" eb="150">
      <t>コウカイ</t>
    </rPh>
    <rPh sb="152" eb="153">
      <t>ダレ</t>
    </rPh>
    <rPh sb="155" eb="157">
      <t>エツラン</t>
    </rPh>
    <rPh sb="157" eb="158">
      <t>オヨ</t>
    </rPh>
    <rPh sb="166" eb="168">
      <t>カノウ</t>
    </rPh>
    <rPh sb="188" eb="190">
      <t>ゲンザイ</t>
    </rPh>
    <rPh sb="190" eb="193">
      <t>タンスイギョ</t>
    </rPh>
    <rPh sb="193" eb="194">
      <t>ルイ</t>
    </rPh>
    <rPh sb="195" eb="197">
      <t>テビ</t>
    </rPh>
    <rPh sb="199" eb="201">
      <t>コウカイ</t>
    </rPh>
    <rPh sb="209" eb="212">
      <t>カイテイダイ</t>
    </rPh>
    <rPh sb="213" eb="214">
      <t>ハン</t>
    </rPh>
    <rPh sb="217" eb="218">
      <t>ネン</t>
    </rPh>
    <rPh sb="219" eb="220">
      <t>ガツ</t>
    </rPh>
    <rPh sb="221" eb="223">
      <t>コウカイ</t>
    </rPh>
    <rPh sb="223" eb="225">
      <t>ヨテイ</t>
    </rPh>
    <phoneticPr fontId="5"/>
  </si>
  <si>
    <t>課長　堀上　勝
室長　山本　麻衣
センター長　松本　英昭</t>
    <rPh sb="3" eb="5">
      <t>ホリカミ</t>
    </rPh>
    <rPh sb="6" eb="7">
      <t>マサ</t>
    </rPh>
    <phoneticPr fontId="5"/>
  </si>
  <si>
    <t>外部有識者点検対象外</t>
    <rPh sb="0" eb="2">
      <t>ガイブ</t>
    </rPh>
    <rPh sb="2" eb="5">
      <t>ユウシキシャ</t>
    </rPh>
    <rPh sb="5" eb="7">
      <t>テンケン</t>
    </rPh>
    <rPh sb="7" eb="10">
      <t>タイショウガイ</t>
    </rPh>
    <phoneticPr fontId="15"/>
  </si>
  <si>
    <t>国民に身近な二次的自然である里地里山や湿地において、全国的な希少種の分布情報を収集すること等により、得られた情報が適切に活用されるよう、情報基盤の整備を進め、効率的・効果的に保全対策を実施すること。また、一者応札となっている契約があるため、一者応札の改善に向けた取り組みを検討すること。</t>
    <rPh sb="45" eb="46">
      <t>トウ</t>
    </rPh>
    <rPh sb="87" eb="91">
      <t>ホエンタイサク</t>
    </rPh>
    <rPh sb="92" eb="94">
      <t>ジッシ</t>
    </rPh>
    <phoneticPr fontId="0"/>
  </si>
  <si>
    <t>所見を踏まえ、里地里山や湿地において収集した希少種分布情報等を適切に活用するため、情報基盤整備を進めるとともに、効率的・効果的な保全対策の検討等を引き続き実施していく。また、一者応札改善に向け、競争参加要件や発注時期の見直し、公告期間の延長など調達方法の改善を図っていく。</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</si>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</sst>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174172</xdr:colOff>
      <xdr:row>748</xdr:row>
      <xdr:rowOff>108858</xdr:rowOff>
    </xdr:from>
    <xdr:to>
      <xdr:col>15</xdr:col>
      <xdr:colOff>61197</xdr:colOff>
      <xdr:row>749</xdr:row>
      <xdr:rowOff>249295</xdr:rowOff>
    </xdr:to>
    <xdr:sp macro="" textlink="">
      <xdr:nvSpPr>
        <xdr:cNvPr id="2" name="正方形/長方形 1"/>
        <xdr:cNvSpPr/>
      </xdr:nvSpPr>
      <xdr:spPr>
        <a:xfrm>
          <a:off x="1469572" y="47244001"/>
          <a:ext cx="1367482" cy="499665"/>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ja-JP" altLang="en-US" sz="1100"/>
            <a:t>２５．４百万円</a:t>
          </a:r>
        </a:p>
      </xdr:txBody>
    </xdr:sp>
    <xdr:clientData/>
  </xdr:twoCellAnchor>
  <xdr:twoCellAnchor>
    <xdr:from>
      <xdr:col>17</xdr:col>
      <xdr:colOff>169371</xdr:colOff>
      <xdr:row>750</xdr:row>
      <xdr:rowOff>266082</xdr:rowOff>
    </xdr:from>
    <xdr:to>
      <xdr:col>28</xdr:col>
      <xdr:colOff>125200</xdr:colOff>
      <xdr:row>752</xdr:row>
      <xdr:rowOff>243336</xdr:rowOff>
    </xdr:to>
    <xdr:sp macro="" textlink="">
      <xdr:nvSpPr>
        <xdr:cNvPr id="3" name="テキスト ボックス 2"/>
        <xdr:cNvSpPr txBox="1"/>
      </xdr:nvSpPr>
      <xdr:spPr>
        <a:xfrm>
          <a:off x="3315342" y="48119682"/>
          <a:ext cx="1991458" cy="68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 </a:t>
          </a:r>
          <a:r>
            <a:rPr kumimoji="1" lang="ja-JP" altLang="en-US" sz="1100"/>
            <a:t>株式会社メッツ研究所</a:t>
          </a:r>
          <a:endParaRPr kumimoji="1" lang="en-US" altLang="ja-JP" sz="1100"/>
        </a:p>
        <a:p>
          <a:pPr algn="ctr"/>
          <a:r>
            <a:rPr kumimoji="1" lang="ja-JP" altLang="en-US" sz="1100" i="0"/>
            <a:t>１３．５百万円</a:t>
          </a:r>
        </a:p>
      </xdr:txBody>
    </xdr:sp>
    <xdr:clientData/>
  </xdr:twoCellAnchor>
  <xdr:twoCellAnchor>
    <xdr:from>
      <xdr:col>14</xdr:col>
      <xdr:colOff>61198</xdr:colOff>
      <xdr:row>750</xdr:row>
      <xdr:rowOff>37953</xdr:rowOff>
    </xdr:from>
    <xdr:to>
      <xdr:col>32</xdr:col>
      <xdr:colOff>161301</xdr:colOff>
      <xdr:row>750</xdr:row>
      <xdr:rowOff>322371</xdr:rowOff>
    </xdr:to>
    <xdr:sp macro="" textlink="">
      <xdr:nvSpPr>
        <xdr:cNvPr id="4" name="テキスト ボックス 3"/>
        <xdr:cNvSpPr txBox="1"/>
      </xdr:nvSpPr>
      <xdr:spPr>
        <a:xfrm>
          <a:off x="2651998" y="47891553"/>
          <a:ext cx="3431132" cy="284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17</xdr:col>
      <xdr:colOff>159070</xdr:colOff>
      <xdr:row>755</xdr:row>
      <xdr:rowOff>234591</xdr:rowOff>
    </xdr:from>
    <xdr:to>
      <xdr:col>28</xdr:col>
      <xdr:colOff>112681</xdr:colOff>
      <xdr:row>757</xdr:row>
      <xdr:rowOff>265023</xdr:rowOff>
    </xdr:to>
    <xdr:sp macro="" textlink="">
      <xdr:nvSpPr>
        <xdr:cNvPr id="5" name="テキスト ボックス 4"/>
        <xdr:cNvSpPr txBox="1"/>
      </xdr:nvSpPr>
      <xdr:spPr>
        <a:xfrm>
          <a:off x="3305041" y="49862562"/>
          <a:ext cx="1989240" cy="7488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いであ株式会社</a:t>
          </a:r>
          <a:endParaRPr kumimoji="1" lang="en-US" altLang="ja-JP" sz="1100"/>
        </a:p>
        <a:p>
          <a:pPr algn="ctr"/>
          <a:r>
            <a:rPr kumimoji="1" lang="ja-JP" altLang="en-US" sz="1100" i="0"/>
            <a:t>１１百万円</a:t>
          </a:r>
        </a:p>
      </xdr:txBody>
    </xdr:sp>
    <xdr:clientData/>
  </xdr:twoCellAnchor>
  <xdr:twoCellAnchor>
    <xdr:from>
      <xdr:col>14</xdr:col>
      <xdr:colOff>50897</xdr:colOff>
      <xdr:row>755</xdr:row>
      <xdr:rowOff>6462</xdr:rowOff>
    </xdr:from>
    <xdr:to>
      <xdr:col>32</xdr:col>
      <xdr:colOff>151000</xdr:colOff>
      <xdr:row>755</xdr:row>
      <xdr:rowOff>290880</xdr:rowOff>
    </xdr:to>
    <xdr:sp macro="" textlink="">
      <xdr:nvSpPr>
        <xdr:cNvPr id="6" name="テキスト ボックス 5"/>
        <xdr:cNvSpPr txBox="1"/>
      </xdr:nvSpPr>
      <xdr:spPr>
        <a:xfrm>
          <a:off x="2641697" y="49634433"/>
          <a:ext cx="3431132" cy="284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29</xdr:col>
      <xdr:colOff>163286</xdr:colOff>
      <xdr:row>748</xdr:row>
      <xdr:rowOff>130630</xdr:rowOff>
    </xdr:from>
    <xdr:to>
      <xdr:col>49</xdr:col>
      <xdr:colOff>304800</xdr:colOff>
      <xdr:row>754</xdr:row>
      <xdr:rowOff>76202</xdr:rowOff>
    </xdr:to>
    <xdr:sp macro="" textlink="">
      <xdr:nvSpPr>
        <xdr:cNvPr id="9" name="大かっこ 8"/>
        <xdr:cNvSpPr/>
      </xdr:nvSpPr>
      <xdr:spPr>
        <a:xfrm>
          <a:off x="5529943" y="47853601"/>
          <a:ext cx="3842657" cy="2090058"/>
        </a:xfrm>
        <a:prstGeom prst="bracketPair">
          <a:avLst>
            <a:gd name="adj" fmla="val 112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・絶滅危惧種情報の収集・整理</a:t>
          </a:r>
          <a:endParaRPr kumimoji="1" lang="en-US" altLang="ja-JP" sz="1100"/>
        </a:p>
        <a:p>
          <a:pPr algn="l"/>
          <a:r>
            <a:rPr kumimoji="1" lang="ja-JP" altLang="en-US" sz="1100"/>
            <a:t>→環境省が選定した重要里地里山、重要湿地に</a:t>
          </a:r>
          <a:endParaRPr kumimoji="1" lang="en-US" altLang="ja-JP" sz="1100"/>
        </a:p>
        <a:p>
          <a:pPr algn="l"/>
          <a:r>
            <a:rPr kumimoji="1" lang="ja-JP" altLang="en-US" sz="1100"/>
            <a:t>　おける希少種の分布情報等を収集するため、 </a:t>
          </a:r>
          <a:endParaRPr kumimoji="1" lang="en-US" altLang="ja-JP" sz="1100"/>
        </a:p>
        <a:p>
          <a:pPr algn="l"/>
          <a:r>
            <a:rPr kumimoji="1" lang="ja-JP" altLang="en-US" sz="1100"/>
            <a:t>   文献調査や有識者ヒアリング等を実施。</a:t>
          </a:r>
          <a:endParaRPr kumimoji="1" lang="en-US" altLang="ja-JP" sz="1100"/>
        </a:p>
        <a:p>
          <a:pPr algn="l"/>
          <a:endParaRPr kumimoji="1" lang="ja-JP" altLang="en-US" sz="1100"/>
        </a:p>
        <a:p>
          <a:pPr algn="l"/>
          <a:r>
            <a:rPr kumimoji="1" lang="ja-JP" altLang="en-US" sz="1100"/>
            <a:t>・絶滅危惧種分布重要地域の抽出検討等</a:t>
          </a:r>
          <a:endParaRPr kumimoji="1" lang="en-US" altLang="ja-JP" sz="1100"/>
        </a:p>
        <a:p>
          <a:pPr algn="l"/>
          <a:r>
            <a:rPr kumimoji="1" lang="ja-JP" altLang="en-US" sz="1100"/>
            <a:t>→有識者による検討会を組織し、絶滅危惧種分布</a:t>
          </a:r>
          <a:endParaRPr kumimoji="1" lang="en-US" altLang="ja-JP" sz="1100"/>
        </a:p>
        <a:p>
          <a:pPr algn="l"/>
          <a:r>
            <a:rPr kumimoji="1" lang="ja-JP" altLang="en-US" sz="1100"/>
            <a:t>　</a:t>
          </a:r>
          <a:r>
            <a:rPr kumimoji="1" lang="ja-JP" altLang="en-US" sz="1100" baseline="0"/>
            <a:t> </a:t>
          </a:r>
          <a:r>
            <a:rPr kumimoji="1" lang="ja-JP" altLang="en-US" sz="1100"/>
            <a:t>重要地域の抽出方法等の検討を実施。</a:t>
          </a:r>
          <a:endParaRPr kumimoji="1" lang="en-US" altLang="ja-JP" sz="1100"/>
        </a:p>
        <a:p>
          <a:pPr algn="l"/>
          <a:endParaRPr kumimoji="1" lang="ja-JP" altLang="en-US" sz="1100"/>
        </a:p>
      </xdr:txBody>
    </xdr:sp>
    <xdr:clientData/>
  </xdr:twoCellAnchor>
  <xdr:twoCellAnchor>
    <xdr:from>
      <xdr:col>12</xdr:col>
      <xdr:colOff>99555</xdr:colOff>
      <xdr:row>749</xdr:row>
      <xdr:rowOff>261258</xdr:rowOff>
    </xdr:from>
    <xdr:to>
      <xdr:col>12</xdr:col>
      <xdr:colOff>99555</xdr:colOff>
      <xdr:row>761</xdr:row>
      <xdr:rowOff>246529</xdr:rowOff>
    </xdr:to>
    <xdr:cxnSp macro="">
      <xdr:nvCxnSpPr>
        <xdr:cNvPr id="11" name="直線コネクタ 10"/>
        <xdr:cNvCxnSpPr/>
      </xdr:nvCxnSpPr>
      <xdr:spPr>
        <a:xfrm>
          <a:off x="2520026" y="48603434"/>
          <a:ext cx="0" cy="41538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103885</xdr:colOff>
      <xdr:row>751</xdr:row>
      <xdr:rowOff>312717</xdr:rowOff>
    </xdr:from>
    <xdr:to>
      <xdr:col>17</xdr:col>
      <xdr:colOff>138039</xdr:colOff>
      <xdr:row>751</xdr:row>
      <xdr:rowOff>312717</xdr:rowOff>
    </xdr:to>
    <xdr:cxnSp macro="">
      <xdr:nvCxnSpPr>
        <xdr:cNvPr id="12" name="直線コネクタ 11"/>
        <xdr:cNvCxnSpPr/>
      </xdr:nvCxnSpPr>
      <xdr:spPr>
        <a:xfrm>
          <a:off x="2324571" y="48525546"/>
          <a:ext cx="959439"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107526</xdr:colOff>
      <xdr:row>756</xdr:row>
      <xdr:rowOff>215732</xdr:rowOff>
    </xdr:from>
    <xdr:to>
      <xdr:col>17</xdr:col>
      <xdr:colOff>82526</xdr:colOff>
      <xdr:row>756</xdr:row>
      <xdr:rowOff>215732</xdr:rowOff>
    </xdr:to>
    <xdr:cxnSp macro="">
      <xdr:nvCxnSpPr>
        <xdr:cNvPr id="13" name="直線コネクタ 12"/>
        <xdr:cNvCxnSpPr/>
      </xdr:nvCxnSpPr>
      <xdr:spPr>
        <a:xfrm>
          <a:off x="2328212" y="50202932"/>
          <a:ext cx="90028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107527</xdr:colOff>
      <xdr:row>761</xdr:row>
      <xdr:rowOff>239332</xdr:rowOff>
    </xdr:from>
    <xdr:to>
      <xdr:col>17</xdr:col>
      <xdr:colOff>82527</xdr:colOff>
      <xdr:row>761</xdr:row>
      <xdr:rowOff>239332</xdr:rowOff>
    </xdr:to>
    <xdr:cxnSp macro="">
      <xdr:nvCxnSpPr>
        <xdr:cNvPr id="14" name="直線コネクタ 13"/>
        <xdr:cNvCxnSpPr/>
      </xdr:nvCxnSpPr>
      <xdr:spPr>
        <a:xfrm>
          <a:off x="2328213" y="52011789"/>
          <a:ext cx="90028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150031</xdr:colOff>
      <xdr:row>761</xdr:row>
      <xdr:rowOff>56294</xdr:rowOff>
    </xdr:from>
    <xdr:to>
      <xdr:col>28</xdr:col>
      <xdr:colOff>103347</xdr:colOff>
      <xdr:row>763</xdr:row>
      <xdr:rowOff>56446</xdr:rowOff>
    </xdr:to>
    <xdr:sp macro="" textlink="">
      <xdr:nvSpPr>
        <xdr:cNvPr id="15" name="テキスト ボックス 14"/>
        <xdr:cNvSpPr txBox="1"/>
      </xdr:nvSpPr>
      <xdr:spPr>
        <a:xfrm>
          <a:off x="3579031" y="52567059"/>
          <a:ext cx="2172081" cy="6949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 </a:t>
          </a:r>
          <a:r>
            <a:rPr kumimoji="1" lang="ja-JP" altLang="en-US" sz="1100"/>
            <a:t>一般財団法人</a:t>
          </a:r>
          <a:endParaRPr kumimoji="1" lang="en-US" altLang="ja-JP" sz="1100"/>
        </a:p>
        <a:p>
          <a:pPr algn="ctr"/>
          <a:r>
            <a:rPr kumimoji="1" lang="ja-JP" altLang="en-US" sz="1100"/>
            <a:t>自然環境研究センター</a:t>
          </a:r>
          <a:endParaRPr kumimoji="1" lang="en-US" altLang="ja-JP" sz="1100"/>
        </a:p>
        <a:p>
          <a:pPr algn="ctr"/>
          <a:r>
            <a:rPr kumimoji="1" lang="ja-JP" altLang="en-US" sz="1100" i="0"/>
            <a:t>１百万円</a:t>
          </a:r>
        </a:p>
      </xdr:txBody>
    </xdr:sp>
    <xdr:clientData/>
  </xdr:twoCellAnchor>
  <xdr:twoCellAnchor>
    <xdr:from>
      <xdr:col>14</xdr:col>
      <xdr:colOff>20086</xdr:colOff>
      <xdr:row>760</xdr:row>
      <xdr:rowOff>170744</xdr:rowOff>
    </xdr:from>
    <xdr:to>
      <xdr:col>32</xdr:col>
      <xdr:colOff>120189</xdr:colOff>
      <xdr:row>761</xdr:row>
      <xdr:rowOff>112583</xdr:rowOff>
    </xdr:to>
    <xdr:sp macro="" textlink="">
      <xdr:nvSpPr>
        <xdr:cNvPr id="16" name="テキスト ボックス 15"/>
        <xdr:cNvSpPr txBox="1"/>
      </xdr:nvSpPr>
      <xdr:spPr>
        <a:xfrm>
          <a:off x="2843968" y="52334126"/>
          <a:ext cx="3730809" cy="289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30</xdr:col>
      <xdr:colOff>1553</xdr:colOff>
      <xdr:row>760</xdr:row>
      <xdr:rowOff>330387</xdr:rowOff>
    </xdr:from>
    <xdr:to>
      <xdr:col>49</xdr:col>
      <xdr:colOff>314724</xdr:colOff>
      <xdr:row>763</xdr:row>
      <xdr:rowOff>130351</xdr:rowOff>
    </xdr:to>
    <xdr:sp macro="" textlink="">
      <xdr:nvSpPr>
        <xdr:cNvPr id="17" name="大かっこ 16"/>
        <xdr:cNvSpPr/>
      </xdr:nvSpPr>
      <xdr:spPr>
        <a:xfrm>
          <a:off x="6052729" y="52493769"/>
          <a:ext cx="4145583" cy="842111"/>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・環境</a:t>
          </a:r>
          <a:r>
            <a:rPr kumimoji="1" lang="en-US" altLang="ja-JP" sz="1100">
              <a:solidFill>
                <a:schemeClr val="tx1"/>
              </a:solidFill>
              <a:effectLst/>
              <a:latin typeface="+mn-lt"/>
              <a:ea typeface="+mn-ea"/>
              <a:cs typeface="+mn-cs"/>
            </a:rPr>
            <a:t>DNA</a:t>
          </a:r>
          <a:r>
            <a:rPr kumimoji="1" lang="ja-JP" altLang="ja-JP" sz="1100">
              <a:solidFill>
                <a:schemeClr val="tx1"/>
              </a:solidFill>
              <a:effectLst/>
              <a:latin typeface="+mn-lt"/>
              <a:ea typeface="+mn-ea"/>
              <a:cs typeface="+mn-cs"/>
            </a:rPr>
            <a:t>分析技術を用いた両生類調査に関する有識者ヒアリングを実施。</a:t>
          </a:r>
          <a:endParaRPr lang="ja-JP" altLang="ja-JP">
            <a:effectLst/>
          </a:endParaRPr>
        </a:p>
        <a:p>
          <a:pPr algn="l"/>
          <a:endParaRPr kumimoji="1" lang="ja-JP" altLang="en-US" sz="1100"/>
        </a:p>
      </xdr:txBody>
    </xdr:sp>
    <xdr:clientData/>
  </xdr:twoCellAnchor>
  <xdr:twoCellAnchor>
    <xdr:from>
      <xdr:col>29</xdr:col>
      <xdr:colOff>172497</xdr:colOff>
      <xdr:row>754</xdr:row>
      <xdr:rowOff>283029</xdr:rowOff>
    </xdr:from>
    <xdr:to>
      <xdr:col>49</xdr:col>
      <xdr:colOff>304799</xdr:colOff>
      <xdr:row>760</xdr:row>
      <xdr:rowOff>201706</xdr:rowOff>
    </xdr:to>
    <xdr:sp macro="" textlink="">
      <xdr:nvSpPr>
        <xdr:cNvPr id="23" name="大かっこ 22"/>
        <xdr:cNvSpPr/>
      </xdr:nvSpPr>
      <xdr:spPr>
        <a:xfrm>
          <a:off x="5539154" y="50150486"/>
          <a:ext cx="3833445" cy="2063163"/>
        </a:xfrm>
        <a:prstGeom prst="bracketPair">
          <a:avLst>
            <a:gd name="adj" fmla="val 81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・環境</a:t>
          </a:r>
          <a:r>
            <a:rPr kumimoji="1" lang="en-US" altLang="ja-JP" sz="1100">
              <a:solidFill>
                <a:sysClr val="windowText" lastClr="000000"/>
              </a:solidFill>
            </a:rPr>
            <a:t>DNA</a:t>
          </a:r>
          <a:r>
            <a:rPr kumimoji="1" lang="ja-JP" altLang="en-US" sz="1100">
              <a:solidFill>
                <a:sysClr val="windowText" lastClr="000000"/>
              </a:solidFill>
            </a:rPr>
            <a:t>分析技術を用いた淡水魚類調査手法の標準化及び一般化</a:t>
          </a:r>
          <a:endParaRPr kumimoji="1" lang="en-US" altLang="ja-JP" sz="1100">
            <a:solidFill>
              <a:sysClr val="windowText" lastClr="000000"/>
            </a:solidFill>
          </a:endParaRPr>
        </a:p>
        <a:p>
          <a:pPr algn="l"/>
          <a:r>
            <a:rPr kumimoji="1" lang="ja-JP" altLang="en-US" sz="1100">
              <a:solidFill>
                <a:sysClr val="windowText" lastClr="000000"/>
              </a:solidFill>
            </a:rPr>
            <a:t>→重点調査やモニタリング</a:t>
          </a:r>
          <a:r>
            <a:rPr kumimoji="1" lang="en-US" altLang="ja-JP" sz="1100">
              <a:solidFill>
                <a:sysClr val="windowText" lastClr="000000"/>
              </a:solidFill>
            </a:rPr>
            <a:t>1000</a:t>
          </a:r>
          <a:r>
            <a:rPr kumimoji="1" lang="ja-JP" altLang="en-US" sz="1100">
              <a:solidFill>
                <a:sysClr val="windowText" lastClr="000000"/>
              </a:solidFill>
            </a:rPr>
            <a:t>、保全団体等との連携調査、検討  会を実施し、「環境</a:t>
          </a:r>
          <a:r>
            <a:rPr kumimoji="1" lang="en-US" altLang="ja-JP" sz="1100">
              <a:solidFill>
                <a:sysClr val="windowText" lastClr="000000"/>
              </a:solidFill>
            </a:rPr>
            <a:t>DNA</a:t>
          </a:r>
          <a:r>
            <a:rPr kumimoji="1" lang="ja-JP" altLang="en-US" sz="1100">
              <a:solidFill>
                <a:sysClr val="windowText" lastClr="000000"/>
              </a:solidFill>
            </a:rPr>
            <a:t>分析技術を用いた淡水魚類調査手法の手引き」</a:t>
          </a:r>
          <a:r>
            <a:rPr kumimoji="1" lang="ja-JP" altLang="en-US" sz="1100">
              <a:solidFill>
                <a:sysClr val="windowText" lastClr="000000"/>
              </a:solidFill>
              <a:effectLst/>
              <a:latin typeface="+mn-lt"/>
              <a:ea typeface="+mn-ea"/>
              <a:cs typeface="+mn-cs"/>
            </a:rPr>
            <a:t>の改訂版を</a:t>
          </a:r>
          <a:r>
            <a:rPr kumimoji="1" lang="ja-JP" altLang="ja-JP" sz="1100">
              <a:solidFill>
                <a:sysClr val="windowText" lastClr="000000"/>
              </a:solidFill>
              <a:effectLst/>
              <a:latin typeface="+mn-lt"/>
              <a:ea typeface="+mn-ea"/>
              <a:cs typeface="+mn-cs"/>
            </a:rPr>
            <a:t>作成</a:t>
          </a: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・二次的自然環境に生息する淡水魚類に関する環境</a:t>
          </a:r>
          <a:r>
            <a:rPr kumimoji="1" lang="en-US" altLang="ja-JP" sz="1100">
              <a:solidFill>
                <a:schemeClr val="tx1"/>
              </a:solidFill>
              <a:effectLst/>
              <a:latin typeface="+mn-lt"/>
              <a:ea typeface="+mn-ea"/>
              <a:cs typeface="+mn-cs"/>
            </a:rPr>
            <a:t>DNA</a:t>
          </a:r>
          <a:r>
            <a:rPr kumimoji="1" lang="ja-JP" altLang="ja-JP" sz="1100">
              <a:solidFill>
                <a:schemeClr val="tx1"/>
              </a:solidFill>
              <a:effectLst/>
              <a:latin typeface="+mn-lt"/>
              <a:ea typeface="+mn-ea"/>
              <a:cs typeface="+mn-cs"/>
            </a:rPr>
            <a:t>リファレンス情報の収集及び整理。</a:t>
          </a:r>
          <a:endParaRPr lang="ja-JP" altLang="ja-JP">
            <a:effectLst/>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401</v>
      </c>
      <c r="AJ2" s="940" t="s">
        <v>705</v>
      </c>
      <c r="AK2" s="940"/>
      <c r="AL2" s="940"/>
      <c r="AM2" s="940"/>
      <c r="AN2" s="98" t="s">
        <v>401</v>
      </c>
      <c r="AO2" s="940">
        <v>20</v>
      </c>
      <c r="AP2" s="940"/>
      <c r="AQ2" s="940"/>
      <c r="AR2" s="99" t="s">
        <v>704</v>
      </c>
      <c r="AS2" s="946">
        <v>242</v>
      </c>
      <c r="AT2" s="946"/>
      <c r="AU2" s="946"/>
      <c r="AV2" s="98" t="str">
        <f>IF(AW2="","","-")</f>
        <v/>
      </c>
      <c r="AW2" s="906"/>
      <c r="AX2" s="906"/>
    </row>
    <row r="3" spans="1:50" ht="21" customHeight="1" thickBot="1" x14ac:dyDescent="0.2">
      <c r="A3" s="862" t="s">
        <v>697</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707</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709</v>
      </c>
      <c r="AF4" s="686"/>
      <c r="AG4" s="686"/>
      <c r="AH4" s="686"/>
      <c r="AI4" s="686"/>
      <c r="AJ4" s="686"/>
      <c r="AK4" s="686"/>
      <c r="AL4" s="686"/>
      <c r="AM4" s="686"/>
      <c r="AN4" s="686"/>
      <c r="AO4" s="686"/>
      <c r="AP4" s="687"/>
      <c r="AQ4" s="688" t="s">
        <v>2</v>
      </c>
      <c r="AR4" s="683"/>
      <c r="AS4" s="683"/>
      <c r="AT4" s="683"/>
      <c r="AU4" s="683"/>
      <c r="AV4" s="683"/>
      <c r="AW4" s="683"/>
      <c r="AX4" s="689"/>
    </row>
    <row r="5" spans="1:50" ht="42.6" customHeight="1" x14ac:dyDescent="0.15">
      <c r="A5" s="690" t="s">
        <v>67</v>
      </c>
      <c r="B5" s="691"/>
      <c r="C5" s="691"/>
      <c r="D5" s="691"/>
      <c r="E5" s="691"/>
      <c r="F5" s="692"/>
      <c r="G5" s="834" t="s">
        <v>710</v>
      </c>
      <c r="H5" s="835"/>
      <c r="I5" s="835"/>
      <c r="J5" s="835"/>
      <c r="K5" s="835"/>
      <c r="L5" s="835"/>
      <c r="M5" s="836" t="s">
        <v>66</v>
      </c>
      <c r="N5" s="837"/>
      <c r="O5" s="837"/>
      <c r="P5" s="837"/>
      <c r="Q5" s="837"/>
      <c r="R5" s="838"/>
      <c r="S5" s="839" t="s">
        <v>711</v>
      </c>
      <c r="T5" s="835"/>
      <c r="U5" s="835"/>
      <c r="V5" s="835"/>
      <c r="W5" s="835"/>
      <c r="X5" s="840"/>
      <c r="Y5" s="696" t="s">
        <v>3</v>
      </c>
      <c r="Z5" s="542"/>
      <c r="AA5" s="542"/>
      <c r="AB5" s="542"/>
      <c r="AC5" s="542"/>
      <c r="AD5" s="543"/>
      <c r="AE5" s="697" t="s">
        <v>712</v>
      </c>
      <c r="AF5" s="697"/>
      <c r="AG5" s="697"/>
      <c r="AH5" s="697"/>
      <c r="AI5" s="697"/>
      <c r="AJ5" s="697"/>
      <c r="AK5" s="697"/>
      <c r="AL5" s="697"/>
      <c r="AM5" s="697"/>
      <c r="AN5" s="697"/>
      <c r="AO5" s="697"/>
      <c r="AP5" s="698"/>
      <c r="AQ5" s="699" t="s">
        <v>830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713</v>
      </c>
      <c r="H7" s="498"/>
      <c r="I7" s="498"/>
      <c r="J7" s="498"/>
      <c r="K7" s="498"/>
      <c r="L7" s="498"/>
      <c r="M7" s="498"/>
      <c r="N7" s="498"/>
      <c r="O7" s="498"/>
      <c r="P7" s="498"/>
      <c r="Q7" s="498"/>
      <c r="R7" s="498"/>
      <c r="S7" s="498"/>
      <c r="T7" s="498"/>
      <c r="U7" s="498"/>
      <c r="V7" s="498"/>
      <c r="W7" s="498"/>
      <c r="X7" s="499"/>
      <c r="Y7" s="918" t="s">
        <v>384</v>
      </c>
      <c r="Z7" s="439"/>
      <c r="AA7" s="439"/>
      <c r="AB7" s="439"/>
      <c r="AC7" s="439"/>
      <c r="AD7" s="919"/>
      <c r="AE7" s="907" t="s">
        <v>714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829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385</v>
      </c>
      <c r="Q12" s="441"/>
      <c r="R12" s="441"/>
      <c r="S12" s="441"/>
      <c r="T12" s="441"/>
      <c r="U12" s="441"/>
      <c r="V12" s="442"/>
      <c r="W12" s="446" t="s">
        <v>407</v>
      </c>
      <c r="X12" s="441"/>
      <c r="Y12" s="441"/>
      <c r="Z12" s="441"/>
      <c r="AA12" s="441"/>
      <c r="AB12" s="441"/>
      <c r="AC12" s="442"/>
      <c r="AD12" s="446" t="s">
        <v>694</v>
      </c>
      <c r="AE12" s="441"/>
      <c r="AF12" s="441"/>
      <c r="AG12" s="441"/>
      <c r="AH12" s="441"/>
      <c r="AI12" s="441"/>
      <c r="AJ12" s="442"/>
      <c r="AK12" s="446" t="s">
        <v>698</v>
      </c>
      <c r="AL12" s="441"/>
      <c r="AM12" s="441"/>
      <c r="AN12" s="441"/>
      <c r="AO12" s="441"/>
      <c r="AP12" s="441"/>
      <c r="AQ12" s="442"/>
      <c r="AR12" s="446" t="s">
        <v>699</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19</v>
      </c>
      <c r="Q13" s="656"/>
      <c r="R13" s="656"/>
      <c r="S13" s="656"/>
      <c r="T13" s="656"/>
      <c r="U13" s="656"/>
      <c r="V13" s="657"/>
      <c r="W13" s="655">
        <v>33</v>
      </c>
      <c r="X13" s="656"/>
      <c r="Y13" s="656"/>
      <c r="Z13" s="656"/>
      <c r="AA13" s="656"/>
      <c r="AB13" s="656"/>
      <c r="AC13" s="657"/>
      <c r="AD13" s="655">
        <v>25</v>
      </c>
      <c r="AE13" s="656"/>
      <c r="AF13" s="656"/>
      <c r="AG13" s="656"/>
      <c r="AH13" s="656"/>
      <c r="AI13" s="656"/>
      <c r="AJ13" s="657"/>
      <c r="AK13" s="655">
        <v>29</v>
      </c>
      <c r="AL13" s="656"/>
      <c r="AM13" s="656"/>
      <c r="AN13" s="656"/>
      <c r="AO13" s="656"/>
      <c r="AP13" s="656"/>
      <c r="AQ13" s="657"/>
      <c r="AR13" s="915">
        <v>29</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730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730</v>
      </c>
      <c r="AL15" s="656"/>
      <c r="AM15" s="656"/>
      <c r="AN15" s="656"/>
      <c r="AO15" s="656"/>
      <c r="AP15" s="656"/>
      <c r="AQ15" s="657"/>
      <c r="AR15" s="655" t="s">
        <v>834</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730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730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19</v>
      </c>
      <c r="Q18" s="874"/>
      <c r="R18" s="874"/>
      <c r="S18" s="874"/>
      <c r="T18" s="874"/>
      <c r="U18" s="874"/>
      <c r="V18" s="875"/>
      <c r="W18" s="873">
        <f>SUM(W13:AC17)</f>
        <v>33</v>
      </c>
      <c r="X18" s="874"/>
      <c r="Y18" s="874"/>
      <c r="Z18" s="874"/>
      <c r="AA18" s="874"/>
      <c r="AB18" s="874"/>
      <c r="AC18" s="875"/>
      <c r="AD18" s="873">
        <f>SUM(AD13:AJ17)</f>
        <v>25</v>
      </c>
      <c r="AE18" s="874"/>
      <c r="AF18" s="874"/>
      <c r="AG18" s="874"/>
      <c r="AH18" s="874"/>
      <c r="AI18" s="874"/>
      <c r="AJ18" s="875"/>
      <c r="AK18" s="873">
        <f>SUM(AK13:AQ17)</f>
        <v>29</v>
      </c>
      <c r="AL18" s="874"/>
      <c r="AM18" s="874"/>
      <c r="AN18" s="874"/>
      <c r="AO18" s="874"/>
      <c r="AP18" s="874"/>
      <c r="AQ18" s="875"/>
      <c r="AR18" s="873">
        <f>SUM(AR13:AX17)</f>
        <v>29</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15</v>
      </c>
      <c r="Q19" s="656"/>
      <c r="R19" s="656"/>
      <c r="S19" s="656"/>
      <c r="T19" s="656"/>
      <c r="U19" s="656"/>
      <c r="V19" s="657"/>
      <c r="W19" s="655">
        <v>27</v>
      </c>
      <c r="X19" s="656"/>
      <c r="Y19" s="656"/>
      <c r="Z19" s="656"/>
      <c r="AA19" s="656"/>
      <c r="AB19" s="656"/>
      <c r="AC19" s="657"/>
      <c r="AD19" s="655">
        <v>25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0.78947368421052633</v>
      </c>
      <c r="Q20" s="316"/>
      <c r="R20" s="316"/>
      <c r="S20" s="316"/>
      <c r="T20" s="316"/>
      <c r="U20" s="316"/>
      <c r="V20" s="316"/>
      <c r="W20" s="316">
        <f t="shared" ref="W20" si="0">IF(W18=0, "-", SUM(W19)/W18)</f>
        <v>0.81818181818181823</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351</v>
      </c>
      <c r="H21" s="315"/>
      <c r="I21" s="315"/>
      <c r="J21" s="315"/>
      <c r="K21" s="315"/>
      <c r="L21" s="315"/>
      <c r="M21" s="315"/>
      <c r="N21" s="315"/>
      <c r="O21" s="315"/>
      <c r="P21" s="316">
        <f>IF(P19=0, "-", SUM(P19)/SUM(P13,P14))</f>
        <v>0.78947368421052633</v>
      </c>
      <c r="Q21" s="316"/>
      <c r="R21" s="316"/>
      <c r="S21" s="316"/>
      <c r="T21" s="316"/>
      <c r="U21" s="316"/>
      <c r="V21" s="316"/>
      <c r="W21" s="316">
        <f t="shared" ref="W21" si="2">IF(W19=0, "-", SUM(W19)/SUM(W13,W14))</f>
        <v>0.81818181818181823</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702</v>
      </c>
      <c r="B22" s="969"/>
      <c r="C22" s="969"/>
      <c r="D22" s="969"/>
      <c r="E22" s="969"/>
      <c r="F22" s="970"/>
      <c r="G22" s="964" t="s">
        <v>330</v>
      </c>
      <c r="H22" s="222"/>
      <c r="I22" s="222"/>
      <c r="J22" s="222"/>
      <c r="K22" s="222"/>
      <c r="L22" s="222"/>
      <c r="M22" s="222"/>
      <c r="N22" s="222"/>
      <c r="O22" s="223"/>
      <c r="P22" s="929" t="s">
        <v>700</v>
      </c>
      <c r="Q22" s="222"/>
      <c r="R22" s="222"/>
      <c r="S22" s="222"/>
      <c r="T22" s="222"/>
      <c r="U22" s="222"/>
      <c r="V22" s="223"/>
      <c r="W22" s="929" t="s">
        <v>701</v>
      </c>
      <c r="X22" s="222"/>
      <c r="Y22" s="222"/>
      <c r="Z22" s="222"/>
      <c r="AA22" s="222"/>
      <c r="AB22" s="222"/>
      <c r="AC22" s="223"/>
      <c r="AD22" s="929" t="s">
        <v>329</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717</v>
      </c>
      <c r="H23" s="966"/>
      <c r="I23" s="966"/>
      <c r="J23" s="966"/>
      <c r="K23" s="966"/>
      <c r="L23" s="966"/>
      <c r="M23" s="966"/>
      <c r="N23" s="966"/>
      <c r="O23" s="967"/>
      <c r="P23" s="915">
        <v>29</v>
      </c>
      <c r="Q23" s="916"/>
      <c r="R23" s="916"/>
      <c r="S23" s="916"/>
      <c r="T23" s="916"/>
      <c r="U23" s="916"/>
      <c r="V23" s="930"/>
      <c r="W23" s="915">
        <v>29</v>
      </c>
      <c r="X23" s="916"/>
      <c r="Y23" s="916"/>
      <c r="Z23" s="916"/>
      <c r="AA23" s="916"/>
      <c r="AB23" s="916"/>
      <c r="AC23" s="930"/>
      <c r="AD23" s="978" t="s">
        <v>835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334</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331</v>
      </c>
      <c r="H29" s="938"/>
      <c r="I29" s="938"/>
      <c r="J29" s="938"/>
      <c r="K29" s="938"/>
      <c r="L29" s="938"/>
      <c r="M29" s="938"/>
      <c r="N29" s="938"/>
      <c r="O29" s="939"/>
      <c r="P29" s="655">
        <f>AK13</f>
        <v>29</v>
      </c>
      <c r="Q29" s="656"/>
      <c r="R29" s="656"/>
      <c r="S29" s="656"/>
      <c r="T29" s="656"/>
      <c r="U29" s="656"/>
      <c r="V29" s="657"/>
      <c r="W29" s="947">
        <f>AR13</f>
        <v>29</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346</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385</v>
      </c>
      <c r="AF30" s="854"/>
      <c r="AG30" s="854"/>
      <c r="AH30" s="855"/>
      <c r="AI30" s="910" t="s">
        <v>407</v>
      </c>
      <c r="AJ30" s="910"/>
      <c r="AK30" s="910"/>
      <c r="AL30" s="853"/>
      <c r="AM30" s="910" t="s">
        <v>504</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777</v>
      </c>
      <c r="AR31" s="201"/>
      <c r="AS31" s="136" t="s">
        <v>233</v>
      </c>
      <c r="AT31" s="137"/>
      <c r="AU31" s="200">
        <v>7</v>
      </c>
      <c r="AV31" s="200"/>
      <c r="AW31" s="392" t="s">
        <v>179</v>
      </c>
      <c r="AX31" s="393"/>
    </row>
    <row r="32" spans="1:50" ht="23.25" customHeight="1" x14ac:dyDescent="0.15">
      <c r="A32" s="397"/>
      <c r="B32" s="395"/>
      <c r="C32" s="395"/>
      <c r="D32" s="395"/>
      <c r="E32" s="395"/>
      <c r="F32" s="396"/>
      <c r="G32" s="563" t="s">
        <v>775</v>
      </c>
      <c r="H32" s="564"/>
      <c r="I32" s="564"/>
      <c r="J32" s="564"/>
      <c r="K32" s="564"/>
      <c r="L32" s="564"/>
      <c r="M32" s="564"/>
      <c r="N32" s="564"/>
      <c r="O32" s="565"/>
      <c r="P32" s="108" t="s">
        <v>774</v>
      </c>
      <c r="Q32" s="108"/>
      <c r="R32" s="108"/>
      <c r="S32" s="108"/>
      <c r="T32" s="108"/>
      <c r="U32" s="108"/>
      <c r="V32" s="108"/>
      <c r="W32" s="108"/>
      <c r="X32" s="109"/>
      <c r="Y32" s="470" t="s">
        <v>12</v>
      </c>
      <c r="Z32" s="530"/>
      <c r="AA32" s="531"/>
      <c r="AB32" s="460" t="s">
        <v>718</v>
      </c>
      <c r="AC32" s="460"/>
      <c r="AD32" s="460"/>
      <c r="AE32" s="218" t="s">
        <v>716</v>
      </c>
      <c r="AF32" s="219"/>
      <c r="AG32" s="219"/>
      <c r="AH32" s="219"/>
      <c r="AI32" s="218">
        <v>683</v>
      </c>
      <c r="AJ32" s="219"/>
      <c r="AK32" s="219"/>
      <c r="AL32" s="219"/>
      <c r="AM32" s="218">
        <v>562</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718</v>
      </c>
      <c r="AC33" s="522"/>
      <c r="AD33" s="522"/>
      <c r="AE33" s="218" t="s">
        <v>716</v>
      </c>
      <c r="AF33" s="219"/>
      <c r="AG33" s="219"/>
      <c r="AH33" s="219"/>
      <c r="AI33" s="218">
        <v>1000</v>
      </c>
      <c r="AJ33" s="219"/>
      <c r="AK33" s="219"/>
      <c r="AL33" s="219"/>
      <c r="AM33" s="218">
        <v>1000</v>
      </c>
      <c r="AN33" s="219"/>
      <c r="AO33" s="219"/>
      <c r="AP33" s="219"/>
      <c r="AQ33" s="336" t="s">
        <v>777</v>
      </c>
      <c r="AR33" s="208"/>
      <c r="AS33" s="208"/>
      <c r="AT33" s="337"/>
      <c r="AU33" s="219">
        <v>1000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f>AI32/AI33*100</f>
        <v>68.300000000000011</v>
      </c>
      <c r="AJ34" s="219"/>
      <c r="AK34" s="219"/>
      <c r="AL34" s="219"/>
      <c r="AM34" s="218">
        <f>AM32/AM33*100</f>
        <v>56.2</v>
      </c>
      <c r="AN34" s="219"/>
      <c r="AO34" s="219"/>
      <c r="AP34" s="219"/>
      <c r="AQ34" s="336" t="s">
        <v>716</v>
      </c>
      <c r="AR34" s="208"/>
      <c r="AS34" s="208"/>
      <c r="AT34" s="337"/>
      <c r="AU34" s="219" t="s">
        <v>716</v>
      </c>
      <c r="AV34" s="219"/>
      <c r="AW34" s="219"/>
      <c r="AX34" s="221"/>
    </row>
    <row r="35" spans="1:51" ht="23.25" customHeight="1" x14ac:dyDescent="0.15">
      <c r="A35" s="228" t="s">
        <v>375</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346</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385</v>
      </c>
      <c r="AF37" s="247"/>
      <c r="AG37" s="247"/>
      <c r="AH37" s="247"/>
      <c r="AI37" s="247" t="s">
        <v>407</v>
      </c>
      <c r="AJ37" s="247"/>
      <c r="AK37" s="247"/>
      <c r="AL37" s="247"/>
      <c r="AM37" s="247" t="s">
        <v>504</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778</v>
      </c>
      <c r="AR38" s="201"/>
      <c r="AS38" s="136" t="s">
        <v>233</v>
      </c>
      <c r="AT38" s="137"/>
      <c r="AU38" s="200">
        <v>6</v>
      </c>
      <c r="AV38" s="200"/>
      <c r="AW38" s="392" t="s">
        <v>179</v>
      </c>
      <c r="AX38" s="393"/>
      <c r="AY38">
        <f>$AY$37</f>
        <v>1</v>
      </c>
    </row>
    <row r="39" spans="1:51" ht="23.25" customHeight="1" x14ac:dyDescent="0.15">
      <c r="A39" s="397"/>
      <c r="B39" s="395"/>
      <c r="C39" s="395"/>
      <c r="D39" s="395"/>
      <c r="E39" s="395"/>
      <c r="F39" s="396"/>
      <c r="G39" s="563" t="s">
        <v>804</v>
      </c>
      <c r="H39" s="564"/>
      <c r="I39" s="564"/>
      <c r="J39" s="564"/>
      <c r="K39" s="564"/>
      <c r="L39" s="564"/>
      <c r="M39" s="564"/>
      <c r="N39" s="564"/>
      <c r="O39" s="565"/>
      <c r="P39" s="108" t="s">
        <v>776</v>
      </c>
      <c r="Q39" s="108"/>
      <c r="R39" s="108"/>
      <c r="S39" s="108"/>
      <c r="T39" s="108"/>
      <c r="U39" s="108"/>
      <c r="V39" s="108"/>
      <c r="W39" s="108"/>
      <c r="X39" s="109"/>
      <c r="Y39" s="470" t="s">
        <v>12</v>
      </c>
      <c r="Z39" s="530"/>
      <c r="AA39" s="531"/>
      <c r="AB39" s="460" t="s">
        <v>780</v>
      </c>
      <c r="AC39" s="460"/>
      <c r="AD39" s="460"/>
      <c r="AE39" s="218" t="s">
        <v>777</v>
      </c>
      <c r="AF39" s="219"/>
      <c r="AG39" s="219"/>
      <c r="AH39" s="219"/>
      <c r="AI39" s="218" t="s">
        <v>777</v>
      </c>
      <c r="AJ39" s="219"/>
      <c r="AK39" s="219"/>
      <c r="AL39" s="219"/>
      <c r="AM39" s="218">
        <v>1148</v>
      </c>
      <c r="AN39" s="219"/>
      <c r="AO39" s="219"/>
      <c r="AP39" s="219"/>
      <c r="AQ39" s="336" t="s">
        <v>781</v>
      </c>
      <c r="AR39" s="208"/>
      <c r="AS39" s="208"/>
      <c r="AT39" s="337"/>
      <c r="AU39" s="219" t="s">
        <v>777</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780</v>
      </c>
      <c r="AC40" s="522"/>
      <c r="AD40" s="522"/>
      <c r="AE40" s="218" t="s">
        <v>778</v>
      </c>
      <c r="AF40" s="219"/>
      <c r="AG40" s="219"/>
      <c r="AH40" s="219"/>
      <c r="AI40" s="218" t="s">
        <v>779</v>
      </c>
      <c r="AJ40" s="219"/>
      <c r="AK40" s="219"/>
      <c r="AL40" s="219"/>
      <c r="AM40" s="218">
        <v>1000</v>
      </c>
      <c r="AN40" s="219"/>
      <c r="AO40" s="219"/>
      <c r="AP40" s="219"/>
      <c r="AQ40" s="336" t="s">
        <v>777</v>
      </c>
      <c r="AR40" s="208"/>
      <c r="AS40" s="208"/>
      <c r="AT40" s="337"/>
      <c r="AU40" s="219">
        <v>3000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777</v>
      </c>
      <c r="AF41" s="219"/>
      <c r="AG41" s="219"/>
      <c r="AH41" s="219"/>
      <c r="AI41" s="218" t="s">
        <v>777</v>
      </c>
      <c r="AJ41" s="219"/>
      <c r="AK41" s="219"/>
      <c r="AL41" s="219"/>
      <c r="AM41" s="218">
        <v>57</v>
      </c>
      <c r="AN41" s="219"/>
      <c r="AO41" s="219"/>
      <c r="AP41" s="219"/>
      <c r="AQ41" s="336" t="s">
        <v>777</v>
      </c>
      <c r="AR41" s="208"/>
      <c r="AS41" s="208"/>
      <c r="AT41" s="337"/>
      <c r="AU41" s="219" t="s">
        <v>779</v>
      </c>
      <c r="AV41" s="219"/>
      <c r="AW41" s="219"/>
      <c r="AX41" s="221"/>
      <c r="AY41">
        <f t="shared" si="4"/>
        <v>1</v>
      </c>
    </row>
    <row r="42" spans="1:51" ht="23.25" customHeight="1" x14ac:dyDescent="0.15">
      <c r="A42" s="228" t="s">
        <v>375</v>
      </c>
      <c r="B42" s="229"/>
      <c r="C42" s="229"/>
      <c r="D42" s="229"/>
      <c r="E42" s="229"/>
      <c r="F42" s="230"/>
      <c r="G42" s="234" t="s">
        <v>759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346</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385</v>
      </c>
      <c r="AF44" s="247"/>
      <c r="AG44" s="247"/>
      <c r="AH44" s="247"/>
      <c r="AI44" s="247" t="s">
        <v>407</v>
      </c>
      <c r="AJ44" s="247"/>
      <c r="AK44" s="247"/>
      <c r="AL44" s="247"/>
      <c r="AM44" s="247" t="s">
        <v>504</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385</v>
      </c>
      <c r="AF51" s="247"/>
      <c r="AG51" s="247"/>
      <c r="AH51" s="247"/>
      <c r="AI51" s="247" t="s">
        <v>407</v>
      </c>
      <c r="AJ51" s="247"/>
      <c r="AK51" s="247"/>
      <c r="AL51" s="247"/>
      <c r="AM51" s="247" t="s">
        <v>504</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385</v>
      </c>
      <c r="AF58" s="247"/>
      <c r="AG58" s="247"/>
      <c r="AH58" s="247"/>
      <c r="AI58" s="247" t="s">
        <v>407</v>
      </c>
      <c r="AJ58" s="247"/>
      <c r="AK58" s="247"/>
      <c r="AL58" s="247"/>
      <c r="AM58" s="247" t="s">
        <v>504</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347</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342</v>
      </c>
      <c r="X65" s="487"/>
      <c r="Y65" s="490"/>
      <c r="Z65" s="490"/>
      <c r="AA65" s="491"/>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352</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347</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378</v>
      </c>
      <c r="B78" s="330"/>
      <c r="C78" s="330"/>
      <c r="D78" s="330"/>
      <c r="E78" s="327" t="s">
        <v>325</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t="s">
        <v>339</v>
      </c>
      <c r="AS79" s="273"/>
      <c r="AT79" s="274"/>
      <c r="AU79" s="274"/>
      <c r="AV79" s="274"/>
      <c r="AW79" s="274"/>
      <c r="AX79" s="963"/>
      <c r="AY79">
        <f>COUNTIF($AR$79,"☑")</f>
        <v>0</v>
      </c>
    </row>
    <row r="80" spans="1:51" ht="18.75" hidden="1" customHeight="1" x14ac:dyDescent="0.15">
      <c r="A80" s="859" t="s">
        <v>147</v>
      </c>
      <c r="B80" s="523" t="s">
        <v>338</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385</v>
      </c>
      <c r="AF85" s="247"/>
      <c r="AG85" s="247"/>
      <c r="AH85" s="247"/>
      <c r="AI85" s="247" t="s">
        <v>407</v>
      </c>
      <c r="AJ85" s="247"/>
      <c r="AK85" s="247"/>
      <c r="AL85" s="247"/>
      <c r="AM85" s="247" t="s">
        <v>504</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385</v>
      </c>
      <c r="AF90" s="247"/>
      <c r="AG90" s="247"/>
      <c r="AH90" s="247"/>
      <c r="AI90" s="247" t="s">
        <v>407</v>
      </c>
      <c r="AJ90" s="247"/>
      <c r="AK90" s="247"/>
      <c r="AL90" s="247"/>
      <c r="AM90" s="247" t="s">
        <v>504</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385</v>
      </c>
      <c r="AF95" s="247"/>
      <c r="AG95" s="247"/>
      <c r="AH95" s="247"/>
      <c r="AI95" s="247" t="s">
        <v>407</v>
      </c>
      <c r="AJ95" s="247"/>
      <c r="AK95" s="247"/>
      <c r="AL95" s="247"/>
      <c r="AM95" s="247" t="s">
        <v>504</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385</v>
      </c>
      <c r="AF100" s="539"/>
      <c r="AG100" s="539"/>
      <c r="AH100" s="540"/>
      <c r="AI100" s="538" t="s">
        <v>407</v>
      </c>
      <c r="AJ100" s="539"/>
      <c r="AK100" s="539"/>
      <c r="AL100" s="540"/>
      <c r="AM100" s="538" t="s">
        <v>504</v>
      </c>
      <c r="AN100" s="539"/>
      <c r="AO100" s="539"/>
      <c r="AP100" s="540"/>
      <c r="AQ100" s="317" t="s">
        <v>412</v>
      </c>
      <c r="AR100" s="318"/>
      <c r="AS100" s="318"/>
      <c r="AT100" s="319"/>
      <c r="AU100" s="317" t="s">
        <v>536</v>
      </c>
      <c r="AV100" s="318"/>
      <c r="AW100" s="318"/>
      <c r="AX100" s="320"/>
    </row>
    <row r="101" spans="1:60" ht="23.25" customHeight="1" x14ac:dyDescent="0.15">
      <c r="A101" s="418"/>
      <c r="B101" s="419"/>
      <c r="C101" s="419"/>
      <c r="D101" s="419"/>
      <c r="E101" s="419"/>
      <c r="F101" s="420"/>
      <c r="G101" s="108" t="s">
        <v>720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v>141</v>
      </c>
      <c r="AF101" s="282"/>
      <c r="AG101" s="282"/>
      <c r="AH101" s="282"/>
      <c r="AI101" s="282">
        <v>988</v>
      </c>
      <c r="AJ101" s="282"/>
      <c r="AK101" s="282"/>
      <c r="AL101" s="282"/>
      <c r="AM101" s="282">
        <v>988</v>
      </c>
      <c r="AN101" s="282"/>
      <c r="AO101" s="282"/>
      <c r="AP101" s="282"/>
      <c r="AQ101" s="282" t="s">
        <v>795</v>
      </c>
      <c r="AR101" s="282"/>
      <c r="AS101" s="282"/>
      <c r="AT101" s="282"/>
      <c r="AU101" s="218" t="s">
        <v>796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v>141</v>
      </c>
      <c r="AF102" s="282"/>
      <c r="AG102" s="282"/>
      <c r="AH102" s="282"/>
      <c r="AI102" s="282">
        <v>988</v>
      </c>
      <c r="AJ102" s="282"/>
      <c r="AK102" s="282"/>
      <c r="AL102" s="282"/>
      <c r="AM102" s="282">
        <v>988</v>
      </c>
      <c r="AN102" s="282"/>
      <c r="AO102" s="282"/>
      <c r="AP102" s="282"/>
      <c r="AQ102" s="282">
        <v>988</v>
      </c>
      <c r="AR102" s="282"/>
      <c r="AS102" s="282"/>
      <c r="AT102" s="282"/>
      <c r="AU102" s="225" t="s">
        <v>796</v>
      </c>
      <c r="AV102" s="226"/>
      <c r="AW102" s="226"/>
      <c r="AX102" s="321"/>
    </row>
    <row r="103" spans="1:60" ht="31.5" customHeight="1" x14ac:dyDescent="0.15">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18"/>
      <c r="B104" s="419"/>
      <c r="C104" s="419"/>
      <c r="D104" s="419"/>
      <c r="E104" s="419"/>
      <c r="F104" s="420"/>
      <c r="G104" s="108" t="s">
        <v>722</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721</v>
      </c>
      <c r="AC104" s="545"/>
      <c r="AD104" s="546"/>
      <c r="AE104" s="282" t="s">
        <v>716</v>
      </c>
      <c r="AF104" s="282"/>
      <c r="AG104" s="282"/>
      <c r="AH104" s="282"/>
      <c r="AI104" s="282">
        <v>141</v>
      </c>
      <c r="AJ104" s="282"/>
      <c r="AK104" s="282"/>
      <c r="AL104" s="282"/>
      <c r="AM104" s="282">
        <v>278</v>
      </c>
      <c r="AN104" s="282"/>
      <c r="AO104" s="282"/>
      <c r="AP104" s="282"/>
      <c r="AQ104" s="282" t="s">
        <v>796</v>
      </c>
      <c r="AR104" s="282"/>
      <c r="AS104" s="282"/>
      <c r="AT104" s="282"/>
      <c r="AU104" s="282" t="s">
        <v>795</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721</v>
      </c>
      <c r="AC105" s="468"/>
      <c r="AD105" s="469"/>
      <c r="AE105" s="282" t="s">
        <v>716</v>
      </c>
      <c r="AF105" s="282"/>
      <c r="AG105" s="282"/>
      <c r="AH105" s="282"/>
      <c r="AI105" s="282">
        <v>141</v>
      </c>
      <c r="AJ105" s="282"/>
      <c r="AK105" s="282"/>
      <c r="AL105" s="282"/>
      <c r="AM105" s="282">
        <v>141</v>
      </c>
      <c r="AN105" s="282"/>
      <c r="AO105" s="282"/>
      <c r="AP105" s="282"/>
      <c r="AQ105" s="282">
        <v>349</v>
      </c>
      <c r="AR105" s="282"/>
      <c r="AS105" s="282"/>
      <c r="AT105" s="282"/>
      <c r="AU105" s="282" t="s">
        <v>795</v>
      </c>
      <c r="AV105" s="282"/>
      <c r="AW105" s="282"/>
      <c r="AX105" s="283"/>
      <c r="AY105">
        <f>$AY$103</f>
        <v>1</v>
      </c>
    </row>
    <row r="106" spans="1:60" ht="31.5" customHeight="1" x14ac:dyDescent="0.15">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1</v>
      </c>
    </row>
    <row r="107" spans="1:60" ht="23.25" customHeight="1" x14ac:dyDescent="0.15">
      <c r="A107" s="418"/>
      <c r="B107" s="419"/>
      <c r="C107" s="419"/>
      <c r="D107" s="419"/>
      <c r="E107" s="419"/>
      <c r="F107" s="420"/>
      <c r="G107" s="108" t="s">
        <v>723</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721</v>
      </c>
      <c r="AC107" s="545"/>
      <c r="AD107" s="546"/>
      <c r="AE107" s="282">
        <v>141</v>
      </c>
      <c r="AF107" s="282"/>
      <c r="AG107" s="282"/>
      <c r="AH107" s="282"/>
      <c r="AI107" s="282">
        <v>141</v>
      </c>
      <c r="AJ107" s="282"/>
      <c r="AK107" s="282"/>
      <c r="AL107" s="282"/>
      <c r="AM107" s="282">
        <v>988</v>
      </c>
      <c r="AN107" s="282"/>
      <c r="AO107" s="282"/>
      <c r="AP107" s="282"/>
      <c r="AQ107" s="282" t="s">
        <v>796</v>
      </c>
      <c r="AR107" s="282"/>
      <c r="AS107" s="282"/>
      <c r="AT107" s="282"/>
      <c r="AU107" s="282" t="s">
        <v>796</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721</v>
      </c>
      <c r="AC108" s="468"/>
      <c r="AD108" s="469"/>
      <c r="AE108" s="282">
        <v>141</v>
      </c>
      <c r="AF108" s="282"/>
      <c r="AG108" s="282"/>
      <c r="AH108" s="282"/>
      <c r="AI108" s="282">
        <v>141</v>
      </c>
      <c r="AJ108" s="282"/>
      <c r="AK108" s="282"/>
      <c r="AL108" s="282"/>
      <c r="AM108" s="282">
        <v>544</v>
      </c>
      <c r="AN108" s="282"/>
      <c r="AO108" s="282"/>
      <c r="AP108" s="282"/>
      <c r="AQ108" s="218">
        <v>988</v>
      </c>
      <c r="AR108" s="219"/>
      <c r="AS108" s="219"/>
      <c r="AT108" s="220"/>
      <c r="AU108" s="282" t="s">
        <v>796</v>
      </c>
      <c r="AV108" s="282"/>
      <c r="AW108" s="282"/>
      <c r="AX108" s="283"/>
      <c r="AY108">
        <f>$AY$106</f>
        <v>1</v>
      </c>
    </row>
    <row r="109" spans="1:60" ht="31.5" customHeight="1" x14ac:dyDescent="0.15">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1</v>
      </c>
    </row>
    <row r="110" spans="1:60" ht="23.25" customHeight="1" x14ac:dyDescent="0.15">
      <c r="A110" s="418"/>
      <c r="B110" s="419"/>
      <c r="C110" s="419"/>
      <c r="D110" s="419"/>
      <c r="E110" s="419"/>
      <c r="F110" s="420"/>
      <c r="G110" s="108" t="s">
        <v>806</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724</v>
      </c>
      <c r="AC110" s="545"/>
      <c r="AD110" s="546"/>
      <c r="AE110" s="282">
        <v>141</v>
      </c>
      <c r="AF110" s="282"/>
      <c r="AG110" s="282"/>
      <c r="AH110" s="282"/>
      <c r="AI110" s="282">
        <v>141</v>
      </c>
      <c r="AJ110" s="282"/>
      <c r="AK110" s="282"/>
      <c r="AL110" s="282"/>
      <c r="AM110" s="282">
        <v>141</v>
      </c>
      <c r="AN110" s="282"/>
      <c r="AO110" s="282"/>
      <c r="AP110" s="282"/>
      <c r="AQ110" s="282" t="s">
        <v>797</v>
      </c>
      <c r="AR110" s="282"/>
      <c r="AS110" s="282"/>
      <c r="AT110" s="282"/>
      <c r="AU110" s="282" t="s">
        <v>796</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724</v>
      </c>
      <c r="AC111" s="468"/>
      <c r="AD111" s="469"/>
      <c r="AE111" s="282">
        <v>141</v>
      </c>
      <c r="AF111" s="282"/>
      <c r="AG111" s="282"/>
      <c r="AH111" s="282"/>
      <c r="AI111" s="282">
        <v>141</v>
      </c>
      <c r="AJ111" s="282"/>
      <c r="AK111" s="282"/>
      <c r="AL111" s="282"/>
      <c r="AM111" s="282">
        <v>141</v>
      </c>
      <c r="AN111" s="282"/>
      <c r="AO111" s="282"/>
      <c r="AP111" s="282"/>
      <c r="AQ111" s="282">
        <v>278</v>
      </c>
      <c r="AR111" s="282"/>
      <c r="AS111" s="282"/>
      <c r="AT111" s="282"/>
      <c r="AU111" s="282" t="s">
        <v>796</v>
      </c>
      <c r="AV111" s="282"/>
      <c r="AW111" s="282"/>
      <c r="AX111" s="283"/>
      <c r="AY111">
        <f>$AY$109</f>
        <v>1</v>
      </c>
    </row>
    <row r="112" spans="1:60" ht="31.5" customHeight="1" x14ac:dyDescent="0.15">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1</v>
      </c>
    </row>
    <row r="113" spans="1:51" ht="23.25" customHeight="1" x14ac:dyDescent="0.15">
      <c r="A113" s="418"/>
      <c r="B113" s="419"/>
      <c r="C113" s="419"/>
      <c r="D113" s="419"/>
      <c r="E113" s="419"/>
      <c r="F113" s="420"/>
      <c r="G113" s="108" t="s">
        <v>784</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724</v>
      </c>
      <c r="AC113" s="545"/>
      <c r="AD113" s="546"/>
      <c r="AE113" s="282" t="s">
        <v>716</v>
      </c>
      <c r="AF113" s="282"/>
      <c r="AG113" s="282"/>
      <c r="AH113" s="282"/>
      <c r="AI113" s="282">
        <v>49</v>
      </c>
      <c r="AJ113" s="282"/>
      <c r="AK113" s="282"/>
      <c r="AL113" s="282"/>
      <c r="AM113" s="282">
        <v>63</v>
      </c>
      <c r="AN113" s="282"/>
      <c r="AO113" s="282"/>
      <c r="AP113" s="282"/>
      <c r="AQ113" s="218" t="s">
        <v>798</v>
      </c>
      <c r="AR113" s="219"/>
      <c r="AS113" s="219"/>
      <c r="AT113" s="220"/>
      <c r="AU113" s="282" t="s">
        <v>796</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724</v>
      </c>
      <c r="AC114" s="468"/>
      <c r="AD114" s="469"/>
      <c r="AE114" s="549" t="s">
        <v>716</v>
      </c>
      <c r="AF114" s="549"/>
      <c r="AG114" s="549"/>
      <c r="AH114" s="549"/>
      <c r="AI114" s="549">
        <v>49</v>
      </c>
      <c r="AJ114" s="549"/>
      <c r="AK114" s="549"/>
      <c r="AL114" s="549"/>
      <c r="AM114" s="549">
        <v>55</v>
      </c>
      <c r="AN114" s="549"/>
      <c r="AO114" s="549"/>
      <c r="AP114" s="549"/>
      <c r="AQ114" s="218">
        <v>60</v>
      </c>
      <c r="AR114" s="219"/>
      <c r="AS114" s="219"/>
      <c r="AT114" s="220"/>
      <c r="AU114" s="218" t="s">
        <v>795</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385</v>
      </c>
      <c r="AF115" s="247"/>
      <c r="AG115" s="247"/>
      <c r="AH115" s="247"/>
      <c r="AI115" s="247" t="s">
        <v>407</v>
      </c>
      <c r="AJ115" s="247"/>
      <c r="AK115" s="247"/>
      <c r="AL115" s="247"/>
      <c r="AM115" s="247" t="s">
        <v>504</v>
      </c>
      <c r="AN115" s="247"/>
      <c r="AO115" s="247"/>
      <c r="AP115" s="247"/>
      <c r="AQ115" s="589" t="s">
        <v>537</v>
      </c>
      <c r="AR115" s="590"/>
      <c r="AS115" s="590"/>
      <c r="AT115" s="590"/>
      <c r="AU115" s="590"/>
      <c r="AV115" s="590"/>
      <c r="AW115" s="590"/>
      <c r="AX115" s="591"/>
    </row>
    <row r="116" spans="1:51" ht="23.25" customHeight="1" x14ac:dyDescent="0.15">
      <c r="A116" s="435"/>
      <c r="B116" s="436"/>
      <c r="C116" s="436"/>
      <c r="D116" s="436"/>
      <c r="E116" s="436"/>
      <c r="F116" s="437"/>
      <c r="G116" s="387" t="s">
        <v>807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808</v>
      </c>
      <c r="AC116" s="462"/>
      <c r="AD116" s="463"/>
      <c r="AE116" s="282">
        <v>7</v>
      </c>
      <c r="AF116" s="282"/>
      <c r="AG116" s="282"/>
      <c r="AH116" s="282"/>
      <c r="AI116" s="282">
        <v>10.6</v>
      </c>
      <c r="AJ116" s="282"/>
      <c r="AK116" s="282"/>
      <c r="AL116" s="282"/>
      <c r="AM116" s="282">
        <v>9.6</v>
      </c>
      <c r="AN116" s="282"/>
      <c r="AO116" s="282"/>
      <c r="AP116" s="282"/>
      <c r="AQ116" s="218">
        <v>4.9000000000000004</v>
      </c>
      <c r="AR116" s="219"/>
      <c r="AS116" s="219"/>
      <c r="AT116" s="219"/>
      <c r="AU116" s="219"/>
      <c r="AV116" s="219"/>
      <c r="AW116" s="219"/>
      <c r="AX116" s="221"/>
    </row>
    <row r="117" spans="1:51" ht="42"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809</v>
      </c>
      <c r="AC117" s="472"/>
      <c r="AD117" s="473"/>
      <c r="AE117" s="550" t="s">
        <v>810</v>
      </c>
      <c r="AF117" s="550"/>
      <c r="AG117" s="550"/>
      <c r="AH117" s="550"/>
      <c r="AI117" s="550" t="s">
        <v>811</v>
      </c>
      <c r="AJ117" s="550"/>
      <c r="AK117" s="550"/>
      <c r="AL117" s="550"/>
      <c r="AM117" s="550" t="s">
        <v>812</v>
      </c>
      <c r="AN117" s="550"/>
      <c r="AO117" s="550"/>
      <c r="AP117" s="550"/>
      <c r="AQ117" s="550" t="s">
        <v>813</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385</v>
      </c>
      <c r="AF118" s="247"/>
      <c r="AG118" s="247"/>
      <c r="AH118" s="247"/>
      <c r="AI118" s="247" t="s">
        <v>407</v>
      </c>
      <c r="AJ118" s="247"/>
      <c r="AK118" s="247"/>
      <c r="AL118" s="247"/>
      <c r="AM118" s="247" t="s">
        <v>504</v>
      </c>
      <c r="AN118" s="247"/>
      <c r="AO118" s="247"/>
      <c r="AP118" s="247"/>
      <c r="AQ118" s="589" t="s">
        <v>537</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794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799</v>
      </c>
      <c r="AC119" s="462"/>
      <c r="AD119" s="463"/>
      <c r="AE119" s="282" t="s">
        <v>716</v>
      </c>
      <c r="AF119" s="282"/>
      <c r="AG119" s="282"/>
      <c r="AH119" s="282"/>
      <c r="AI119" s="282">
        <v>5.3</v>
      </c>
      <c r="AJ119" s="282"/>
      <c r="AK119" s="282"/>
      <c r="AL119" s="282"/>
      <c r="AM119" s="282">
        <v>4.0999999999999996</v>
      </c>
      <c r="AN119" s="282"/>
      <c r="AO119" s="282"/>
      <c r="AP119" s="282"/>
      <c r="AQ119" s="282" t="s">
        <v>827</v>
      </c>
      <c r="AR119" s="282"/>
      <c r="AS119" s="282"/>
      <c r="AT119" s="282"/>
      <c r="AU119" s="282"/>
      <c r="AV119" s="282"/>
      <c r="AW119" s="282"/>
      <c r="AX119" s="283"/>
      <c r="AY119">
        <f>$AY$118</f>
        <v>1</v>
      </c>
    </row>
    <row r="120" spans="1:51" ht="40.9"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800</v>
      </c>
      <c r="AC120" s="472"/>
      <c r="AD120" s="473"/>
      <c r="AE120" s="550" t="s">
        <v>716</v>
      </c>
      <c r="AF120" s="550"/>
      <c r="AG120" s="550"/>
      <c r="AH120" s="550"/>
      <c r="AI120" s="550" t="s">
        <v>802</v>
      </c>
      <c r="AJ120" s="550"/>
      <c r="AK120" s="550"/>
      <c r="AL120" s="550"/>
      <c r="AM120" s="550" t="s">
        <v>801</v>
      </c>
      <c r="AN120" s="550"/>
      <c r="AO120" s="550"/>
      <c r="AP120" s="550"/>
      <c r="AQ120" s="550" t="s">
        <v>401</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385</v>
      </c>
      <c r="AF121" s="247"/>
      <c r="AG121" s="247"/>
      <c r="AH121" s="247"/>
      <c r="AI121" s="247" t="s">
        <v>407</v>
      </c>
      <c r="AJ121" s="247"/>
      <c r="AK121" s="247"/>
      <c r="AL121" s="247"/>
      <c r="AM121" s="247" t="s">
        <v>504</v>
      </c>
      <c r="AN121" s="247"/>
      <c r="AO121" s="247"/>
      <c r="AP121" s="247"/>
      <c r="AQ121" s="589" t="s">
        <v>537</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725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385</v>
      </c>
      <c r="AF124" s="247"/>
      <c r="AG124" s="247"/>
      <c r="AH124" s="247"/>
      <c r="AI124" s="247" t="s">
        <v>407</v>
      </c>
      <c r="AJ124" s="247"/>
      <c r="AK124" s="247"/>
      <c r="AL124" s="247"/>
      <c r="AM124" s="247" t="s">
        <v>504</v>
      </c>
      <c r="AN124" s="247"/>
      <c r="AO124" s="247"/>
      <c r="AP124" s="247"/>
      <c r="AQ124" s="589" t="s">
        <v>537</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725</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385</v>
      </c>
      <c r="AF127" s="247"/>
      <c r="AG127" s="247"/>
      <c r="AH127" s="247"/>
      <c r="AI127" s="247" t="s">
        <v>407</v>
      </c>
      <c r="AJ127" s="247"/>
      <c r="AK127" s="247"/>
      <c r="AL127" s="247"/>
      <c r="AM127" s="247" t="s">
        <v>504</v>
      </c>
      <c r="AN127" s="247"/>
      <c r="AO127" s="247"/>
      <c r="AP127" s="247"/>
      <c r="AQ127" s="589" t="s">
        <v>537</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725</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9.6" customHeight="1" x14ac:dyDescent="0.15">
      <c r="A130" s="189" t="s">
        <v>400</v>
      </c>
      <c r="B130" s="186"/>
      <c r="C130" s="185" t="s">
        <v>236</v>
      </c>
      <c r="D130" s="186"/>
      <c r="E130" s="170" t="s">
        <v>265</v>
      </c>
      <c r="F130" s="171"/>
      <c r="G130" s="172" t="s">
        <v>401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9.6"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828</v>
      </c>
      <c r="AV133" s="201"/>
      <c r="AW133" s="136" t="s">
        <v>179</v>
      </c>
      <c r="AX133" s="196"/>
      <c r="AY133">
        <f>$AY$132</f>
        <v>1</v>
      </c>
    </row>
    <row r="134" spans="1:51" ht="34.9" customHeight="1" x14ac:dyDescent="0.15">
      <c r="A134" s="190"/>
      <c r="B134" s="187"/>
      <c r="C134" s="181"/>
      <c r="D134" s="187"/>
      <c r="E134" s="181"/>
      <c r="F134" s="182"/>
      <c r="G134" s="107" t="s">
        <v>814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821</v>
      </c>
      <c r="AC134" s="206"/>
      <c r="AD134" s="206"/>
      <c r="AE134" s="207" t="s">
        <v>822</v>
      </c>
      <c r="AF134" s="208"/>
      <c r="AG134" s="208"/>
      <c r="AH134" s="208"/>
      <c r="AI134" s="207" t="s">
        <v>824</v>
      </c>
      <c r="AJ134" s="208"/>
      <c r="AK134" s="208"/>
      <c r="AL134" s="208"/>
      <c r="AM134" s="207" t="s">
        <v>821</v>
      </c>
      <c r="AN134" s="208"/>
      <c r="AO134" s="208"/>
      <c r="AP134" s="208"/>
      <c r="AQ134" s="207" t="s">
        <v>821</v>
      </c>
      <c r="AR134" s="208"/>
      <c r="AS134" s="208"/>
      <c r="AT134" s="208"/>
      <c r="AU134" s="207" t="s">
        <v>821</v>
      </c>
      <c r="AV134" s="208"/>
      <c r="AW134" s="208"/>
      <c r="AX134" s="209"/>
      <c r="AY134">
        <f t="shared" ref="AY134:AY135" si="13">$AY$132</f>
        <v>1</v>
      </c>
    </row>
    <row r="135" spans="1:51" ht="34.9"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821</v>
      </c>
      <c r="AC135" s="214"/>
      <c r="AD135" s="214"/>
      <c r="AE135" s="207" t="s">
        <v>823</v>
      </c>
      <c r="AF135" s="208"/>
      <c r="AG135" s="208"/>
      <c r="AH135" s="208"/>
      <c r="AI135" s="207" t="s">
        <v>825</v>
      </c>
      <c r="AJ135" s="208"/>
      <c r="AK135" s="208"/>
      <c r="AL135" s="208"/>
      <c r="AM135" s="207" t="s">
        <v>821</v>
      </c>
      <c r="AN135" s="208"/>
      <c r="AO135" s="208"/>
      <c r="AP135" s="208"/>
      <c r="AQ135" s="207" t="s">
        <v>821</v>
      </c>
      <c r="AR135" s="208"/>
      <c r="AS135" s="208"/>
      <c r="AT135" s="208"/>
      <c r="AU135" s="207" t="s">
        <v>825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716</v>
      </c>
      <c r="AR137" s="200"/>
      <c r="AS137" s="136" t="s">
        <v>233</v>
      </c>
      <c r="AT137" s="137"/>
      <c r="AU137" s="201" t="s">
        <v>821</v>
      </c>
      <c r="AV137" s="201"/>
      <c r="AW137" s="136" t="s">
        <v>179</v>
      </c>
      <c r="AX137" s="196"/>
      <c r="AY137">
        <f>$AY$136</f>
        <v>1</v>
      </c>
    </row>
    <row r="138" spans="1:51" ht="25.9" hidden="1" customHeight="1" x14ac:dyDescent="0.15">
      <c r="A138" s="190"/>
      <c r="B138" s="187"/>
      <c r="C138" s="181"/>
      <c r="D138" s="187"/>
      <c r="E138" s="181"/>
      <c r="F138" s="182"/>
      <c r="G138" s="107" t="s">
        <v>821</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821</v>
      </c>
      <c r="AC138" s="206"/>
      <c r="AD138" s="206"/>
      <c r="AE138" s="207" t="s">
        <v>825</v>
      </c>
      <c r="AF138" s="208"/>
      <c r="AG138" s="208"/>
      <c r="AH138" s="208"/>
      <c r="AI138" s="207" t="s">
        <v>821</v>
      </c>
      <c r="AJ138" s="208"/>
      <c r="AK138" s="208"/>
      <c r="AL138" s="208"/>
      <c r="AM138" s="207" t="s">
        <v>821</v>
      </c>
      <c r="AN138" s="208"/>
      <c r="AO138" s="208"/>
      <c r="AP138" s="208"/>
      <c r="AQ138" s="207" t="s">
        <v>826</v>
      </c>
      <c r="AR138" s="208"/>
      <c r="AS138" s="208"/>
      <c r="AT138" s="208"/>
      <c r="AU138" s="207" t="s">
        <v>821</v>
      </c>
      <c r="AV138" s="208"/>
      <c r="AW138" s="208"/>
      <c r="AX138" s="209"/>
      <c r="AY138">
        <f t="shared" ref="AY138:AY139" si="14">$AY$136</f>
        <v>1</v>
      </c>
    </row>
    <row r="139" spans="1:51" ht="25.9"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821</v>
      </c>
      <c r="AC139" s="214"/>
      <c r="AD139" s="214"/>
      <c r="AE139" s="207" t="s">
        <v>821</v>
      </c>
      <c r="AF139" s="208"/>
      <c r="AG139" s="208"/>
      <c r="AH139" s="208"/>
      <c r="AI139" s="207" t="s">
        <v>825</v>
      </c>
      <c r="AJ139" s="208"/>
      <c r="AK139" s="208"/>
      <c r="AL139" s="208"/>
      <c r="AM139" s="207" t="s">
        <v>821</v>
      </c>
      <c r="AN139" s="208"/>
      <c r="AO139" s="208"/>
      <c r="AP139" s="208"/>
      <c r="AQ139" s="207" t="s">
        <v>821</v>
      </c>
      <c r="AR139" s="208"/>
      <c r="AS139" s="208"/>
      <c r="AT139" s="208"/>
      <c r="AU139" s="207" t="s">
        <v>821</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815</v>
      </c>
      <c r="H154" s="108"/>
      <c r="I154" s="108"/>
      <c r="J154" s="108"/>
      <c r="K154" s="108"/>
      <c r="L154" s="108"/>
      <c r="M154" s="108"/>
      <c r="N154" s="108"/>
      <c r="O154" s="108"/>
      <c r="P154" s="109"/>
      <c r="Q154" s="128" t="s">
        <v>816</v>
      </c>
      <c r="R154" s="108"/>
      <c r="S154" s="108"/>
      <c r="T154" s="108"/>
      <c r="U154" s="108"/>
      <c r="V154" s="108"/>
      <c r="W154" s="108"/>
      <c r="X154" s="108"/>
      <c r="Y154" s="108"/>
      <c r="Z154" s="108"/>
      <c r="AA154" s="290"/>
      <c r="AB154" s="144" t="s">
        <v>716</v>
      </c>
      <c r="AC154" s="145"/>
      <c r="AD154" s="145"/>
      <c r="AE154" s="150" t="s">
        <v>818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817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2.25" customHeight="1" x14ac:dyDescent="0.15">
      <c r="A430" s="190"/>
      <c r="B430" s="187"/>
      <c r="C430" s="179" t="s">
        <v>666</v>
      </c>
      <c r="D430" s="927"/>
      <c r="E430" s="175" t="s">
        <v>394</v>
      </c>
      <c r="F430" s="893"/>
      <c r="G430" s="894" t="s">
        <v>252</v>
      </c>
      <c r="H430" s="126"/>
      <c r="I430" s="126"/>
      <c r="J430" s="895" t="s">
        <v>716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19.149999999999999"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796</v>
      </c>
      <c r="AN433" s="208"/>
      <c r="AO433" s="208"/>
      <c r="AP433" s="337"/>
      <c r="AQ433" s="336" t="s">
        <v>716</v>
      </c>
      <c r="AR433" s="208"/>
      <c r="AS433" s="208"/>
      <c r="AT433" s="337"/>
      <c r="AU433" s="208" t="s">
        <v>716</v>
      </c>
      <c r="AV433" s="208"/>
      <c r="AW433" s="208"/>
      <c r="AX433" s="209"/>
      <c r="AY433">
        <f t="shared" ref="AY433:AY435" si="63">$AY$431</f>
        <v>1</v>
      </c>
    </row>
    <row r="434" spans="1:51" ht="19.149999999999999"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796</v>
      </c>
      <c r="AN434" s="208"/>
      <c r="AO434" s="208"/>
      <c r="AP434" s="337"/>
      <c r="AQ434" s="336" t="s">
        <v>716</v>
      </c>
      <c r="AR434" s="208"/>
      <c r="AS434" s="208"/>
      <c r="AT434" s="337"/>
      <c r="AU434" s="208" t="s">
        <v>716</v>
      </c>
      <c r="AV434" s="208"/>
      <c r="AW434" s="208"/>
      <c r="AX434" s="209"/>
      <c r="AY434">
        <f t="shared" si="63"/>
        <v>1</v>
      </c>
    </row>
    <row r="435" spans="1:51" ht="19.149999999999999"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795</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0.4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796</v>
      </c>
      <c r="AN458" s="208"/>
      <c r="AO458" s="208"/>
      <c r="AP458" s="337"/>
      <c r="AQ458" s="336" t="s">
        <v>716</v>
      </c>
      <c r="AR458" s="208"/>
      <c r="AS458" s="208"/>
      <c r="AT458" s="337"/>
      <c r="AU458" s="208" t="s">
        <v>716</v>
      </c>
      <c r="AV458" s="208"/>
      <c r="AW458" s="208"/>
      <c r="AX458" s="209"/>
      <c r="AY458">
        <f t="shared" ref="AY458:AY460" si="68">$AY$456</f>
        <v>1</v>
      </c>
    </row>
    <row r="459" spans="1:51" ht="20.4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796</v>
      </c>
      <c r="AN459" s="208"/>
      <c r="AO459" s="208"/>
      <c r="AP459" s="337"/>
      <c r="AQ459" s="336" t="s">
        <v>716</v>
      </c>
      <c r="AR459" s="208"/>
      <c r="AS459" s="208"/>
      <c r="AT459" s="337"/>
      <c r="AU459" s="208" t="s">
        <v>716</v>
      </c>
      <c r="AV459" s="208"/>
      <c r="AW459" s="208"/>
      <c r="AX459" s="209"/>
      <c r="AY459">
        <f t="shared" si="68"/>
        <v>1</v>
      </c>
    </row>
    <row r="460" spans="1:51" ht="20.4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795</v>
      </c>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8.600000000000001" customHeight="1" x14ac:dyDescent="0.15">
      <c r="A482" s="190"/>
      <c r="B482" s="187"/>
      <c r="C482" s="181"/>
      <c r="D482" s="187"/>
      <c r="E482" s="128" t="s">
        <v>730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8.60000000000000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397</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1.4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729</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53.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729</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41.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729</v>
      </c>
      <c r="AE704" s="781"/>
      <c r="AF704" s="781"/>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729</v>
      </c>
      <c r="AE705" s="713"/>
      <c r="AF705" s="713"/>
      <c r="AG705" s="128" t="s">
        <v>737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738</v>
      </c>
      <c r="AE708" s="603"/>
      <c r="AF708" s="603"/>
      <c r="AG708" s="740" t="s">
        <v>730</v>
      </c>
      <c r="AH708" s="741"/>
      <c r="AI708" s="741"/>
      <c r="AJ708" s="741"/>
      <c r="AK708" s="741"/>
      <c r="AL708" s="741"/>
      <c r="AM708" s="741"/>
      <c r="AN708" s="741"/>
      <c r="AO708" s="741"/>
      <c r="AP708" s="741"/>
      <c r="AQ708" s="741"/>
      <c r="AR708" s="741"/>
      <c r="AS708" s="741"/>
      <c r="AT708" s="741"/>
      <c r="AU708" s="741"/>
      <c r="AV708" s="741"/>
      <c r="AW708" s="741"/>
      <c r="AX708" s="742"/>
    </row>
    <row r="709" spans="1:50" ht="42"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729</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738</v>
      </c>
      <c r="AE710" s="323"/>
      <c r="AF710" s="323"/>
      <c r="AG710" s="104" t="s">
        <v>739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729</v>
      </c>
      <c r="AE711" s="323"/>
      <c r="AF711" s="323"/>
      <c r="AG711" s="104" t="s">
        <v>740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738</v>
      </c>
      <c r="AE712" s="781"/>
      <c r="AF712" s="781"/>
      <c r="AG712" s="805" t="s">
        <v>730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344</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738</v>
      </c>
      <c r="AE713" s="323"/>
      <c r="AF713" s="661"/>
      <c r="AG713" s="104" t="s">
        <v>730</v>
      </c>
      <c r="AH713" s="105"/>
      <c r="AI713" s="105"/>
      <c r="AJ713" s="105"/>
      <c r="AK713" s="105"/>
      <c r="AL713" s="105"/>
      <c r="AM713" s="105"/>
      <c r="AN713" s="105"/>
      <c r="AO713" s="105"/>
      <c r="AP713" s="105"/>
      <c r="AQ713" s="105"/>
      <c r="AR713" s="105"/>
      <c r="AS713" s="105"/>
      <c r="AT713" s="105"/>
      <c r="AU713" s="105"/>
      <c r="AV713" s="105"/>
      <c r="AW713" s="105"/>
      <c r="AX713" s="106"/>
    </row>
    <row r="714" spans="1:50" ht="59.45" customHeight="1" x14ac:dyDescent="0.15">
      <c r="A714" s="643"/>
      <c r="B714" s="644"/>
      <c r="C714" s="645" t="s">
        <v>322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729</v>
      </c>
      <c r="AE714" s="803"/>
      <c r="AF714" s="804"/>
      <c r="AG714" s="734" t="s">
        <v>741</v>
      </c>
      <c r="AH714" s="735"/>
      <c r="AI714" s="735"/>
      <c r="AJ714" s="735"/>
      <c r="AK714" s="735"/>
      <c r="AL714" s="735"/>
      <c r="AM714" s="735"/>
      <c r="AN714" s="735"/>
      <c r="AO714" s="735"/>
      <c r="AP714" s="735"/>
      <c r="AQ714" s="735"/>
      <c r="AR714" s="735"/>
      <c r="AS714" s="735"/>
      <c r="AT714" s="735"/>
      <c r="AU714" s="735"/>
      <c r="AV714" s="735"/>
      <c r="AW714" s="735"/>
      <c r="AX714" s="736"/>
    </row>
    <row r="715" spans="1:50" ht="75" customHeight="1" x14ac:dyDescent="0.15">
      <c r="A715" s="638" t="s">
        <v>40</v>
      </c>
      <c r="B715" s="782"/>
      <c r="C715" s="783" t="s">
        <v>323</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803</v>
      </c>
      <c r="AE715" s="603"/>
      <c r="AF715" s="654"/>
      <c r="AG715" s="740" t="s">
        <v>819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729</v>
      </c>
      <c r="AE716" s="625"/>
      <c r="AF716" s="625"/>
      <c r="AG716" s="104" t="s">
        <v>742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729</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41.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729</v>
      </c>
      <c r="AE718" s="323"/>
      <c r="AF718" s="323"/>
      <c r="AG718" s="130" t="s">
        <v>743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2.75" customHeight="1" x14ac:dyDescent="0.15">
      <c r="A726" s="638" t="s">
        <v>48</v>
      </c>
      <c r="B726" s="797"/>
      <c r="C726" s="810" t="s">
        <v>53</v>
      </c>
      <c r="D726" s="832"/>
      <c r="E726" s="832"/>
      <c r="F726" s="833"/>
      <c r="G726" s="576" t="s">
        <v>820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8.6" customHeight="1" thickBot="1" x14ac:dyDescent="0.2">
      <c r="A727" s="798"/>
      <c r="B727" s="799"/>
      <c r="C727" s="746" t="s">
        <v>57</v>
      </c>
      <c r="D727" s="747"/>
      <c r="E727" s="747"/>
      <c r="F727" s="748"/>
      <c r="G727" s="574" t="s">
        <v>805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831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832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833</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349</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667</v>
      </c>
      <c r="B737" s="211"/>
      <c r="C737" s="211"/>
      <c r="D737" s="212"/>
      <c r="E737" s="950" t="s">
        <v>716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392</v>
      </c>
      <c r="B738" s="361"/>
      <c r="C738" s="361"/>
      <c r="D738" s="361"/>
      <c r="E738" s="950" t="s">
        <v>716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391</v>
      </c>
      <c r="B739" s="361"/>
      <c r="C739" s="361"/>
      <c r="D739" s="361"/>
      <c r="E739" s="950" t="s">
        <v>716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390</v>
      </c>
      <c r="B740" s="361"/>
      <c r="C740" s="361"/>
      <c r="D740" s="361"/>
      <c r="E740" s="950" t="s">
        <v>716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389</v>
      </c>
      <c r="B741" s="361"/>
      <c r="C741" s="361"/>
      <c r="D741" s="361"/>
      <c r="E741" s="950" t="s">
        <v>716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388</v>
      </c>
      <c r="B742" s="361"/>
      <c r="C742" s="361"/>
      <c r="D742" s="361"/>
      <c r="E742" s="950" t="s">
        <v>716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387</v>
      </c>
      <c r="B743" s="361"/>
      <c r="C743" s="361"/>
      <c r="D743" s="361"/>
      <c r="E743" s="950" t="s">
        <v>716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386</v>
      </c>
      <c r="B744" s="361"/>
      <c r="C744" s="361"/>
      <c r="D744" s="361"/>
      <c r="E744" s="950" t="s">
        <v>727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385</v>
      </c>
      <c r="B745" s="361"/>
      <c r="C745" s="361"/>
      <c r="D745" s="361"/>
      <c r="E745" s="987" t="s">
        <v>728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540</v>
      </c>
      <c r="B746" s="361"/>
      <c r="C746" s="361"/>
      <c r="D746" s="361"/>
      <c r="E746" s="956" t="s">
        <v>706</v>
      </c>
      <c r="F746" s="954"/>
      <c r="G746" s="954"/>
      <c r="H746" s="100" t="str">
        <f>IF(E746="","","-")</f>
        <v>-</v>
      </c>
      <c r="I746" s="954"/>
      <c r="J746" s="954"/>
      <c r="K746" s="100" t="str">
        <f>IF(I746="","","-")</f>
        <v/>
      </c>
      <c r="L746" s="955">
        <v>232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504</v>
      </c>
      <c r="B747" s="361"/>
      <c r="C747" s="361"/>
      <c r="D747" s="361"/>
      <c r="E747" s="956" t="s">
        <v>706</v>
      </c>
      <c r="F747" s="954"/>
      <c r="G747" s="954"/>
      <c r="H747" s="100" t="str">
        <f>IF(E747="","","-")</f>
        <v>-</v>
      </c>
      <c r="I747" s="954"/>
      <c r="J747" s="954"/>
      <c r="K747" s="100" t="str">
        <f>IF(I747="","","-")</f>
        <v/>
      </c>
      <c r="L747" s="955">
        <v>236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379</v>
      </c>
      <c r="B748" s="613"/>
      <c r="C748" s="613"/>
      <c r="D748" s="613"/>
      <c r="E748" s="613"/>
      <c r="F748" s="614"/>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7.6"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381</v>
      </c>
      <c r="B787" s="627"/>
      <c r="C787" s="627"/>
      <c r="D787" s="627"/>
      <c r="E787" s="627"/>
      <c r="F787" s="628"/>
      <c r="G787" s="593" t="s">
        <v>744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752</v>
      </c>
      <c r="H789" s="669"/>
      <c r="I789" s="669"/>
      <c r="J789" s="669"/>
      <c r="K789" s="670"/>
      <c r="L789" s="662" t="s">
        <v>753</v>
      </c>
      <c r="M789" s="663"/>
      <c r="N789" s="663"/>
      <c r="O789" s="663"/>
      <c r="P789" s="663"/>
      <c r="Q789" s="663"/>
      <c r="R789" s="663"/>
      <c r="S789" s="663"/>
      <c r="T789" s="663"/>
      <c r="U789" s="663"/>
      <c r="V789" s="663"/>
      <c r="W789" s="663"/>
      <c r="X789" s="664"/>
      <c r="Y789" s="382">
        <v>5.8</v>
      </c>
      <c r="Z789" s="383"/>
      <c r="AA789" s="383"/>
      <c r="AB789" s="800"/>
      <c r="AC789" s="668" t="s">
        <v>752</v>
      </c>
      <c r="AD789" s="669"/>
      <c r="AE789" s="669"/>
      <c r="AF789" s="669"/>
      <c r="AG789" s="670"/>
      <c r="AH789" s="662" t="s">
        <v>753</v>
      </c>
      <c r="AI789" s="663"/>
      <c r="AJ789" s="663"/>
      <c r="AK789" s="663"/>
      <c r="AL789" s="663"/>
      <c r="AM789" s="663"/>
      <c r="AN789" s="663"/>
      <c r="AO789" s="663"/>
      <c r="AP789" s="663"/>
      <c r="AQ789" s="663"/>
      <c r="AR789" s="663"/>
      <c r="AS789" s="663"/>
      <c r="AT789" s="664"/>
      <c r="AU789" s="382">
        <v>5.7</v>
      </c>
      <c r="AV789" s="383"/>
      <c r="AW789" s="383"/>
      <c r="AX789" s="384"/>
    </row>
    <row r="790" spans="1:51" ht="24.75" customHeight="1" x14ac:dyDescent="0.15">
      <c r="A790" s="629"/>
      <c r="B790" s="630"/>
      <c r="C790" s="630"/>
      <c r="D790" s="630"/>
      <c r="E790" s="630"/>
      <c r="F790" s="631"/>
      <c r="G790" s="604" t="s">
        <v>762</v>
      </c>
      <c r="H790" s="605"/>
      <c r="I790" s="605"/>
      <c r="J790" s="605"/>
      <c r="K790" s="606"/>
      <c r="L790" s="596" t="s">
        <v>754</v>
      </c>
      <c r="M790" s="597"/>
      <c r="N790" s="597"/>
      <c r="O790" s="597"/>
      <c r="P790" s="597"/>
      <c r="Q790" s="597"/>
      <c r="R790" s="597"/>
      <c r="S790" s="597"/>
      <c r="T790" s="597"/>
      <c r="U790" s="597"/>
      <c r="V790" s="597"/>
      <c r="W790" s="597"/>
      <c r="X790" s="598"/>
      <c r="Y790" s="599">
        <v>2.8</v>
      </c>
      <c r="Z790" s="600"/>
      <c r="AA790" s="600"/>
      <c r="AB790" s="610"/>
      <c r="AC790" s="604" t="s">
        <v>782</v>
      </c>
      <c r="AD790" s="605"/>
      <c r="AE790" s="605"/>
      <c r="AF790" s="605"/>
      <c r="AG790" s="606"/>
      <c r="AH790" s="596" t="s">
        <v>783</v>
      </c>
      <c r="AI790" s="597"/>
      <c r="AJ790" s="597"/>
      <c r="AK790" s="597"/>
      <c r="AL790" s="597"/>
      <c r="AM790" s="597"/>
      <c r="AN790" s="597"/>
      <c r="AO790" s="597"/>
      <c r="AP790" s="597"/>
      <c r="AQ790" s="597"/>
      <c r="AR790" s="597"/>
      <c r="AS790" s="597"/>
      <c r="AT790" s="598"/>
      <c r="AU790" s="599">
        <v>1.1000000000000001</v>
      </c>
      <c r="AV790" s="600"/>
      <c r="AW790" s="600"/>
      <c r="AX790" s="601"/>
    </row>
    <row r="791" spans="1:51" ht="24.75" customHeight="1" x14ac:dyDescent="0.15">
      <c r="A791" s="629"/>
      <c r="B791" s="630"/>
      <c r="C791" s="630"/>
      <c r="D791" s="630"/>
      <c r="E791" s="630"/>
      <c r="F791" s="631"/>
      <c r="G791" s="604" t="s">
        <v>755</v>
      </c>
      <c r="H791" s="605"/>
      <c r="I791" s="605"/>
      <c r="J791" s="605"/>
      <c r="K791" s="606"/>
      <c r="L791" s="596" t="s">
        <v>756</v>
      </c>
      <c r="M791" s="597"/>
      <c r="N791" s="597"/>
      <c r="O791" s="597"/>
      <c r="P791" s="597"/>
      <c r="Q791" s="597"/>
      <c r="R791" s="597"/>
      <c r="S791" s="597"/>
      <c r="T791" s="597"/>
      <c r="U791" s="597"/>
      <c r="V791" s="597"/>
      <c r="W791" s="597"/>
      <c r="X791" s="598"/>
      <c r="Y791" s="599">
        <v>0.5</v>
      </c>
      <c r="Z791" s="600"/>
      <c r="AA791" s="600"/>
      <c r="AB791" s="610"/>
      <c r="AC791" s="604" t="s">
        <v>762</v>
      </c>
      <c r="AD791" s="605"/>
      <c r="AE791" s="605"/>
      <c r="AF791" s="605"/>
      <c r="AG791" s="606"/>
      <c r="AH791" s="596" t="s">
        <v>754</v>
      </c>
      <c r="AI791" s="597"/>
      <c r="AJ791" s="597"/>
      <c r="AK791" s="597"/>
      <c r="AL791" s="597"/>
      <c r="AM791" s="597"/>
      <c r="AN791" s="597"/>
      <c r="AO791" s="597"/>
      <c r="AP791" s="597"/>
      <c r="AQ791" s="597"/>
      <c r="AR791" s="597"/>
      <c r="AS791" s="597"/>
      <c r="AT791" s="598"/>
      <c r="AU791" s="599">
        <v>0.8</v>
      </c>
      <c r="AV791" s="600"/>
      <c r="AW791" s="600"/>
      <c r="AX791" s="601"/>
    </row>
    <row r="792" spans="1:51" ht="24.75" customHeight="1" x14ac:dyDescent="0.15">
      <c r="A792" s="629"/>
      <c r="B792" s="630"/>
      <c r="C792" s="630"/>
      <c r="D792" s="630"/>
      <c r="E792" s="630"/>
      <c r="F792" s="631"/>
      <c r="G792" s="604" t="s">
        <v>757</v>
      </c>
      <c r="H792" s="605"/>
      <c r="I792" s="605"/>
      <c r="J792" s="605"/>
      <c r="K792" s="606"/>
      <c r="L792" s="596" t="s">
        <v>758</v>
      </c>
      <c r="M792" s="597"/>
      <c r="N792" s="597"/>
      <c r="O792" s="597"/>
      <c r="P792" s="597"/>
      <c r="Q792" s="597"/>
      <c r="R792" s="597"/>
      <c r="S792" s="597"/>
      <c r="T792" s="597"/>
      <c r="U792" s="597"/>
      <c r="V792" s="597"/>
      <c r="W792" s="597"/>
      <c r="X792" s="598"/>
      <c r="Y792" s="599">
        <v>4.4000000000000004</v>
      </c>
      <c r="Z792" s="600"/>
      <c r="AA792" s="600"/>
      <c r="AB792" s="610"/>
      <c r="AC792" s="604" t="s">
        <v>763</v>
      </c>
      <c r="AD792" s="605"/>
      <c r="AE792" s="605"/>
      <c r="AF792" s="605"/>
      <c r="AG792" s="606"/>
      <c r="AH792" s="596" t="s">
        <v>763</v>
      </c>
      <c r="AI792" s="597"/>
      <c r="AJ792" s="597"/>
      <c r="AK792" s="597"/>
      <c r="AL792" s="597"/>
      <c r="AM792" s="597"/>
      <c r="AN792" s="597"/>
      <c r="AO792" s="597"/>
      <c r="AP792" s="597"/>
      <c r="AQ792" s="597"/>
      <c r="AR792" s="597"/>
      <c r="AS792" s="597"/>
      <c r="AT792" s="598"/>
      <c r="AU792" s="599">
        <v>0.3</v>
      </c>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t="s">
        <v>764</v>
      </c>
      <c r="AD793" s="605"/>
      <c r="AE793" s="605"/>
      <c r="AF793" s="605"/>
      <c r="AG793" s="606"/>
      <c r="AH793" s="596" t="s">
        <v>766</v>
      </c>
      <c r="AI793" s="597"/>
      <c r="AJ793" s="597"/>
      <c r="AK793" s="597"/>
      <c r="AL793" s="597"/>
      <c r="AM793" s="597"/>
      <c r="AN793" s="597"/>
      <c r="AO793" s="597"/>
      <c r="AP793" s="597"/>
      <c r="AQ793" s="597"/>
      <c r="AR793" s="597"/>
      <c r="AS793" s="597"/>
      <c r="AT793" s="598"/>
      <c r="AU793" s="599">
        <v>0.2</v>
      </c>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01"/>
      <c r="AC794" s="604" t="s">
        <v>765</v>
      </c>
      <c r="AD794" s="605"/>
      <c r="AE794" s="605"/>
      <c r="AF794" s="605"/>
      <c r="AG794" s="606"/>
      <c r="AH794" s="596" t="s">
        <v>767</v>
      </c>
      <c r="AI794" s="597"/>
      <c r="AJ794" s="597"/>
      <c r="AK794" s="597"/>
      <c r="AL794" s="597"/>
      <c r="AM794" s="597"/>
      <c r="AN794" s="597"/>
      <c r="AO794" s="597"/>
      <c r="AP794" s="597"/>
      <c r="AQ794" s="597"/>
      <c r="AR794" s="597"/>
      <c r="AS794" s="597"/>
      <c r="AT794" s="598"/>
      <c r="AU794" s="599">
        <v>0.1</v>
      </c>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785</v>
      </c>
      <c r="AD795" s="605"/>
      <c r="AE795" s="605"/>
      <c r="AF795" s="605"/>
      <c r="AG795" s="606"/>
      <c r="AH795" s="596" t="s">
        <v>786</v>
      </c>
      <c r="AI795" s="597"/>
      <c r="AJ795" s="597"/>
      <c r="AK795" s="597"/>
      <c r="AL795" s="597"/>
      <c r="AM795" s="597"/>
      <c r="AN795" s="597"/>
      <c r="AO795" s="597"/>
      <c r="AP795" s="597"/>
      <c r="AQ795" s="597"/>
      <c r="AR795" s="597"/>
      <c r="AS795" s="597"/>
      <c r="AT795" s="598"/>
      <c r="AU795" s="599">
        <v>0.1</v>
      </c>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t="s">
        <v>768</v>
      </c>
      <c r="AD798" s="605"/>
      <c r="AE798" s="605"/>
      <c r="AF798" s="605"/>
      <c r="AG798" s="606"/>
      <c r="AH798" s="596" t="s">
        <v>773</v>
      </c>
      <c r="AI798" s="597"/>
      <c r="AJ798" s="597"/>
      <c r="AK798" s="597"/>
      <c r="AL798" s="597"/>
      <c r="AM798" s="597"/>
      <c r="AN798" s="597"/>
      <c r="AO798" s="597"/>
      <c r="AP798" s="597"/>
      <c r="AQ798" s="597"/>
      <c r="AR798" s="597"/>
      <c r="AS798" s="597"/>
      <c r="AT798" s="598"/>
      <c r="AU798" s="599">
        <v>2.7</v>
      </c>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11</v>
      </c>
      <c r="AV799" s="827"/>
      <c r="AW799" s="827"/>
      <c r="AX799" s="829"/>
    </row>
    <row r="800" spans="1:51" ht="24.75" customHeight="1" x14ac:dyDescent="0.15">
      <c r="A800" s="629"/>
      <c r="B800" s="630"/>
      <c r="C800" s="630"/>
      <c r="D800" s="630"/>
      <c r="E800" s="630"/>
      <c r="F800" s="631"/>
      <c r="G800" s="593" t="s">
        <v>787</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788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c r="H802" s="669"/>
      <c r="I802" s="669"/>
      <c r="J802" s="669"/>
      <c r="K802" s="670"/>
      <c r="L802" s="662" t="s">
        <v>789</v>
      </c>
      <c r="M802" s="663"/>
      <c r="N802" s="663"/>
      <c r="O802" s="663"/>
      <c r="P802" s="663"/>
      <c r="Q802" s="663"/>
      <c r="R802" s="663"/>
      <c r="S802" s="663"/>
      <c r="T802" s="663"/>
      <c r="U802" s="663"/>
      <c r="V802" s="663"/>
      <c r="W802" s="663"/>
      <c r="X802" s="664"/>
      <c r="Y802" s="382">
        <v>1</v>
      </c>
      <c r="Z802" s="383"/>
      <c r="AA802" s="383"/>
      <c r="AB802" s="800"/>
      <c r="AC802" s="668" t="s">
        <v>790</v>
      </c>
      <c r="AD802" s="669"/>
      <c r="AE802" s="669"/>
      <c r="AF802" s="669"/>
      <c r="AG802" s="670"/>
      <c r="AH802" s="662" t="s">
        <v>791</v>
      </c>
      <c r="AI802" s="663"/>
      <c r="AJ802" s="663"/>
      <c r="AK802" s="663"/>
      <c r="AL802" s="663"/>
      <c r="AM802" s="663"/>
      <c r="AN802" s="663"/>
      <c r="AO802" s="663"/>
      <c r="AP802" s="663"/>
      <c r="AQ802" s="663"/>
      <c r="AR802" s="663"/>
      <c r="AS802" s="663"/>
      <c r="AT802" s="664"/>
      <c r="AU802" s="382" t="s">
        <v>790</v>
      </c>
      <c r="AV802" s="383"/>
      <c r="AW802" s="383"/>
      <c r="AX802" s="384"/>
      <c r="AY802">
        <f t="shared" ref="AY802:AY812" si="115">$AY$800</f>
        <v>1</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772</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750</v>
      </c>
      <c r="D845" s="343"/>
      <c r="E845" s="343"/>
      <c r="F845" s="343"/>
      <c r="G845" s="343"/>
      <c r="H845" s="343"/>
      <c r="I845" s="343"/>
      <c r="J845" s="344">
        <v>8011201005449</v>
      </c>
      <c r="K845" s="345"/>
      <c r="L845" s="345"/>
      <c r="M845" s="345"/>
      <c r="N845" s="345"/>
      <c r="O845" s="345"/>
      <c r="P845" s="359" t="s">
        <v>751</v>
      </c>
      <c r="Q845" s="346"/>
      <c r="R845" s="346"/>
      <c r="S845" s="346"/>
      <c r="T845" s="346"/>
      <c r="U845" s="346"/>
      <c r="V845" s="346"/>
      <c r="W845" s="346"/>
      <c r="X845" s="346"/>
      <c r="Y845" s="347">
        <v>13.5</v>
      </c>
      <c r="Z845" s="348"/>
      <c r="AA845" s="348"/>
      <c r="AB845" s="349"/>
      <c r="AC845" s="350" t="s">
        <v>368</v>
      </c>
      <c r="AD845" s="351"/>
      <c r="AE845" s="351"/>
      <c r="AF845" s="351"/>
      <c r="AG845" s="351"/>
      <c r="AH845" s="366">
        <v>1</v>
      </c>
      <c r="AI845" s="367"/>
      <c r="AJ845" s="367"/>
      <c r="AK845" s="367"/>
      <c r="AL845" s="354">
        <v>93.2</v>
      </c>
      <c r="AM845" s="355"/>
      <c r="AN845" s="355"/>
      <c r="AO845" s="356"/>
      <c r="AP845" s="357" t="s">
        <v>730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9" customHeight="1" x14ac:dyDescent="0.15">
      <c r="A878" s="370">
        <v>1</v>
      </c>
      <c r="B878" s="370">
        <v>1</v>
      </c>
      <c r="C878" s="358" t="s">
        <v>748</v>
      </c>
      <c r="D878" s="343"/>
      <c r="E878" s="343"/>
      <c r="F878" s="343"/>
      <c r="G878" s="343"/>
      <c r="H878" s="343"/>
      <c r="I878" s="343"/>
      <c r="J878" s="344">
        <v>7010901005494</v>
      </c>
      <c r="K878" s="345"/>
      <c r="L878" s="345"/>
      <c r="M878" s="345"/>
      <c r="N878" s="345"/>
      <c r="O878" s="345"/>
      <c r="P878" s="359" t="s">
        <v>771</v>
      </c>
      <c r="Q878" s="346"/>
      <c r="R878" s="346"/>
      <c r="S878" s="346"/>
      <c r="T878" s="346"/>
      <c r="U878" s="346"/>
      <c r="V878" s="346"/>
      <c r="W878" s="346"/>
      <c r="X878" s="346"/>
      <c r="Y878" s="347">
        <v>8.1999999999999993</v>
      </c>
      <c r="Z878" s="348"/>
      <c r="AA878" s="348"/>
      <c r="AB878" s="349"/>
      <c r="AC878" s="350" t="s">
        <v>368</v>
      </c>
      <c r="AD878" s="351"/>
      <c r="AE878" s="351"/>
      <c r="AF878" s="351"/>
      <c r="AG878" s="351"/>
      <c r="AH878" s="366">
        <v>2</v>
      </c>
      <c r="AI878" s="367"/>
      <c r="AJ878" s="367"/>
      <c r="AK878" s="367"/>
      <c r="AL878" s="354">
        <v>58.9</v>
      </c>
      <c r="AM878" s="355"/>
      <c r="AN878" s="355"/>
      <c r="AO878" s="356"/>
      <c r="AP878" s="357" t="s">
        <v>401</v>
      </c>
      <c r="AQ878" s="357"/>
      <c r="AR878" s="357"/>
      <c r="AS878" s="357"/>
      <c r="AT878" s="357"/>
      <c r="AU878" s="357"/>
      <c r="AV878" s="357"/>
      <c r="AW878" s="357"/>
      <c r="AX878" s="357"/>
      <c r="AY878">
        <f t="shared" si="118"/>
        <v>1</v>
      </c>
    </row>
    <row r="879" spans="1:51" ht="38.25" customHeight="1" x14ac:dyDescent="0.15">
      <c r="A879" s="370">
        <v>2</v>
      </c>
      <c r="B879" s="370">
        <v>1</v>
      </c>
      <c r="C879" s="358" t="s">
        <v>748</v>
      </c>
      <c r="D879" s="343"/>
      <c r="E879" s="343"/>
      <c r="F879" s="343"/>
      <c r="G879" s="343"/>
      <c r="H879" s="343"/>
      <c r="I879" s="343"/>
      <c r="J879" s="344">
        <v>7010901005494</v>
      </c>
      <c r="K879" s="345"/>
      <c r="L879" s="345"/>
      <c r="M879" s="345"/>
      <c r="N879" s="345"/>
      <c r="O879" s="345"/>
      <c r="P879" s="359" t="s">
        <v>770</v>
      </c>
      <c r="Q879" s="346"/>
      <c r="R879" s="346"/>
      <c r="S879" s="346"/>
      <c r="T879" s="346"/>
      <c r="U879" s="346"/>
      <c r="V879" s="346"/>
      <c r="W879" s="346"/>
      <c r="X879" s="346"/>
      <c r="Y879" s="347">
        <v>2.8</v>
      </c>
      <c r="Z879" s="348"/>
      <c r="AA879" s="348"/>
      <c r="AB879" s="349"/>
      <c r="AC879" s="350" t="s">
        <v>368</v>
      </c>
      <c r="AD879" s="351"/>
      <c r="AE879" s="351"/>
      <c r="AF879" s="351"/>
      <c r="AG879" s="351"/>
      <c r="AH879" s="366">
        <v>3</v>
      </c>
      <c r="AI879" s="367"/>
      <c r="AJ879" s="367"/>
      <c r="AK879" s="367"/>
      <c r="AL879" s="354">
        <v>50.3</v>
      </c>
      <c r="AM879" s="355"/>
      <c r="AN879" s="355"/>
      <c r="AO879" s="356"/>
      <c r="AP879" s="357" t="s">
        <v>746</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15.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749</v>
      </c>
      <c r="D911" s="343"/>
      <c r="E911" s="343"/>
      <c r="F911" s="343"/>
      <c r="G911" s="343"/>
      <c r="H911" s="343"/>
      <c r="I911" s="343"/>
      <c r="J911" s="344">
        <v>6010505001148</v>
      </c>
      <c r="K911" s="345"/>
      <c r="L911" s="345"/>
      <c r="M911" s="345"/>
      <c r="N911" s="345"/>
      <c r="O911" s="345"/>
      <c r="P911" s="359" t="s">
        <v>769</v>
      </c>
      <c r="Q911" s="346"/>
      <c r="R911" s="346"/>
      <c r="S911" s="346"/>
      <c r="T911" s="346"/>
      <c r="U911" s="346"/>
      <c r="V911" s="346"/>
      <c r="W911" s="346"/>
      <c r="X911" s="346"/>
      <c r="Y911" s="347">
        <v>1</v>
      </c>
      <c r="Z911" s="348"/>
      <c r="AA911" s="348"/>
      <c r="AB911" s="349"/>
      <c r="AC911" s="350" t="s">
        <v>373</v>
      </c>
      <c r="AD911" s="351"/>
      <c r="AE911" s="351"/>
      <c r="AF911" s="351"/>
      <c r="AG911" s="351"/>
      <c r="AH911" s="366" t="s">
        <v>792</v>
      </c>
      <c r="AI911" s="367"/>
      <c r="AJ911" s="367"/>
      <c r="AK911" s="367"/>
      <c r="AL911" s="354" t="s">
        <v>793</v>
      </c>
      <c r="AM911" s="355"/>
      <c r="AN911" s="355"/>
      <c r="AO911" s="356"/>
      <c r="AP911" s="357" t="s">
        <v>746</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58"/>
      <c r="D944" s="343"/>
      <c r="E944" s="343"/>
      <c r="F944" s="343"/>
      <c r="G944" s="343"/>
      <c r="H944" s="343"/>
      <c r="I944" s="343"/>
      <c r="J944" s="344"/>
      <c r="K944" s="345"/>
      <c r="L944" s="345"/>
      <c r="M944" s="345"/>
      <c r="N944" s="345"/>
      <c r="O944" s="345"/>
      <c r="P944" s="359"/>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58"/>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customHeight="1" x14ac:dyDescent="0.15">
      <c r="A1110" s="370">
        <v>1</v>
      </c>
      <c r="B1110" s="370">
        <v>1</v>
      </c>
      <c r="C1110" s="368"/>
      <c r="D1110" s="368"/>
      <c r="E1110" s="150" t="s">
        <v>746</v>
      </c>
      <c r="F1110" s="369"/>
      <c r="G1110" s="369"/>
      <c r="H1110" s="369"/>
      <c r="I1110" s="369"/>
      <c r="J1110" s="344" t="s">
        <v>746</v>
      </c>
      <c r="K1110" s="345"/>
      <c r="L1110" s="345"/>
      <c r="M1110" s="345"/>
      <c r="N1110" s="345"/>
      <c r="O1110" s="345"/>
      <c r="P1110" s="359" t="s">
        <v>747</v>
      </c>
      <c r="Q1110" s="346"/>
      <c r="R1110" s="346"/>
      <c r="S1110" s="346"/>
      <c r="T1110" s="346"/>
      <c r="U1110" s="346"/>
      <c r="V1110" s="346"/>
      <c r="W1110" s="346"/>
      <c r="X1110" s="346"/>
      <c r="Y1110" s="347" t="s">
        <v>730</v>
      </c>
      <c r="Z1110" s="348"/>
      <c r="AA1110" s="348"/>
      <c r="AB1110" s="349"/>
      <c r="AC1110" s="350" t="s">
        <v>747</v>
      </c>
      <c r="AD1110" s="351"/>
      <c r="AE1110" s="351"/>
      <c r="AF1110" s="351"/>
      <c r="AG1110" s="351"/>
      <c r="AH1110" s="352" t="s">
        <v>730</v>
      </c>
      <c r="AI1110" s="353"/>
      <c r="AJ1110" s="353"/>
      <c r="AK1110" s="353"/>
      <c r="AL1110" s="354" t="s">
        <v>746</v>
      </c>
      <c r="AM1110" s="355"/>
      <c r="AN1110" s="355"/>
      <c r="AO1110" s="356"/>
      <c r="AP1110" s="357" t="s">
        <v>730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29">
      <formula>IF(RIGHT(TEXT(P14,"0.#"),1)=".",FALSE,TRUE)</formula>
    </cfRule>
    <cfRule type="expression" dxfId="2820" priority="14030">
      <formula>IF(RIGHT(TEXT(P14,"0.#"),1)=".",TRUE,FALSE)</formula>
    </cfRule>
  </conditionalFormatting>
  <conditionalFormatting sqref="AE32">
    <cfRule type="expression" dxfId="2819" priority="14019">
      <formula>IF(RIGHT(TEXT(AE32,"0.#"),1)=".",FALSE,TRUE)</formula>
    </cfRule>
    <cfRule type="expression" dxfId="2818" priority="14020">
      <formula>IF(RIGHT(TEXT(AE32,"0.#"),1)=".",TRUE,FALSE)</formula>
    </cfRule>
  </conditionalFormatting>
  <conditionalFormatting sqref="P18:AX18">
    <cfRule type="expression" dxfId="2817" priority="13905">
      <formula>IF(RIGHT(TEXT(P18,"0.#"),1)=".",FALSE,TRUE)</formula>
    </cfRule>
    <cfRule type="expression" dxfId="2816" priority="13906">
      <formula>IF(RIGHT(TEXT(P18,"0.#"),1)=".",TRUE,FALSE)</formula>
    </cfRule>
  </conditionalFormatting>
  <conditionalFormatting sqref="Y790">
    <cfRule type="expression" dxfId="2815" priority="13901">
      <formula>IF(RIGHT(TEXT(Y790,"0.#"),1)=".",FALSE,TRUE)</formula>
    </cfRule>
    <cfRule type="expression" dxfId="2814" priority="13902">
      <formula>IF(RIGHT(TEXT(Y790,"0.#"),1)=".",TRUE,FALSE)</formula>
    </cfRule>
  </conditionalFormatting>
  <conditionalFormatting sqref="Y799">
    <cfRule type="expression" dxfId="2813" priority="13897">
      <formula>IF(RIGHT(TEXT(Y799,"0.#"),1)=".",FALSE,TRUE)</formula>
    </cfRule>
    <cfRule type="expression" dxfId="2812" priority="13898">
      <formula>IF(RIGHT(TEXT(Y799,"0.#"),1)=".",TRUE,FALSE)</formula>
    </cfRule>
  </conditionalFormatting>
  <conditionalFormatting sqref="Y830:Y837 Y828 Y817:Y824 Y815 Y804:Y811 Y802">
    <cfRule type="expression" dxfId="2811" priority="13679">
      <formula>IF(RIGHT(TEXT(Y802,"0.#"),1)=".",FALSE,TRUE)</formula>
    </cfRule>
    <cfRule type="expression" dxfId="2810" priority="13680">
      <formula>IF(RIGHT(TEXT(Y802,"0.#"),1)=".",TRUE,FALSE)</formula>
    </cfRule>
  </conditionalFormatting>
  <conditionalFormatting sqref="P16:AQ17 P15:AX15 P13:AX13">
    <cfRule type="expression" dxfId="2809" priority="13727">
      <formula>IF(RIGHT(TEXT(P13,"0.#"),1)=".",FALSE,TRUE)</formula>
    </cfRule>
    <cfRule type="expression" dxfId="2808" priority="13728">
      <formula>IF(RIGHT(TEXT(P13,"0.#"),1)=".",TRUE,FALSE)</formula>
    </cfRule>
  </conditionalFormatting>
  <conditionalFormatting sqref="P19:AJ19">
    <cfRule type="expression" dxfId="2807" priority="13725">
      <formula>IF(RIGHT(TEXT(P19,"0.#"),1)=".",FALSE,TRUE)</formula>
    </cfRule>
    <cfRule type="expression" dxfId="2806" priority="13726">
      <formula>IF(RIGHT(TEXT(P19,"0.#"),1)=".",TRUE,FALSE)</formula>
    </cfRule>
  </conditionalFormatting>
  <conditionalFormatting sqref="AE101 AQ101">
    <cfRule type="expression" dxfId="2805" priority="13717">
      <formula>IF(RIGHT(TEXT(AE101,"0.#"),1)=".",FALSE,TRUE)</formula>
    </cfRule>
    <cfRule type="expression" dxfId="2804" priority="13718">
      <formula>IF(RIGHT(TEXT(AE101,"0.#"),1)=".",TRUE,FALSE)</formula>
    </cfRule>
  </conditionalFormatting>
  <conditionalFormatting sqref="Y791:Y793 Y789 Y795:Y798">
    <cfRule type="expression" dxfId="2803" priority="13703">
      <formula>IF(RIGHT(TEXT(Y789,"0.#"),1)=".",FALSE,TRUE)</formula>
    </cfRule>
    <cfRule type="expression" dxfId="2802" priority="13704">
      <formula>IF(RIGHT(TEXT(Y789,"0.#"),1)=".",TRUE,FALSE)</formula>
    </cfRule>
  </conditionalFormatting>
  <conditionalFormatting sqref="AU790">
    <cfRule type="expression" dxfId="2801" priority="13701">
      <formula>IF(RIGHT(TEXT(AU790,"0.#"),1)=".",FALSE,TRUE)</formula>
    </cfRule>
    <cfRule type="expression" dxfId="2800" priority="13702">
      <formula>IF(RIGHT(TEXT(AU790,"0.#"),1)=".",TRUE,FALSE)</formula>
    </cfRule>
  </conditionalFormatting>
  <conditionalFormatting sqref="AU799">
    <cfRule type="expression" dxfId="2799" priority="13699">
      <formula>IF(RIGHT(TEXT(AU799,"0.#"),1)=".",FALSE,TRUE)</formula>
    </cfRule>
    <cfRule type="expression" dxfId="2798" priority="13700">
      <formula>IF(RIGHT(TEXT(AU799,"0.#"),1)=".",TRUE,FALSE)</formula>
    </cfRule>
  </conditionalFormatting>
  <conditionalFormatting sqref="AU789 AU795:AU797">
    <cfRule type="expression" dxfId="2797" priority="13697">
      <formula>IF(RIGHT(TEXT(AU789,"0.#"),1)=".",FALSE,TRUE)</formula>
    </cfRule>
    <cfRule type="expression" dxfId="2796" priority="13698">
      <formula>IF(RIGHT(TEXT(AU789,"0.#"),1)=".",TRUE,FALSE)</formula>
    </cfRule>
  </conditionalFormatting>
  <conditionalFormatting sqref="Y829 Y816 Y803">
    <cfRule type="expression" dxfId="2795" priority="13683">
      <formula>IF(RIGHT(TEXT(Y803,"0.#"),1)=".",FALSE,TRUE)</formula>
    </cfRule>
    <cfRule type="expression" dxfId="2794" priority="13684">
      <formula>IF(RIGHT(TEXT(Y803,"0.#"),1)=".",TRUE,FALSE)</formula>
    </cfRule>
  </conditionalFormatting>
  <conditionalFormatting sqref="Y838 Y825 Y812">
    <cfRule type="expression" dxfId="2793" priority="13681">
      <formula>IF(RIGHT(TEXT(Y812,"0.#"),1)=".",FALSE,TRUE)</formula>
    </cfRule>
    <cfRule type="expression" dxfId="2792" priority="13682">
      <formula>IF(RIGHT(TEXT(Y812,"0.#"),1)=".",TRUE,FALSE)</formula>
    </cfRule>
  </conditionalFormatting>
  <conditionalFormatting sqref="AU829 AU816 AU803">
    <cfRule type="expression" dxfId="2791" priority="13677">
      <formula>IF(RIGHT(TEXT(AU803,"0.#"),1)=".",FALSE,TRUE)</formula>
    </cfRule>
    <cfRule type="expression" dxfId="2790" priority="13678">
      <formula>IF(RIGHT(TEXT(AU803,"0.#"),1)=".",TRUE,FALSE)</formula>
    </cfRule>
  </conditionalFormatting>
  <conditionalFormatting sqref="AU838 AU825 AU812">
    <cfRule type="expression" dxfId="2789" priority="13675">
      <formula>IF(RIGHT(TEXT(AU812,"0.#"),1)=".",FALSE,TRUE)</formula>
    </cfRule>
    <cfRule type="expression" dxfId="2788" priority="13676">
      <formula>IF(RIGHT(TEXT(AU812,"0.#"),1)=".",TRUE,FALSE)</formula>
    </cfRule>
  </conditionalFormatting>
  <conditionalFormatting sqref="AU830:AU837 AU828 AU817:AU824 AU815 AU804:AU811 AU802">
    <cfRule type="expression" dxfId="2787" priority="13673">
      <formula>IF(RIGHT(TEXT(AU802,"0.#"),1)=".",FALSE,TRUE)</formula>
    </cfRule>
    <cfRule type="expression" dxfId="2786" priority="13674">
      <formula>IF(RIGHT(TEXT(AU802,"0.#"),1)=".",TRUE,FALSE)</formula>
    </cfRule>
  </conditionalFormatting>
  <conditionalFormatting sqref="AM87">
    <cfRule type="expression" dxfId="2785" priority="13327">
      <formula>IF(RIGHT(TEXT(AM87,"0.#"),1)=".",FALSE,TRUE)</formula>
    </cfRule>
    <cfRule type="expression" dxfId="2784" priority="13328">
      <formula>IF(RIGHT(TEXT(AM87,"0.#"),1)=".",TRUE,FALSE)</formula>
    </cfRule>
  </conditionalFormatting>
  <conditionalFormatting sqref="AE55">
    <cfRule type="expression" dxfId="2783" priority="13395">
      <formula>IF(RIGHT(TEXT(AE55,"0.#"),1)=".",FALSE,TRUE)</formula>
    </cfRule>
    <cfRule type="expression" dxfId="2782" priority="13396">
      <formula>IF(RIGHT(TEXT(AE55,"0.#"),1)=".",TRUE,FALSE)</formula>
    </cfRule>
  </conditionalFormatting>
  <conditionalFormatting sqref="AI55">
    <cfRule type="expression" dxfId="2781" priority="13393">
      <formula>IF(RIGHT(TEXT(AI55,"0.#"),1)=".",FALSE,TRUE)</formula>
    </cfRule>
    <cfRule type="expression" dxfId="2780" priority="13394">
      <formula>IF(RIGHT(TEXT(AI55,"0.#"),1)=".",TRUE,FALSE)</formula>
    </cfRule>
  </conditionalFormatting>
  <conditionalFormatting sqref="AM34">
    <cfRule type="expression" dxfId="2779" priority="13473">
      <formula>IF(RIGHT(TEXT(AM34,"0.#"),1)=".",FALSE,TRUE)</formula>
    </cfRule>
    <cfRule type="expression" dxfId="2778" priority="13474">
      <formula>IF(RIGHT(TEXT(AM34,"0.#"),1)=".",TRUE,FALSE)</formula>
    </cfRule>
  </conditionalFormatting>
  <conditionalFormatting sqref="AE33">
    <cfRule type="expression" dxfId="2777" priority="13487">
      <formula>IF(RIGHT(TEXT(AE33,"0.#"),1)=".",FALSE,TRUE)</formula>
    </cfRule>
    <cfRule type="expression" dxfId="2776" priority="13488">
      <formula>IF(RIGHT(TEXT(AE33,"0.#"),1)=".",TRUE,FALSE)</formula>
    </cfRule>
  </conditionalFormatting>
  <conditionalFormatting sqref="AE34">
    <cfRule type="expression" dxfId="2775" priority="13485">
      <formula>IF(RIGHT(TEXT(AE34,"0.#"),1)=".",FALSE,TRUE)</formula>
    </cfRule>
    <cfRule type="expression" dxfId="2774" priority="13486">
      <formula>IF(RIGHT(TEXT(AE34,"0.#"),1)=".",TRUE,FALSE)</formula>
    </cfRule>
  </conditionalFormatting>
  <conditionalFormatting sqref="AI34">
    <cfRule type="expression" dxfId="2773" priority="13483">
      <formula>IF(RIGHT(TEXT(AI34,"0.#"),1)=".",FALSE,TRUE)</formula>
    </cfRule>
    <cfRule type="expression" dxfId="2772" priority="13484">
      <formula>IF(RIGHT(TEXT(AI34,"0.#"),1)=".",TRUE,FALSE)</formula>
    </cfRule>
  </conditionalFormatting>
  <conditionalFormatting sqref="AI33">
    <cfRule type="expression" dxfId="2771" priority="13481">
      <formula>IF(RIGHT(TEXT(AI33,"0.#"),1)=".",FALSE,TRUE)</formula>
    </cfRule>
    <cfRule type="expression" dxfId="2770" priority="13482">
      <formula>IF(RIGHT(TEXT(AI33,"0.#"),1)=".",TRUE,FALSE)</formula>
    </cfRule>
  </conditionalFormatting>
  <conditionalFormatting sqref="AI32">
    <cfRule type="expression" dxfId="2769" priority="13479">
      <formula>IF(RIGHT(TEXT(AI32,"0.#"),1)=".",FALSE,TRUE)</formula>
    </cfRule>
    <cfRule type="expression" dxfId="2768" priority="13480">
      <formula>IF(RIGHT(TEXT(AI32,"0.#"),1)=".",TRUE,FALSE)</formula>
    </cfRule>
  </conditionalFormatting>
  <conditionalFormatting sqref="AM32">
    <cfRule type="expression" dxfId="2767" priority="13477">
      <formula>IF(RIGHT(TEXT(AM32,"0.#"),1)=".",FALSE,TRUE)</formula>
    </cfRule>
    <cfRule type="expression" dxfId="2766" priority="13478">
      <formula>IF(RIGHT(TEXT(AM32,"0.#"),1)=".",TRUE,FALSE)</formula>
    </cfRule>
  </conditionalFormatting>
  <conditionalFormatting sqref="AM33">
    <cfRule type="expression" dxfId="2765" priority="13475">
      <formula>IF(RIGHT(TEXT(AM33,"0.#"),1)=".",FALSE,TRUE)</formula>
    </cfRule>
    <cfRule type="expression" dxfId="2764" priority="13476">
      <formula>IF(RIGHT(TEXT(AM33,"0.#"),1)=".",TRUE,FALSE)</formula>
    </cfRule>
  </conditionalFormatting>
  <conditionalFormatting sqref="AQ32:AQ34">
    <cfRule type="expression" dxfId="2763" priority="13467">
      <formula>IF(RIGHT(TEXT(AQ32,"0.#"),1)=".",FALSE,TRUE)</formula>
    </cfRule>
    <cfRule type="expression" dxfId="2762" priority="13468">
      <formula>IF(RIGHT(TEXT(AQ32,"0.#"),1)=".",TRUE,FALSE)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AQ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AM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47:AO874">
    <cfRule type="expression" dxfId="2521" priority="6651">
      <formula>IF(AND(AL847&gt;=0, RIGHT(TEXT(AL847,"0.#"),1)&lt;&gt;"."),TRUE,FALSE)</formula>
    </cfRule>
    <cfRule type="expression" dxfId="2520" priority="6652">
      <formula>IF(AND(AL847&gt;=0, RIGHT(TEXT(AL847,"0.#"),1)="."),TRUE,FALSE)</formula>
    </cfRule>
    <cfRule type="expression" dxfId="2519" priority="6653">
      <formula>IF(AND(AL847&lt;0, RIGHT(TEXT(AL847,"0.#"),1)&lt;&gt;"."),TRUE,FALSE)</formula>
    </cfRule>
    <cfRule type="expression" dxfId="2518" priority="6654">
      <formula>IF(AND(AL847&lt;0, RIGHT(TEXT(AL847,"0.#"),1)="."),TRUE,FALSE)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47:Y874">
    <cfRule type="expression" dxfId="2447" priority="2979">
      <formula>IF(RIGHT(TEXT(Y847,"0.#"),1)=".",FALSE,TRUE)</formula>
    </cfRule>
    <cfRule type="expression" dxfId="2446" priority="2980">
      <formula>IF(RIGHT(TEXT(Y847,"0.#"),1)=".",TRUE,FALSE)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10:AO1139">
    <cfRule type="expression" dxfId="2417" priority="2885">
      <formula>IF(AND(AL1110&gt;=0, RIGHT(TEXT(AL1110,"0.#"),1)&lt;&gt;"."),TRUE,FALSE)</formula>
    </cfRule>
    <cfRule type="expression" dxfId="2416" priority="2886">
      <formula>IF(AND(AL1110&gt;=0, RIGHT(TEXT(AL1110,"0.#"),1)="."),TRUE,FALSE)</formula>
    </cfRule>
    <cfRule type="expression" dxfId="2415" priority="2887">
      <formula>IF(AND(AL1110&lt;0, RIGHT(TEXT(AL1110,"0.#"),1)&lt;&gt;"."),TRUE,FALSE)</formula>
    </cfRule>
    <cfRule type="expression" dxfId="2414" priority="2888">
      <formula>IF(AND(AL1110&lt;0, RIGHT(TEXT(AL1110,"0.#"),1)="."),TRUE,FALSE)</formula>
    </cfRule>
  </conditionalFormatting>
  <conditionalFormatting sqref="Y1110:Y1139">
    <cfRule type="expression" dxfId="2413" priority="2883">
      <formula>IF(RIGHT(TEXT(Y1110,"0.#"),1)=".",FALSE,TRUE)</formula>
    </cfRule>
    <cfRule type="expression" dxfId="2412" priority="2884">
      <formula>IF(RIGHT(TEXT(Y1110,"0.#"),1)=".",TRUE,FALSE)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45:AO846">
    <cfRule type="expression" dxfId="2403" priority="2837">
      <formula>IF(AND(AL845&gt;=0, RIGHT(TEXT(AL845,"0.#"),1)&lt;&gt;"."),TRUE,FALSE)</formula>
    </cfRule>
    <cfRule type="expression" dxfId="2402" priority="2838">
      <formula>IF(AND(AL845&gt;=0, RIGHT(TEXT(AL845,"0.#"),1)="."),TRUE,FALSE)</formula>
    </cfRule>
    <cfRule type="expression" dxfId="2401" priority="2839">
      <formula>IF(AND(AL845&lt;0, RIGHT(TEXT(AL845,"0.#"),1)&lt;&gt;"."),TRUE,FALSE)</formula>
    </cfRule>
    <cfRule type="expression" dxfId="2400" priority="2840">
      <formula>IF(AND(AL845&lt;0, RIGHT(TEXT(AL845,"0.#"),1)="."),TRUE,FALSE)</formula>
    </cfRule>
  </conditionalFormatting>
  <conditionalFormatting sqref="Y845:Y846">
    <cfRule type="expression" dxfId="2399" priority="2835">
      <formula>IF(RIGHT(TEXT(Y845,"0.#"),1)=".",FALSE,TRUE)</formula>
    </cfRule>
    <cfRule type="expression" dxfId="2398" priority="2836">
      <formula>IF(RIGHT(TEXT(Y845,"0.#"),1)=".",TRUE,FALSE)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80:Y907">
    <cfRule type="expression" dxfId="2081" priority="2095">
      <formula>IF(RIGHT(TEXT(Y880,"0.#"),1)=".",FALSE,TRUE)</formula>
    </cfRule>
    <cfRule type="expression" dxfId="2080" priority="2096">
      <formula>IF(RIGHT(TEXT(Y880,"0.#"),1)=".",TRUE,FALSE)</formula>
    </cfRule>
  </conditionalFormatting>
  <conditionalFormatting sqref="Y878">
    <cfRule type="expression" dxfId="2079" priority="2089">
      <formula>IF(RIGHT(TEXT(Y878,"0.#"),1)=".",FALSE,TRUE)</formula>
    </cfRule>
    <cfRule type="expression" dxfId="2078" priority="2090">
      <formula>IF(RIGHT(TEXT(Y878,"0.#"),1)=".",TRUE,FALSE)</formula>
    </cfRule>
  </conditionalFormatting>
  <conditionalFormatting sqref="Y913:Y940">
    <cfRule type="expression" dxfId="2077" priority="2083">
      <formula>IF(RIGHT(TEXT(Y913,"0.#"),1)=".",FALSE,TRUE)</formula>
    </cfRule>
    <cfRule type="expression" dxfId="2076" priority="2084">
      <formula>IF(RIGHT(TEXT(Y913,"0.#"),1)=".",TRUE,FALSE)</formula>
    </cfRule>
  </conditionalFormatting>
  <conditionalFormatting sqref="Y912">
    <cfRule type="expression" dxfId="2075" priority="2077">
      <formula>IF(RIGHT(TEXT(Y912,"0.#"),1)=".",FALSE,TRUE)</formula>
    </cfRule>
    <cfRule type="expression" dxfId="2074" priority="2078">
      <formula>IF(RIGHT(TEXT(Y912,"0.#"),1)=".",TRUE,FALSE)</formula>
    </cfRule>
  </conditionalFormatting>
  <conditionalFormatting sqref="Y946:Y973">
    <cfRule type="expression" dxfId="2073" priority="2071">
      <formula>IF(RIGHT(TEXT(Y946,"0.#"),1)=".",FALSE,TRUE)</formula>
    </cfRule>
    <cfRule type="expression" dxfId="2072" priority="2072">
      <formula>IF(RIGHT(TEXT(Y946,"0.#"),1)=".",TRUE,FALSE)</formula>
    </cfRule>
  </conditionalFormatting>
  <conditionalFormatting sqref="Y944:Y945">
    <cfRule type="expression" dxfId="2071" priority="2065">
      <formula>IF(RIGHT(TEXT(Y944,"0.#"),1)=".",FALSE,TRUE)</formula>
    </cfRule>
    <cfRule type="expression" dxfId="2070" priority="2066">
      <formula>IF(RIGHT(TEXT(Y944,"0.#"),1)=".",TRUE,FALSE)</formula>
    </cfRule>
  </conditionalFormatting>
  <conditionalFormatting sqref="Y979:Y1006">
    <cfRule type="expression" dxfId="2069" priority="2059">
      <formula>IF(RIGHT(TEXT(Y979,"0.#"),1)=".",FALSE,TRUE)</formula>
    </cfRule>
    <cfRule type="expression" dxfId="2068" priority="2060">
      <formula>IF(RIGHT(TEXT(Y979,"0.#"),1)=".",TRUE,FALSE)</formula>
    </cfRule>
  </conditionalFormatting>
  <conditionalFormatting sqref="Y977:Y978">
    <cfRule type="expression" dxfId="2067" priority="2053">
      <formula>IF(RIGHT(TEXT(Y977,"0.#"),1)=".",FALSE,TRUE)</formula>
    </cfRule>
    <cfRule type="expression" dxfId="2066" priority="2054">
      <formula>IF(RIGHT(TEXT(Y977,"0.#"),1)=".",TRUE,FALSE)</formula>
    </cfRule>
  </conditionalFormatting>
  <conditionalFormatting sqref="Y1012:Y1039">
    <cfRule type="expression" dxfId="2065" priority="2047">
      <formula>IF(RIGHT(TEXT(Y1012,"0.#"),1)=".",FALSE,TRUE)</formula>
    </cfRule>
    <cfRule type="expression" dxfId="2064" priority="2048">
      <formula>IF(RIGHT(TEXT(Y1012,"0.#"),1)=".",TRUE,FALSE)</formula>
    </cfRule>
  </conditionalFormatting>
  <conditionalFormatting sqref="W23">
    <cfRule type="expression" dxfId="2063" priority="2331">
      <formula>IF(RIGHT(TEXT(W23,"0.#"),1)=".",FALSE,TRUE)</formula>
    </cfRule>
    <cfRule type="expression" dxfId="2062" priority="2332">
      <formula>IF(RIGHT(TEXT(W23,"0.#"),1)=".",TRUE,FALSE)</formula>
    </cfRule>
  </conditionalFormatting>
  <conditionalFormatting sqref="W24:W27">
    <cfRule type="expression" dxfId="2061" priority="2329">
      <formula>IF(RIGHT(TEXT(W24,"0.#"),1)=".",FALSE,TRUE)</formula>
    </cfRule>
    <cfRule type="expression" dxfId="2060" priority="2330">
      <formula>IF(RIGHT(TEXT(W24,"0.#"),1)=".",TRUE,FALSE)</formula>
    </cfRule>
  </conditionalFormatting>
  <conditionalFormatting sqref="W28">
    <cfRule type="expression" dxfId="2059" priority="2321">
      <formula>IF(RIGHT(TEXT(W28,"0.#"),1)=".",FALSE,TRUE)</formula>
    </cfRule>
    <cfRule type="expression" dxfId="2058" priority="2322">
      <formula>IF(RIGHT(TEXT(W28,"0.#"),1)=".",TRUE,FALSE)</formula>
    </cfRule>
  </conditionalFormatting>
  <conditionalFormatting sqref="P23">
    <cfRule type="expression" dxfId="2057" priority="2319">
      <formula>IF(RIGHT(TEXT(P23,"0.#"),1)=".",FALSE,TRUE)</formula>
    </cfRule>
    <cfRule type="expression" dxfId="2056" priority="2320">
      <formula>IF(RIGHT(TEXT(P23,"0.#"),1)=".",TRUE,FALSE)</formula>
    </cfRule>
  </conditionalFormatting>
  <conditionalFormatting sqref="P24:P27">
    <cfRule type="expression" dxfId="2055" priority="2317">
      <formula>IF(RIGHT(TEXT(P24,"0.#"),1)=".",FALSE,TRUE)</formula>
    </cfRule>
    <cfRule type="expression" dxfId="2054" priority="2318">
      <formula>IF(RIGHT(TEXT(P24,"0.#"),1)=".",TRUE,FALSE)</formula>
    </cfRule>
  </conditionalFormatting>
  <conditionalFormatting sqref="P28">
    <cfRule type="expression" dxfId="2053" priority="2315">
      <formula>IF(RIGHT(TEXT(P28,"0.#"),1)=".",FALSE,TRUE)</formula>
    </cfRule>
    <cfRule type="expression" dxfId="2052" priority="2316">
      <formula>IF(RIGHT(TEXT(P28,"0.#"),1)=".",TRUE,FALSE)</formula>
    </cfRule>
  </conditionalFormatting>
  <conditionalFormatting sqref="AQ114">
    <cfRule type="expression" dxfId="2051" priority="2299">
      <formula>IF(RIGHT(TEXT(AQ114,"0.#"),1)=".",FALSE,TRUE)</formula>
    </cfRule>
    <cfRule type="expression" dxfId="2050" priority="2300">
      <formula>IF(RIGHT(TEXT(AQ114,"0.#"),1)=".",TRUE,FALSE)</formula>
    </cfRule>
  </conditionalFormatting>
  <conditionalFormatting sqref="AQ104">
    <cfRule type="expression" dxfId="2049" priority="2313">
      <formula>IF(RIGHT(TEXT(AQ104,"0.#"),1)=".",FALSE,TRUE)</formula>
    </cfRule>
    <cfRule type="expression" dxfId="2048" priority="2314">
      <formula>IF(RIGHT(TEXT(AQ104,"0.#"),1)=".",TRUE,FALSE)</formula>
    </cfRule>
  </conditionalFormatting>
  <conditionalFormatting sqref="AQ105">
    <cfRule type="expression" dxfId="2047" priority="2311">
      <formula>IF(RIGHT(TEXT(AQ105,"0.#"),1)=".",FALSE,TRUE)</formula>
    </cfRule>
    <cfRule type="expression" dxfId="2046" priority="2312">
      <formula>IF(RIGHT(TEXT(AQ105,"0.#"),1)=".",TRUE,FALSE)</formula>
    </cfRule>
  </conditionalFormatting>
  <conditionalFormatting sqref="AQ107">
    <cfRule type="expression" dxfId="2045" priority="2309">
      <formula>IF(RIGHT(TEXT(AQ107,"0.#"),1)=".",FALSE,TRUE)</formula>
    </cfRule>
    <cfRule type="expression" dxfId="2044" priority="2310">
      <formula>IF(RIGHT(TEXT(AQ107,"0.#"),1)=".",TRUE,FALSE)</formula>
    </cfRule>
  </conditionalFormatting>
  <conditionalFormatting sqref="AQ108">
    <cfRule type="expression" dxfId="2043" priority="2307">
      <formula>IF(RIGHT(TEXT(AQ108,"0.#"),1)=".",FALSE,TRUE)</formula>
    </cfRule>
    <cfRule type="expression" dxfId="2042" priority="2308">
      <formula>IF(RIGHT(TEXT(AQ108,"0.#"),1)=".",TRUE,FALSE)</formula>
    </cfRule>
  </conditionalFormatting>
  <conditionalFormatting sqref="AQ110">
    <cfRule type="expression" dxfId="2041" priority="2305">
      <formula>IF(RIGHT(TEXT(AQ110,"0.#"),1)=".",FALSE,TRUE)</formula>
    </cfRule>
    <cfRule type="expression" dxfId="2040" priority="2306">
      <formula>IF(RIGHT(TEXT(AQ110,"0.#"),1)=".",TRUE,FALSE)</formula>
    </cfRule>
  </conditionalFormatting>
  <conditionalFormatting sqref="AQ111">
    <cfRule type="expression" dxfId="2039" priority="2303">
      <formula>IF(RIGHT(TEXT(AQ111,"0.#"),1)=".",FALSE,TRUE)</formula>
    </cfRule>
    <cfRule type="expression" dxfId="2038" priority="2304">
      <formula>IF(RIGHT(TEXT(AQ111,"0.#"),1)=".",TRUE,FALSE)</formula>
    </cfRule>
  </conditionalFormatting>
  <conditionalFormatting sqref="AQ113">
    <cfRule type="expression" dxfId="2037" priority="2301">
      <formula>IF(RIGHT(TEXT(AQ113,"0.#"),1)=".",FALSE,TRUE)</formula>
    </cfRule>
    <cfRule type="expression" dxfId="2036" priority="2302">
      <formula>IF(RIGHT(TEXT(AQ113,"0.#"),1)=".",TRUE,FALSE)</formula>
    </cfRule>
  </conditionalFormatting>
  <conditionalFormatting sqref="AE67">
    <cfRule type="expression" dxfId="2035" priority="2231">
      <formula>IF(RIGHT(TEXT(AE67,"0.#"),1)=".",FALSE,TRUE)</formula>
    </cfRule>
    <cfRule type="expression" dxfId="2034" priority="2232">
      <formula>IF(RIGHT(TEXT(AE67,"0.#"),1)=".",TRUE,FALSE)</formula>
    </cfRule>
  </conditionalFormatting>
  <conditionalFormatting sqref="AE68">
    <cfRule type="expression" dxfId="2033" priority="2229">
      <formula>IF(RIGHT(TEXT(AE68,"0.#"),1)=".",FALSE,TRUE)</formula>
    </cfRule>
    <cfRule type="expression" dxfId="2032" priority="2230">
      <formula>IF(RIGHT(TEXT(AE68,"0.#"),1)=".",TRUE,FALSE)</formula>
    </cfRule>
  </conditionalFormatting>
  <conditionalFormatting sqref="AE69">
    <cfRule type="expression" dxfId="2031" priority="2227">
      <formula>IF(RIGHT(TEXT(AE69,"0.#"),1)=".",FALSE,TRUE)</formula>
    </cfRule>
    <cfRule type="expression" dxfId="2030" priority="2228">
      <formula>IF(RIGHT(TEXT(AE69,"0.#"),1)=".",TRUE,FALSE)</formula>
    </cfRule>
  </conditionalFormatting>
  <conditionalFormatting sqref="AI69">
    <cfRule type="expression" dxfId="2029" priority="2225">
      <formula>IF(RIGHT(TEXT(AI69,"0.#"),1)=".",FALSE,TRUE)</formula>
    </cfRule>
    <cfRule type="expression" dxfId="2028" priority="2226">
      <formula>IF(RIGHT(TEXT(AI69,"0.#"),1)=".",TRUE,FALSE)</formula>
    </cfRule>
  </conditionalFormatting>
  <conditionalFormatting sqref="AI68">
    <cfRule type="expression" dxfId="2027" priority="2223">
      <formula>IF(RIGHT(TEXT(AI68,"0.#"),1)=".",FALSE,TRUE)</formula>
    </cfRule>
    <cfRule type="expression" dxfId="2026" priority="2224">
      <formula>IF(RIGHT(TEXT(AI68,"0.#"),1)=".",TRUE,FALSE)</formula>
    </cfRule>
  </conditionalFormatting>
  <conditionalFormatting sqref="AI67">
    <cfRule type="expression" dxfId="2025" priority="2221">
      <formula>IF(RIGHT(TEXT(AI67,"0.#"),1)=".",FALSE,TRUE)</formula>
    </cfRule>
    <cfRule type="expression" dxfId="2024" priority="2222">
      <formula>IF(RIGHT(TEXT(AI67,"0.#"),1)=".",TRUE,FALSE)</formula>
    </cfRule>
  </conditionalFormatting>
  <conditionalFormatting sqref="AM67">
    <cfRule type="expression" dxfId="2023" priority="2219">
      <formula>IF(RIGHT(TEXT(AM67,"0.#"),1)=".",FALSE,TRUE)</formula>
    </cfRule>
    <cfRule type="expression" dxfId="2022" priority="2220">
      <formula>IF(RIGHT(TEXT(AM67,"0.#"),1)=".",TRUE,FALSE)</formula>
    </cfRule>
  </conditionalFormatting>
  <conditionalFormatting sqref="AM68">
    <cfRule type="expression" dxfId="2021" priority="2217">
      <formula>IF(RIGHT(TEXT(AM68,"0.#"),1)=".",FALSE,TRUE)</formula>
    </cfRule>
    <cfRule type="expression" dxfId="2020" priority="2218">
      <formula>IF(RIGHT(TEXT(AM68,"0.#"),1)=".",TRUE,FALSE)</formula>
    </cfRule>
  </conditionalFormatting>
  <conditionalFormatting sqref="AM69">
    <cfRule type="expression" dxfId="2019" priority="2215">
      <formula>IF(RIGHT(TEXT(AM69,"0.#"),1)=".",FALSE,TRUE)</formula>
    </cfRule>
    <cfRule type="expression" dxfId="2018" priority="2216">
      <formula>IF(RIGHT(TEXT(AM69,"0.#"),1)=".",TRUE,FALSE)</formula>
    </cfRule>
  </conditionalFormatting>
  <conditionalFormatting sqref="AQ67:AQ69">
    <cfRule type="expression" dxfId="2017" priority="2213">
      <formula>IF(RIGHT(TEXT(AQ67,"0.#"),1)=".",FALSE,TRUE)</formula>
    </cfRule>
    <cfRule type="expression" dxfId="2016" priority="2214">
      <formula>IF(RIGHT(TEXT(AQ67,"0.#"),1)=".",TRUE,FALSE)</formula>
    </cfRule>
  </conditionalFormatting>
  <conditionalFormatting sqref="AU67:AU69">
    <cfRule type="expression" dxfId="2015" priority="2211">
      <formula>IF(RIGHT(TEXT(AU67,"0.#"),1)=".",FALSE,TRUE)</formula>
    </cfRule>
    <cfRule type="expression" dxfId="2014" priority="2212">
      <formula>IF(RIGHT(TEXT(AU67,"0.#"),1)=".",TRUE,FALSE)</formula>
    </cfRule>
  </conditionalFormatting>
  <conditionalFormatting sqref="AE70">
    <cfRule type="expression" dxfId="2013" priority="2209">
      <formula>IF(RIGHT(TEXT(AE70,"0.#"),1)=".",FALSE,TRUE)</formula>
    </cfRule>
    <cfRule type="expression" dxfId="2012" priority="2210">
      <formula>IF(RIGHT(TEXT(AE70,"0.#"),1)=".",TRUE,FALSE)</formula>
    </cfRule>
  </conditionalFormatting>
  <conditionalFormatting sqref="AE71">
    <cfRule type="expression" dxfId="2011" priority="2207">
      <formula>IF(RIGHT(TEXT(AE71,"0.#"),1)=".",FALSE,TRUE)</formula>
    </cfRule>
    <cfRule type="expression" dxfId="2010" priority="2208">
      <formula>IF(RIGHT(TEXT(AE71,"0.#"),1)=".",TRUE,FALSE)</formula>
    </cfRule>
  </conditionalFormatting>
  <conditionalFormatting sqref="AE72">
    <cfRule type="expression" dxfId="2009" priority="2205">
      <formula>IF(RIGHT(TEXT(AE72,"0.#"),1)=".",FALSE,TRUE)</formula>
    </cfRule>
    <cfRule type="expression" dxfId="2008" priority="2206">
      <formula>IF(RIGHT(TEXT(AE72,"0.#"),1)=".",TRUE,FALSE)</formula>
    </cfRule>
  </conditionalFormatting>
  <conditionalFormatting sqref="AI72">
    <cfRule type="expression" dxfId="2007" priority="2203">
      <formula>IF(RIGHT(TEXT(AI72,"0.#"),1)=".",FALSE,TRUE)</formula>
    </cfRule>
    <cfRule type="expression" dxfId="2006" priority="2204">
      <formula>IF(RIGHT(TEXT(AI72,"0.#"),1)=".",TRUE,FALSE)</formula>
    </cfRule>
  </conditionalFormatting>
  <conditionalFormatting sqref="AI71">
    <cfRule type="expression" dxfId="2005" priority="2201">
      <formula>IF(RIGHT(TEXT(AI71,"0.#"),1)=".",FALSE,TRUE)</formula>
    </cfRule>
    <cfRule type="expression" dxfId="2004" priority="2202">
      <formula>IF(RIGHT(TEXT(AI71,"0.#"),1)=".",TRUE,FALSE)</formula>
    </cfRule>
  </conditionalFormatting>
  <conditionalFormatting sqref="AI70">
    <cfRule type="expression" dxfId="2003" priority="2199">
      <formula>IF(RIGHT(TEXT(AI70,"0.#"),1)=".",FALSE,TRUE)</formula>
    </cfRule>
    <cfRule type="expression" dxfId="2002" priority="2200">
      <formula>IF(RIGHT(TEXT(AI70,"0.#"),1)=".",TRUE,FALSE)</formula>
    </cfRule>
  </conditionalFormatting>
  <conditionalFormatting sqref="AM70">
    <cfRule type="expression" dxfId="2001" priority="2197">
      <formula>IF(RIGHT(TEXT(AM70,"0.#"),1)=".",FALSE,TRUE)</formula>
    </cfRule>
    <cfRule type="expression" dxfId="2000" priority="2198">
      <formula>IF(RIGHT(TEXT(AM70,"0.#"),1)=".",TRUE,FALSE)</formula>
    </cfRule>
  </conditionalFormatting>
  <conditionalFormatting sqref="AM71">
    <cfRule type="expression" dxfId="1999" priority="2195">
      <formula>IF(RIGHT(TEXT(AM71,"0.#"),1)=".",FALSE,TRUE)</formula>
    </cfRule>
    <cfRule type="expression" dxfId="1998" priority="2196">
      <formula>IF(RIGHT(TEXT(AM71,"0.#"),1)=".",TRUE,FALSE)</formula>
    </cfRule>
  </conditionalFormatting>
  <conditionalFormatting sqref="AM72">
    <cfRule type="expression" dxfId="1997" priority="2193">
      <formula>IF(RIGHT(TEXT(AM72,"0.#"),1)=".",FALSE,TRUE)</formula>
    </cfRule>
    <cfRule type="expression" dxfId="1996" priority="2194">
      <formula>IF(RIGHT(TEXT(AM72,"0.#"),1)=".",TRUE,FALSE)</formula>
    </cfRule>
  </conditionalFormatting>
  <conditionalFormatting sqref="AQ70:AQ72">
    <cfRule type="expression" dxfId="1995" priority="2191">
      <formula>IF(RIGHT(TEXT(AQ70,"0.#"),1)=".",FALSE,TRUE)</formula>
    </cfRule>
    <cfRule type="expression" dxfId="1994" priority="2192">
      <formula>IF(RIGHT(TEXT(AQ70,"0.#"),1)=".",TRUE,FALSE)</formula>
    </cfRule>
  </conditionalFormatting>
  <conditionalFormatting sqref="AU70:AU72">
    <cfRule type="expression" dxfId="1993" priority="2189">
      <formula>IF(RIGHT(TEXT(AU70,"0.#"),1)=".",FALSE,TRUE)</formula>
    </cfRule>
    <cfRule type="expression" dxfId="1992" priority="2190">
      <formula>IF(RIGHT(TEXT(AU70,"0.#"),1)=".",TRUE,FALSE)</formula>
    </cfRule>
  </conditionalFormatting>
  <conditionalFormatting sqref="AU656">
    <cfRule type="expression" dxfId="1991" priority="707">
      <formula>IF(RIGHT(TEXT(AU656,"0.#"),1)=".",FALSE,TRUE)</formula>
    </cfRule>
    <cfRule type="expression" dxfId="1990" priority="708">
      <formula>IF(RIGHT(TEXT(AU656,"0.#"),1)=".",TRUE,FALSE)</formula>
    </cfRule>
  </conditionalFormatting>
  <conditionalFormatting sqref="AQ655">
    <cfRule type="expression" dxfId="1989" priority="699">
      <formula>IF(RIGHT(TEXT(AQ655,"0.#"),1)=".",FALSE,TRUE)</formula>
    </cfRule>
    <cfRule type="expression" dxfId="1988" priority="700">
      <formula>IF(RIGHT(TEXT(AQ655,"0.#"),1)=".",TRUE,FALSE)</formula>
    </cfRule>
  </conditionalFormatting>
  <conditionalFormatting sqref="AI696">
    <cfRule type="expression" dxfId="1987" priority="491">
      <formula>IF(RIGHT(TEXT(AI696,"0.#"),1)=".",FALSE,TRUE)</formula>
    </cfRule>
    <cfRule type="expression" dxfId="1986" priority="492">
      <formula>IF(RIGHT(TEXT(AI696,"0.#"),1)=".",TRUE,FALSE)</formula>
    </cfRule>
  </conditionalFormatting>
  <conditionalFormatting sqref="AQ694">
    <cfRule type="expression" dxfId="1985" priority="485">
      <formula>IF(RIGHT(TEXT(AQ694,"0.#"),1)=".",FALSE,TRUE)</formula>
    </cfRule>
    <cfRule type="expression" dxfId="1984" priority="486">
      <formula>IF(RIGHT(TEXT(AQ694,"0.#"),1)=".",TRUE,FALSE)</formula>
    </cfRule>
  </conditionalFormatting>
  <conditionalFormatting sqref="AL880:AO907">
    <cfRule type="expression" dxfId="1983" priority="2097">
      <formula>IF(AND(AL880&gt;=0, RIGHT(TEXT(AL880,"0.#"),1)&lt;&gt;"."),TRUE,FALSE)</formula>
    </cfRule>
    <cfRule type="expression" dxfId="1982" priority="2098">
      <formula>IF(AND(AL880&gt;=0, RIGHT(TEXT(AL880,"0.#"),1)="."),TRUE,FALSE)</formula>
    </cfRule>
    <cfRule type="expression" dxfId="1981" priority="2099">
      <formula>IF(AND(AL880&lt;0, RIGHT(TEXT(AL880,"0.#"),1)&lt;&gt;"."),TRUE,FALSE)</formula>
    </cfRule>
    <cfRule type="expression" dxfId="1980" priority="2100">
      <formula>IF(AND(AL880&lt;0, RIGHT(TEXT(AL880,"0.#"),1)="."),TRUE,FALSE)</formula>
    </cfRule>
  </conditionalFormatting>
  <conditionalFormatting sqref="AL878:AO878">
    <cfRule type="expression" dxfId="1979" priority="2091">
      <formula>IF(AND(AL878&gt;=0, RIGHT(TEXT(AL878,"0.#"),1)&lt;&gt;"."),TRUE,FALSE)</formula>
    </cfRule>
    <cfRule type="expression" dxfId="1978" priority="2092">
      <formula>IF(AND(AL878&gt;=0, RIGHT(TEXT(AL878,"0.#"),1)="."),TRUE,FALSE)</formula>
    </cfRule>
    <cfRule type="expression" dxfId="1977" priority="2093">
      <formula>IF(AND(AL878&lt;0, RIGHT(TEXT(AL878,"0.#"),1)&lt;&gt;"."),TRUE,FALSE)</formula>
    </cfRule>
    <cfRule type="expression" dxfId="1976" priority="2094">
      <formula>IF(AND(AL878&lt;0, RIGHT(TEXT(AL878,"0.#"),1)="."),TRUE,FALSE)</formula>
    </cfRule>
  </conditionalFormatting>
  <conditionalFormatting sqref="AL913:AO940">
    <cfRule type="expression" dxfId="1975" priority="2085">
      <formula>IF(AND(AL913&gt;=0, RIGHT(TEXT(AL913,"0.#"),1)&lt;&gt;"."),TRUE,FALSE)</formula>
    </cfRule>
    <cfRule type="expression" dxfId="1974" priority="2086">
      <formula>IF(AND(AL913&gt;=0, RIGHT(TEXT(AL913,"0.#"),1)="."),TRUE,FALSE)</formula>
    </cfRule>
    <cfRule type="expression" dxfId="1973" priority="2087">
      <formula>IF(AND(AL913&lt;0, RIGHT(TEXT(AL913,"0.#"),1)&lt;&gt;"."),TRUE,FALSE)</formula>
    </cfRule>
    <cfRule type="expression" dxfId="1972" priority="2088">
      <formula>IF(AND(AL913&lt;0, RIGHT(TEXT(AL913,"0.#"),1)="."),TRUE,FALSE)</formula>
    </cfRule>
  </conditionalFormatting>
  <conditionalFormatting sqref="AL912:AO912">
    <cfRule type="expression" dxfId="1971" priority="2079">
      <formula>IF(AND(AL912&gt;=0, RIGHT(TEXT(AL912,"0.#"),1)&lt;&gt;"."),TRUE,FALSE)</formula>
    </cfRule>
    <cfRule type="expression" dxfId="1970" priority="2080">
      <formula>IF(AND(AL912&gt;=0, RIGHT(TEXT(AL912,"0.#"),1)="."),TRUE,FALSE)</formula>
    </cfRule>
    <cfRule type="expression" dxfId="1969" priority="2081">
      <formula>IF(AND(AL912&lt;0, RIGHT(TEXT(AL912,"0.#"),1)&lt;&gt;"."),TRUE,FALSE)</formula>
    </cfRule>
    <cfRule type="expression" dxfId="1968" priority="2082">
      <formula>IF(AND(AL912&lt;0, RIGHT(TEXT(AL912,"0.#"),1)="."),TRUE,FALSE)</formula>
    </cfRule>
  </conditionalFormatting>
  <conditionalFormatting sqref="AL946:AO973">
    <cfRule type="expression" dxfId="1967" priority="2073">
      <formula>IF(AND(AL946&gt;=0, RIGHT(TEXT(AL946,"0.#"),1)&lt;&gt;"."),TRUE,FALSE)</formula>
    </cfRule>
    <cfRule type="expression" dxfId="1966" priority="2074">
      <formula>IF(AND(AL946&gt;=0, RIGHT(TEXT(AL946,"0.#"),1)="."),TRUE,FALSE)</formula>
    </cfRule>
    <cfRule type="expression" dxfId="1965" priority="2075">
      <formula>IF(AND(AL946&lt;0, RIGHT(TEXT(AL946,"0.#"),1)&lt;&gt;"."),TRUE,FALSE)</formula>
    </cfRule>
    <cfRule type="expression" dxfId="1964" priority="2076">
      <formula>IF(AND(AL946&lt;0, RIGHT(TEXT(AL946,"0.#"),1)="."),TRUE,FALSE)</formula>
    </cfRule>
  </conditionalFormatting>
  <conditionalFormatting sqref="AL944:AO945">
    <cfRule type="expression" dxfId="1963" priority="2067">
      <formula>IF(AND(AL944&gt;=0, RIGHT(TEXT(AL944,"0.#"),1)&lt;&gt;"."),TRUE,FALSE)</formula>
    </cfRule>
    <cfRule type="expression" dxfId="1962" priority="2068">
      <formula>IF(AND(AL944&gt;=0, RIGHT(TEXT(AL944,"0.#"),1)="."),TRUE,FALSE)</formula>
    </cfRule>
    <cfRule type="expression" dxfId="1961" priority="2069">
      <formula>IF(AND(AL944&lt;0, RIGHT(TEXT(AL944,"0.#"),1)&lt;&gt;"."),TRUE,FALSE)</formula>
    </cfRule>
    <cfRule type="expression" dxfId="1960" priority="2070">
      <formula>IF(AND(AL944&lt;0, RIGHT(TEXT(AL944,"0.#"),1)="."),TRUE,FALSE)</formula>
    </cfRule>
  </conditionalFormatting>
  <conditionalFormatting sqref="AL979:AO1006">
    <cfRule type="expression" dxfId="1959" priority="2061">
      <formula>IF(AND(AL979&gt;=0, RIGHT(TEXT(AL979,"0.#"),1)&lt;&gt;"."),TRUE,FALSE)</formula>
    </cfRule>
    <cfRule type="expression" dxfId="1958" priority="2062">
      <formula>IF(AND(AL979&gt;=0, RIGHT(TEXT(AL979,"0.#"),1)="."),TRUE,FALSE)</formula>
    </cfRule>
    <cfRule type="expression" dxfId="1957" priority="2063">
      <formula>IF(AND(AL979&lt;0, RIGHT(TEXT(AL979,"0.#"),1)&lt;&gt;"."),TRUE,FALSE)</formula>
    </cfRule>
    <cfRule type="expression" dxfId="1956" priority="2064">
      <formula>IF(AND(AL979&lt;0, RIGHT(TEXT(AL979,"0.#"),1)="."),TRUE,FALSE)</formula>
    </cfRule>
  </conditionalFormatting>
  <conditionalFormatting sqref="AL977:AO978">
    <cfRule type="expression" dxfId="1955" priority="2055">
      <formula>IF(AND(AL977&gt;=0, RIGHT(TEXT(AL977,"0.#"),1)&lt;&gt;"."),TRUE,FALSE)</formula>
    </cfRule>
    <cfRule type="expression" dxfId="1954" priority="2056">
      <formula>IF(AND(AL977&gt;=0, RIGHT(TEXT(AL977,"0.#"),1)="."),TRUE,FALSE)</formula>
    </cfRule>
    <cfRule type="expression" dxfId="1953" priority="2057">
      <formula>IF(AND(AL977&lt;0, RIGHT(TEXT(AL977,"0.#"),1)&lt;&gt;"."),TRUE,FALSE)</formula>
    </cfRule>
    <cfRule type="expression" dxfId="1952" priority="2058">
      <formula>IF(AND(AL977&lt;0, RIGHT(TEXT(AL977,"0.#"),1)="."),TRUE,FALSE)</formula>
    </cfRule>
  </conditionalFormatting>
  <conditionalFormatting sqref="AL1012:AO1039">
    <cfRule type="expression" dxfId="1951" priority="2049">
      <formula>IF(AND(AL1012&gt;=0, RIGHT(TEXT(AL1012,"0.#"),1)&lt;&gt;"."),TRUE,FALSE)</formula>
    </cfRule>
    <cfRule type="expression" dxfId="1950" priority="2050">
      <formula>IF(AND(AL1012&gt;=0, RIGHT(TEXT(AL1012,"0.#"),1)="."),TRUE,FALSE)</formula>
    </cfRule>
    <cfRule type="expression" dxfId="1949" priority="2051">
      <formula>IF(AND(AL1012&lt;0, RIGHT(TEXT(AL1012,"0.#"),1)&lt;&gt;"."),TRUE,FALSE)</formula>
    </cfRule>
    <cfRule type="expression" dxfId="1948" priority="2052">
      <formula>IF(AND(AL1012&lt;0, RIGHT(TEXT(AL1012,"0.#"),1)="."),TRUE,FALSE)</formula>
    </cfRule>
  </conditionalFormatting>
  <conditionalFormatting sqref="AL1010:AO1011">
    <cfRule type="expression" dxfId="1947" priority="2043">
      <formula>IF(AND(AL1010&gt;=0, RIGHT(TEXT(AL1010,"0.#"),1)&lt;&gt;"."),TRUE,FALSE)</formula>
    </cfRule>
    <cfRule type="expression" dxfId="1946" priority="2044">
      <formula>IF(AND(AL1010&gt;=0, RIGHT(TEXT(AL1010,"0.#"),1)="."),TRUE,FALSE)</formula>
    </cfRule>
    <cfRule type="expression" dxfId="1945" priority="2045">
      <formula>IF(AND(AL1010&lt;0, RIGHT(TEXT(AL1010,"0.#"),1)&lt;&gt;"."),TRUE,FALSE)</formula>
    </cfRule>
    <cfRule type="expression" dxfId="1944" priority="2046">
      <formula>IF(AND(AL1010&lt;0, RIGHT(TEXT(AL1010,"0.#"),1)="."),TRUE,FALSE)</formula>
    </cfRule>
  </conditionalFormatting>
  <conditionalFormatting sqref="Y1010:Y1011">
    <cfRule type="expression" dxfId="1943" priority="2041">
      <formula>IF(RIGHT(TEXT(Y1010,"0.#"),1)=".",FALSE,TRUE)</formula>
    </cfRule>
    <cfRule type="expression" dxfId="1942" priority="2042">
      <formula>IF(RIGHT(TEXT(Y1010,"0.#"),1)=".",TRUE,FALSE)</formula>
    </cfRule>
  </conditionalFormatting>
  <conditionalFormatting sqref="AL1045:AO1072">
    <cfRule type="expression" dxfId="1941" priority="2037">
      <formula>IF(AND(AL1045&gt;=0, RIGHT(TEXT(AL1045,"0.#"),1)&lt;&gt;"."),TRUE,FALSE)</formula>
    </cfRule>
    <cfRule type="expression" dxfId="1940" priority="2038">
      <formula>IF(AND(AL1045&gt;=0, RIGHT(TEXT(AL1045,"0.#"),1)="."),TRUE,FALSE)</formula>
    </cfRule>
    <cfRule type="expression" dxfId="1939" priority="2039">
      <formula>IF(AND(AL1045&lt;0, RIGHT(TEXT(AL1045,"0.#"),1)&lt;&gt;"."),TRUE,FALSE)</formula>
    </cfRule>
    <cfRule type="expression" dxfId="1938" priority="2040">
      <formula>IF(AND(AL1045&lt;0, RIGHT(TEXT(AL1045,"0.#"),1)="."),TRUE,FALSE)</formula>
    </cfRule>
  </conditionalFormatting>
  <conditionalFormatting sqref="Y1045:Y1072">
    <cfRule type="expression" dxfId="1937" priority="2035">
      <formula>IF(RIGHT(TEXT(Y1045,"0.#"),1)=".",FALSE,TRUE)</formula>
    </cfRule>
    <cfRule type="expression" dxfId="1936" priority="2036">
      <formula>IF(RIGHT(TEXT(Y1045,"0.#"),1)=".",TRUE,FALSE)</formula>
    </cfRule>
  </conditionalFormatting>
  <conditionalFormatting sqref="AL1043:AO1044">
    <cfRule type="expression" dxfId="1935" priority="2031">
      <formula>IF(AND(AL1043&gt;=0, RIGHT(TEXT(AL1043,"0.#"),1)&lt;&gt;"."),TRUE,FALSE)</formula>
    </cfRule>
    <cfRule type="expression" dxfId="1934" priority="2032">
      <formula>IF(AND(AL1043&gt;=0, RIGHT(TEXT(AL1043,"0.#"),1)="."),TRUE,FALSE)</formula>
    </cfRule>
    <cfRule type="expression" dxfId="1933" priority="2033">
      <formula>IF(AND(AL1043&lt;0, RIGHT(TEXT(AL1043,"0.#"),1)&lt;&gt;"."),TRUE,FALSE)</formula>
    </cfRule>
    <cfRule type="expression" dxfId="1932" priority="2034">
      <formula>IF(AND(AL1043&lt;0, RIGHT(TEXT(AL1043,"0.#"),1)="."),TRUE,FALSE)</formula>
    </cfRule>
  </conditionalFormatting>
  <conditionalFormatting sqref="Y1043:Y1044">
    <cfRule type="expression" dxfId="1931" priority="2029">
      <formula>IF(RIGHT(TEXT(Y1043,"0.#"),1)=".",FALSE,TRUE)</formula>
    </cfRule>
    <cfRule type="expression" dxfId="1930" priority="2030">
      <formula>IF(RIGHT(TEXT(Y1043,"0.#"),1)=".",TRUE,FALSE)</formula>
    </cfRule>
  </conditionalFormatting>
  <conditionalFormatting sqref="AL1078:AO1105">
    <cfRule type="expression" dxfId="1929" priority="2025">
      <formula>IF(AND(AL1078&gt;=0, RIGHT(TEXT(AL1078,"0.#"),1)&lt;&gt;"."),TRUE,FALSE)</formula>
    </cfRule>
    <cfRule type="expression" dxfId="1928" priority="2026">
      <formula>IF(AND(AL1078&gt;=0, RIGHT(TEXT(AL1078,"0.#"),1)="."),TRUE,FALSE)</formula>
    </cfRule>
    <cfRule type="expression" dxfId="1927" priority="2027">
      <formula>IF(AND(AL1078&lt;0, RIGHT(TEXT(AL1078,"0.#"),1)&lt;&gt;"."),TRUE,FALSE)</formula>
    </cfRule>
    <cfRule type="expression" dxfId="1926" priority="2028">
      <formula>IF(AND(AL1078&lt;0, RIGHT(TEXT(AL1078,"0.#"),1)="."),TRUE,FALSE)</formula>
    </cfRule>
  </conditionalFormatting>
  <conditionalFormatting sqref="Y1078:Y1105">
    <cfRule type="expression" dxfId="1925" priority="2023">
      <formula>IF(RIGHT(TEXT(Y1078,"0.#"),1)=".",FALSE,TRUE)</formula>
    </cfRule>
    <cfRule type="expression" dxfId="1924" priority="2024">
      <formula>IF(RIGHT(TEXT(Y1078,"0.#"),1)=".",TRUE,FALSE)</formula>
    </cfRule>
  </conditionalFormatting>
  <conditionalFormatting sqref="AL1076:AO1077">
    <cfRule type="expression" dxfId="1923" priority="2019">
      <formula>IF(AND(AL1076&gt;=0, RIGHT(TEXT(AL1076,"0.#"),1)&lt;&gt;"."),TRUE,FALSE)</formula>
    </cfRule>
    <cfRule type="expression" dxfId="1922" priority="2020">
      <formula>IF(AND(AL1076&gt;=0, RIGHT(TEXT(AL1076,"0.#"),1)="."),TRUE,FALSE)</formula>
    </cfRule>
    <cfRule type="expression" dxfId="1921" priority="2021">
      <formula>IF(AND(AL1076&lt;0, RIGHT(TEXT(AL1076,"0.#"),1)&lt;&gt;"."),TRUE,FALSE)</formula>
    </cfRule>
    <cfRule type="expression" dxfId="1920" priority="2022">
      <formula>IF(AND(AL1076&lt;0, RIGHT(TEXT(AL1076,"0.#"),1)="."),TRUE,FALSE)</formula>
    </cfRule>
  </conditionalFormatting>
  <conditionalFormatting sqref="Y1076:Y1077">
    <cfRule type="expression" dxfId="1919" priority="2017">
      <formula>IF(RIGHT(TEXT(Y1076,"0.#"),1)=".",FALSE,TRUE)</formula>
    </cfRule>
    <cfRule type="expression" dxfId="1918" priority="2018">
      <formula>IF(RIGHT(TEXT(Y1076,"0.#"),1)=".",TRUE,FALSE)</formula>
    </cfRule>
  </conditionalFormatting>
  <conditionalFormatting sqref="AE39">
    <cfRule type="expression" dxfId="1917" priority="2015">
      <formula>IF(RIGHT(TEXT(AE39,"0.#"),1)=".",FALSE,TRUE)</formula>
    </cfRule>
    <cfRule type="expression" dxfId="1916" priority="2016">
      <formula>IF(RIGHT(TEXT(AE39,"0.#"),1)=".",TRUE,FALSE)</formula>
    </cfRule>
  </conditionalFormatting>
  <conditionalFormatting sqref="AM41">
    <cfRule type="expression" dxfId="1915" priority="1999">
      <formula>IF(RIGHT(TEXT(AM41,"0.#"),1)=".",FALSE,TRUE)</formula>
    </cfRule>
    <cfRule type="expression" dxfId="1914" priority="2000">
      <formula>IF(RIGHT(TEXT(AM41,"0.#"),1)=".",TRUE,FALSE)</formula>
    </cfRule>
  </conditionalFormatting>
  <conditionalFormatting sqref="AE40">
    <cfRule type="expression" dxfId="1913" priority="2013">
      <formula>IF(RIGHT(TEXT(AE40,"0.#"),1)=".",FALSE,TRUE)</formula>
    </cfRule>
    <cfRule type="expression" dxfId="1912" priority="2014">
      <formula>IF(RIGHT(TEXT(AE40,"0.#"),1)=".",TRUE,FALSE)</formula>
    </cfRule>
  </conditionalFormatting>
  <conditionalFormatting sqref="AE41">
    <cfRule type="expression" dxfId="1911" priority="2011">
      <formula>IF(RIGHT(TEXT(AE41,"0.#"),1)=".",FALSE,TRUE)</formula>
    </cfRule>
    <cfRule type="expression" dxfId="1910" priority="2012">
      <formula>IF(RIGHT(TEXT(AE41,"0.#"),1)=".",TRUE,FALSE)</formula>
    </cfRule>
  </conditionalFormatting>
  <conditionalFormatting sqref="AI41">
    <cfRule type="expression" dxfId="1909" priority="2009">
      <formula>IF(RIGHT(TEXT(AI41,"0.#"),1)=".",FALSE,TRUE)</formula>
    </cfRule>
    <cfRule type="expression" dxfId="1908" priority="2010">
      <formula>IF(RIGHT(TEXT(AI41,"0.#"),1)=".",TRUE,FALSE)</formula>
    </cfRule>
  </conditionalFormatting>
  <conditionalFormatting sqref="AI40">
    <cfRule type="expression" dxfId="1907" priority="2007">
      <formula>IF(RIGHT(TEXT(AI40,"0.#"),1)=".",FALSE,TRUE)</formula>
    </cfRule>
    <cfRule type="expression" dxfId="1906" priority="2008">
      <formula>IF(RIGHT(TEXT(AI40,"0.#"),1)=".",TRUE,FALSE)</formula>
    </cfRule>
  </conditionalFormatting>
  <conditionalFormatting sqref="AI39">
    <cfRule type="expression" dxfId="1905" priority="2005">
      <formula>IF(RIGHT(TEXT(AI39,"0.#"),1)=".",FALSE,TRUE)</formula>
    </cfRule>
    <cfRule type="expression" dxfId="1904" priority="2006">
      <formula>IF(RIGHT(TEXT(AI39,"0.#"),1)=".",TRUE,FALSE)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P29:AC29">
    <cfRule type="expression" dxfId="725" priority="27">
      <formula>IF(RIGHT(TEXT(P29,"0.#"),1)=".",FALSE,TRUE)</formula>
    </cfRule>
    <cfRule type="expression" dxfId="724" priority="28">
      <formula>IF(RIGHT(TEXT(P29,"0.#"),1)=".",TRUE,FALSE)</formula>
    </cfRule>
  </conditionalFormatting>
  <conditionalFormatting sqref="AU794">
    <cfRule type="expression" dxfId="723" priority="25">
      <formula>IF(RIGHT(TEXT(AU794,"0.#"),1)=".",FALSE,TRUE)</formula>
    </cfRule>
    <cfRule type="expression" dxfId="722" priority="26">
      <formula>IF(RIGHT(TEXT(AU794,"0.#"),1)=".",TRUE,FALSE)</formula>
    </cfRule>
  </conditionalFormatting>
  <conditionalFormatting sqref="AU793">
    <cfRule type="expression" dxfId="721" priority="23">
      <formula>IF(RIGHT(TEXT(AU793,"0.#"),1)=".",FALSE,TRUE)</formula>
    </cfRule>
    <cfRule type="expression" dxfId="720" priority="24">
      <formula>IF(RIGHT(TEXT(AU793,"0.#"),1)=".",TRUE,FALSE)</formula>
    </cfRule>
  </conditionalFormatting>
  <conditionalFormatting sqref="AU798">
    <cfRule type="expression" dxfId="719" priority="19">
      <formula>IF(RIGHT(TEXT(AU798,"0.#"),1)=".",FALSE,TRUE)</formula>
    </cfRule>
    <cfRule type="expression" dxfId="718" priority="20">
      <formula>IF(RIGHT(TEXT(AU798,"0.#"),1)=".",TRUE,FALSE)</formula>
    </cfRule>
  </conditionalFormatting>
  <conditionalFormatting sqref="Y794">
    <cfRule type="expression" dxfId="717" priority="17">
      <formula>IF(RIGHT(TEXT(Y794,"0.#"),1)=".",FALSE,TRUE)</formula>
    </cfRule>
    <cfRule type="expression" dxfId="716" priority="18">
      <formula>IF(RIGHT(TEXT(Y794,"0.#"),1)=".",TRUE,FALSE)</formula>
    </cfRule>
  </conditionalFormatting>
  <conditionalFormatting sqref="AU792">
    <cfRule type="expression" dxfId="715" priority="15">
      <formula>IF(RIGHT(TEXT(AU792,"0.#"),1)=".",FALSE,TRUE)</formula>
    </cfRule>
    <cfRule type="expression" dxfId="714" priority="16">
      <formula>IF(RIGHT(TEXT(AU792,"0.#"),1)=".",TRUE,FALSE)</formula>
    </cfRule>
  </conditionalFormatting>
  <conditionalFormatting sqref="AU791">
    <cfRule type="expression" dxfId="713" priority="13">
      <formula>IF(RIGHT(TEXT(AU791,"0.#"),1)=".",FALSE,TRUE)</formula>
    </cfRule>
    <cfRule type="expression" dxfId="712" priority="14">
      <formula>IF(RIGHT(TEXT(AU791,"0.#"),1)=".",TRUE,FALSE)</formula>
    </cfRule>
  </conditionalFormatting>
  <conditionalFormatting sqref="Y879">
    <cfRule type="expression" dxfId="711" priority="7">
      <formula>IF(RIGHT(TEXT(Y879,"0.#"),1)=".",FALSE,TRUE)</formula>
    </cfRule>
    <cfRule type="expression" dxfId="710" priority="8">
      <formula>IF(RIGHT(TEXT(Y879,"0.#"),1)=".",TRUE,FALSE)</formula>
    </cfRule>
  </conditionalFormatting>
  <conditionalFormatting sqref="AL879:AO879">
    <cfRule type="expression" dxfId="709" priority="9">
      <formula>IF(AND(AL879&gt;=0, RIGHT(TEXT(AL879,"0.#"),1)&lt;&gt;"."),TRUE,FALSE)</formula>
    </cfRule>
    <cfRule type="expression" dxfId="708" priority="10">
      <formula>IF(AND(AL879&gt;=0, RIGHT(TEXT(AL879,"0.#"),1)="."),TRUE,FALSE)</formula>
    </cfRule>
    <cfRule type="expression" dxfId="707" priority="11">
      <formula>IF(AND(AL879&lt;0, RIGHT(TEXT(AL879,"0.#"),1)&lt;&gt;"."),TRUE,FALSE)</formula>
    </cfRule>
    <cfRule type="expression" dxfId="706" priority="12">
      <formula>IF(AND(AL879&lt;0, RIGHT(TEXT(AL879,"0.#"),1)="."),TRUE,FALSE)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83" max="50" man="1"/>
    <brk id="733" max="50" man="1"/>
    <brk id="78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357</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346</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385</v>
      </c>
      <c r="AF2" s="1026"/>
      <c r="AG2" s="1026"/>
      <c r="AH2" s="1026"/>
      <c r="AI2" s="1026" t="s">
        <v>407</v>
      </c>
      <c r="AJ2" s="1026"/>
      <c r="AK2" s="1026"/>
      <c r="AL2" s="556"/>
      <c r="AM2" s="1026" t="s">
        <v>504</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346</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385</v>
      </c>
      <c r="AF9" s="1026"/>
      <c r="AG9" s="1026"/>
      <c r="AH9" s="1026"/>
      <c r="AI9" s="1026" t="s">
        <v>407</v>
      </c>
      <c r="AJ9" s="1026"/>
      <c r="AK9" s="1026"/>
      <c r="AL9" s="556"/>
      <c r="AM9" s="1026" t="s">
        <v>504</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346</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385</v>
      </c>
      <c r="AF16" s="1026"/>
      <c r="AG16" s="1026"/>
      <c r="AH16" s="1026"/>
      <c r="AI16" s="1026" t="s">
        <v>407</v>
      </c>
      <c r="AJ16" s="1026"/>
      <c r="AK16" s="1026"/>
      <c r="AL16" s="556"/>
      <c r="AM16" s="1026" t="s">
        <v>504</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346</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385</v>
      </c>
      <c r="AF23" s="1026"/>
      <c r="AG23" s="1026"/>
      <c r="AH23" s="1026"/>
      <c r="AI23" s="1026" t="s">
        <v>407</v>
      </c>
      <c r="AJ23" s="1026"/>
      <c r="AK23" s="1026"/>
      <c r="AL23" s="556"/>
      <c r="AM23" s="1026" t="s">
        <v>504</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346</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385</v>
      </c>
      <c r="AF30" s="1026"/>
      <c r="AG30" s="1026"/>
      <c r="AH30" s="1026"/>
      <c r="AI30" s="1026" t="s">
        <v>407</v>
      </c>
      <c r="AJ30" s="1026"/>
      <c r="AK30" s="1026"/>
      <c r="AL30" s="556"/>
      <c r="AM30" s="1026" t="s">
        <v>504</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346</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385</v>
      </c>
      <c r="AF37" s="1026"/>
      <c r="AG37" s="1026"/>
      <c r="AH37" s="1026"/>
      <c r="AI37" s="1026" t="s">
        <v>407</v>
      </c>
      <c r="AJ37" s="1026"/>
      <c r="AK37" s="1026"/>
      <c r="AL37" s="556"/>
      <c r="AM37" s="1026" t="s">
        <v>504</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346</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385</v>
      </c>
      <c r="AF44" s="1026"/>
      <c r="AG44" s="1026"/>
      <c r="AH44" s="1026"/>
      <c r="AI44" s="1026" t="s">
        <v>407</v>
      </c>
      <c r="AJ44" s="1026"/>
      <c r="AK44" s="1026"/>
      <c r="AL44" s="556"/>
      <c r="AM44" s="1026" t="s">
        <v>504</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346</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385</v>
      </c>
      <c r="AF51" s="1026"/>
      <c r="AG51" s="1026"/>
      <c r="AH51" s="1026"/>
      <c r="AI51" s="1026" t="s">
        <v>407</v>
      </c>
      <c r="AJ51" s="1026"/>
      <c r="AK51" s="1026"/>
      <c r="AL51" s="556"/>
      <c r="AM51" s="1026" t="s">
        <v>504</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346</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385</v>
      </c>
      <c r="AF58" s="1026"/>
      <c r="AG58" s="1026"/>
      <c r="AH58" s="1026"/>
      <c r="AI58" s="1026" t="s">
        <v>407</v>
      </c>
      <c r="AJ58" s="1026"/>
      <c r="AK58" s="1026"/>
      <c r="AL58" s="556"/>
      <c r="AM58" s="1026" t="s">
        <v>504</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346</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385</v>
      </c>
      <c r="AF65" s="1026"/>
      <c r="AG65" s="1026"/>
      <c r="AH65" s="1026"/>
      <c r="AI65" s="1026" t="s">
        <v>407</v>
      </c>
      <c r="AJ65" s="1026"/>
      <c r="AK65" s="1026"/>
      <c r="AL65" s="556"/>
      <c r="AM65" s="1026" t="s">
        <v>504</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361</v>
      </c>
      <c r="H2" s="594"/>
      <c r="I2" s="594"/>
      <c r="J2" s="594"/>
      <c r="K2" s="594"/>
      <c r="L2" s="594"/>
      <c r="M2" s="594"/>
      <c r="N2" s="594"/>
      <c r="O2" s="594"/>
      <c r="P2" s="594"/>
      <c r="Q2" s="594"/>
      <c r="R2" s="594"/>
      <c r="S2" s="594"/>
      <c r="T2" s="594"/>
      <c r="U2" s="594"/>
      <c r="V2" s="594"/>
      <c r="W2" s="594"/>
      <c r="X2" s="594"/>
      <c r="Y2" s="594"/>
      <c r="Z2" s="594"/>
      <c r="AA2" s="594"/>
      <c r="AB2" s="595"/>
      <c r="AC2" s="593" t="s">
        <v>363</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2021-06-25T06:37:58Z</cp:lastPrinted>
  <dcterms:created xsi:type="dcterms:W3CDTF">2012-03-13T00:50:25Z</dcterms:created>
  <dcterms:modified xsi:type="dcterms:W3CDTF">2021-08-26T12:50:47Z</dcterms:modified>
</cp:coreProperties>
</file>