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令和３年度行政事業レビュー\02_レビュー資料作成依頼\04 最終公表\02 作業フォルダ\"/>
    </mc:Choice>
  </mc:AlternateContent>
  <bookViews>
    <workbookView xWindow="0" yWindow="0" windowWidth="28800" windowHeight="12216"/>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13" i="3"/>
  <c r="AY235" i="3"/>
  <c r="AY417" i="3"/>
  <c r="AY606" i="3"/>
  <c r="AY616" i="3"/>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<sst xmlns="http://schemas.openxmlformats.org/spreadsheetml/2006/main" count="2396" uniqueCount="762">
  <si>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</si>
  <si>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</si>
  <si>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</si>
  <si>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</si>
  <si>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</si>
  <si>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</si>
  <si>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</si>
  <si>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</si>
  <si>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</si>
  <si>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</si>
  <si>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</si>
  <si>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</si>
  <si>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</si>
  <si>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</si>
  <si>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</si>
  <si>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</si>
  <si>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</si>
  <si>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</si>
  <si>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</si>
  <si>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</si>
  <si>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</si>
  <si>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</si>
  <si>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</si>
  <si>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</si>
  <si>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</si>
  <si>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</si>
  <si>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</si>
  <si>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</si>
  <si>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</si>
  <si>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</si>
  <si>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</si>
  <si>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</si>
  <si>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</si>
  <si>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</si>
  <si>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</si>
  <si>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</si>
  <si>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</si>
  <si>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</si>
  <si>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</si>
  <si>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</si>
  <si>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</si>
  <si>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</si>
  <si>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</si>
  <si>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</si>
  <si>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</si>
  <si>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</si>
  <si>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</si>
  <si>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</si>
  <si>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</si>
  <si>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</si>
  <si>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</si>
  <si>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</si>
  <si>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</si>
  <si>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</si>
  <si>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</si>
  <si>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</si>
  <si>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</si>
  <si>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</si>
  <si>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</si>
  <si>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</si>
  <si>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</si>
  <si>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</si>
  <si>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</si>
  <si>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</si>
  <si>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</si>
  <si>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</si>
  <si>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</si>
  <si>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</si>
  <si>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</si>
  <si>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</si>
  <si>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</si>
  <si>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</si>
  <si>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</si>
  <si>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</si>
  <si>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</si>
  <si>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</si>
  <si>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</si>
  <si>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</si>
  <si>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</si>
  <si>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</si>
  <si>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</si>
  <si>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</si>
  <si>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</si>
  <si>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</si>
  <si>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</si>
  <si>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</si>
  <si>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</si>
  <si>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</si>
  <si>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</si>
  <si>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</si>
  <si>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</si>
  <si>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</si>
  <si>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</si>
  <si>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</si>
  <si>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</si>
  <si>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</si>
  <si>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</si>
  <si>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</si>
  <si>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</si>
  <si>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</si>
  <si>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</si>
  <si>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</si>
  <si>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</si>
  <si>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</si>
  <si>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</si>
  <si>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</si>
  <si>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</si>
  <si>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</si>
  <si>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</si>
  <si>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</si>
  <si>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</si>
  <si>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</si>
  <si>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</si>
  <si>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</si>
  <si>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</si>
  <si>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</si>
  <si>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</si>
  <si>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</si>
  <si>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</si>
  <si>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</si>
  <si>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</si>
  <si>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</si>
  <si>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</si>
  <si>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</si>
  <si>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</si>
  <si>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</si>
  <si>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</si>
  <si>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</si>
  <si>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</si>
  <si>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</si>
  <si>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</si>
  <si>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</si>
  <si>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</si>
  <si>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</si>
  <si>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</si>
  <si>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</si>
  <si>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</si>
  <si>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</si>
  <si>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</si>
  <si>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</si>
  <si>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</si>
  <si>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</si>
  <si>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</si>
  <si>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</si>
  <si>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</si>
  <si>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</si>
  <si>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</si>
  <si>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</si>
  <si>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</si>
  <si>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</si>
  <si>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</si>
  <si>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</si>
  <si>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</si>
  <si>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</si>
  <si>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</si>
  <si>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</si>
  <si>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</si>
  <si>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</si>
  <si>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</si>
  <si>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</si>
  <si>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</si>
  <si>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</si>
  <si>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</si>
  <si>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</si>
  <si>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</si>
  <si>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</si>
  <si>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</si>
  <si>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</si>
  <si>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</si>
  <si>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</si>
  <si>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</si>
  <si>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</si>
  <si>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</si>
  <si>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</si>
  <si>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</si>
  <si>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</si>
  <si>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</si>
  <si>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</si>
  <si>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</si>
  <si>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</si>
  <si>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</si>
  <si>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</si>
  <si>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</si>
  <si>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</si>
  <si>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</si>
  <si>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</si>
  <si>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</si>
  <si>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</si>
  <si>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</si>
  <si>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</si>
  <si>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</si>
  <si>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</si>
  <si>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</si>
  <si>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</si>
  <si>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</si>
  <si>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</si>
  <si>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</si>
  <si>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</si>
  <si>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</si>
  <si>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</si>
  <si>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</si>
  <si>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</si>
  <si>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</si>
  <si>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</si>
  <si>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</si>
  <si>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</si>
  <si>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</si>
  <si>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</si>
  <si>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</si>
  <si>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</si>
  <si>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</si>
  <si>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</si>
  <si>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</si>
  <si>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</si>
  <si>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</si>
  <si>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</si>
  <si>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</si>
  <si>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</si>
  <si>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</si>
  <si>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</si>
  <si>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</si>
  <si>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</si>
  <si>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</si>
  <si>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</si>
  <si>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</si>
  <si>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</si>
  <si>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</si>
  <si>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</si>
  <si>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</si>
  <si>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</si>
  <si>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</si>
  <si>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</si>
  <si>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</si>
  <si>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</si>
  <si>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</si>
  <si>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</si>
  <si>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</si>
  <si>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</si>
  <si>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</si>
  <si>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</si>
  <si>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</si>
  <si>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</si>
  <si>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</si>
  <si>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</si>
  <si>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</si>
  <si>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</si>
  <si>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</si>
  <si>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</si>
  <si>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</si>
  <si>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</si>
  <si>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</si>
  <si>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</si>
  <si>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</si>
  <si>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</si>
  <si>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</si>
  <si>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</si>
  <si>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</si>
  <si>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</si>
  <si>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</si>
  <si>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</si>
  <si>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</si>
  <si>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</si>
  <si>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</si>
  <si>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</si>
  <si>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</si>
  <si>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</si>
  <si>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</si>
  <si>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</si>
  <si>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</si>
  <si>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</si>
  <si>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</si>
  <si>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</si>
  <si>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</si>
  <si>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</si>
  <si>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</si>
  <si>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</si>
  <si>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</si>
  <si>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</si>
  <si>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</si>
  <si>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</si>
  <si>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</si>
  <si>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</si>
  <si>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</si>
  <si>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</si>
  <si>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</si>
  <si>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</si>
  <si>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</si>
  <si>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</si>
  <si>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</si>
  <si>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</si>
  <si>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</si>
  <si>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</si>
  <si>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</si>
  <si>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</si>
  <si>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</si>
  <si>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</si>
  <si>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</si>
  <si>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</si>
  <si>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</si>
  <si>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</si>
  <si>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</si>
  <si>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</si>
  <si>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</si>
  <si>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</si>
  <si>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</si>
  <si>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</si>
  <si>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</si>
  <si>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</si>
  <si>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</si>
  <si>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</si>
  <si>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</si>
  <si>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</si>
  <si>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</si>
  <si>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</si>
  <si>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</si>
  <si>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</si>
  <si>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</si>
  <si>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</si>
  <si>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</si>
  <si>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</si>
  <si>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</si>
  <si>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</si>
  <si>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</si>
  <si>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</si>
  <si>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</si>
  <si>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</si>
  <si>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</si>
  <si>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</si>
  <si>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</si>
  <si>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</si>
  <si>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</si>
  <si>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</si>
  <si>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</si>
  <si>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</si>
  <si>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</si>
  <si>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</si>
  <si>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</si>
  <si>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</si>
  <si>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</si>
  <si>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</si>
  <si>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</si>
  <si>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</si>
  <si>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</si>
  <si>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</si>
  <si>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</si>
  <si>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</si>
  <si>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</si>
  <si>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</si>
  <si>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</si>
  <si>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</si>
  <si>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</si>
  <si>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</si>
  <si>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</si>
  <si>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</si>
  <si>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</si>
  <si>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</si>
  <si>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</si>
  <si>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</si>
  <si>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</si>
  <si>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</si>
  <si>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</si>
  <si>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</si>
  <si>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</si>
  <si>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</si>
  <si>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</si>
  <si>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</si>
  <si>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</si>
  <si>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</si>
  <si>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</si>
  <si>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</si>
  <si>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</si>
  <si>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</si>
  <si>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</si>
  <si>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</si>
  <si>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</si>
  <si>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</si>
  <si>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</si>
  <si>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</si>
  <si>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</si>
  <si>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</si>
  <si>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</si>
  <si>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</si>
  <si>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</si>
  <si>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</si>
  <si>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</si>
  <si>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</si>
  <si>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</si>
  <si>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</si>
  <si>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</si>
  <si>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</si>
  <si>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</si>
  <si>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</si>
  <si>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</si>
  <si>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</si>
  <si>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</si>
  <si>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</si>
  <si>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</si>
  <si>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</si>
  <si>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</si>
  <si>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</si>
  <si>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</si>
  <si>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</si>
  <si>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</si>
  <si>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</si>
  <si>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</si>
  <si>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</si>
  <si>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</si>
  <si>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</si>
  <si>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</si>
  <si>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</si>
  <si>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</si>
  <si>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</si>
  <si>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</si>
  <si>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</si>
  <si>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</si>
  <si>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</si>
  <si>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</si>
  <si>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</si>
  <si>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</si>
  <si>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</si>
  <si>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</si>
  <si>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</si>
  <si>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</si>
  <si>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</si>
  <si>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</si>
  <si>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</si>
  <si>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</si>
  <si>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</si>
  <si>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</si>
  <si>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</si>
  <si>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</si>
  <si>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</si>
  <si>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</si>
  <si>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</si>
  <si>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</si>
  <si>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</si>
  <si>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</si>
  <si>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</si>
  <si>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</si>
  <si>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</si>
  <si>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</si>
  <si>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</si>
  <si>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</si>
  <si>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</si>
  <si>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</si>
  <si>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</si>
  <si>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</si>
  <si>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</si>
  <si>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</si>
  <si>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</si>
  <si>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</si>
  <si>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</si>
  <si>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</si>
  <si>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</si>
  <si>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</si>
  <si>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</si>
  <si>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</si>
  <si>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</si>
  <si>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</si>
  <si>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</si>
  <si>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</si>
  <si>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</si>
  <si>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</si>
  <si>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</si>
  <si>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</si>
  <si>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</si>
  <si>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</si>
  <si>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</si>
  <si>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</si>
  <si>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</si>
  <si>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</si>
  <si>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</si>
  <si>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</si>
  <si>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</si>
  <si>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</si>
  <si>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</si>
  <si>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</si>
  <si>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</si>
  <si>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</si>
  <si>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</si>
  <si>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</si>
  <si>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</si>
  <si>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</si>
  <si>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</si>
  <si>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</si>
  <si>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</si>
  <si>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</si>
  <si>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</si>
  <si>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</si>
  <si>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</si>
  <si>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</si>
  <si>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</si>
  <si>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</si>
  <si>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</si>
  <si>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</si>
  <si>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</si>
  <si>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</si>
  <si>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</si>
  <si>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</si>
  <si>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</si>
  <si>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</si>
  <si>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</si>
  <si>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</si>
  <si>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</si>
  <si>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</si>
  <si>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</si>
  <si>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</si>
  <si>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</si>
  <si>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</si>
  <si>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</si>
  <si>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</si>
  <si>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</si>
  <si>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</si>
  <si>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</si>
  <si>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</si>
  <si>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</si>
  <si>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</si>
  <si>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</si>
  <si>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</si>
  <si>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</si>
  <si>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</si>
  <si>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</si>
  <si>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</si>
  <si>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</si>
  <si>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</si>
  <si>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</si>
  <si>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</si>
  <si>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</si>
  <si>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</si>
  <si>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</si>
  <si>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</si>
  <si>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</si>
  <si>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</si>
  <si>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</si>
  <si>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</si>
  <si>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</si>
  <si>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</si>
  <si>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</si>
  <si>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</si>
  <si>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</si>
  <si>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</si>
  <si>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</si>
  <si>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</si>
  <si>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</si>
  <si>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</si>
  <si>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</si>
  <si>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</si>
  <si>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</si>
  <si>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</si>
  <si>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</si>
  <si>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</si>
  <si>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</si>
  <si>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</si>
  <si>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</si>
  <si>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</si>
  <si>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</si>
  <si>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</si>
  <si>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</si>
  <si>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</si>
  <si>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</si>
  <si>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</si>
  <si>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</si>
  <si>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</si>
  <si>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</si>
  <si>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</si>
  <si>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</si>
  <si>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</si>
  <si>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</si>
  <si>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</si>
  <si>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</si>
  <si>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</si>
  <si>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</si>
  <si>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</si>
  <si>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</si>
  <si>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</si>
  <si>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</si>
  <si>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</si>
  <si>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</si>
  <si>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</si>
  <si>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</si>
  <si>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</si>
  <si>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</si>
  <si>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</si>
  <si>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</si>
  <si>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</si>
  <si>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</si>
  <si>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</si>
  <si>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</si>
  <si>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</si>
  <si>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</si>
  <si>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</si>
  <si>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</si>
  <si>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</si>
  <si>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</si>
  <si>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</si>
  <si>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</si>
  <si>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</si>
  <si>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</si>
  <si>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</si>
  <si>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</si>
  <si>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</si>
  <si>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</si>
  <si>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</si>
  <si>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</si>
  <si>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</si>
  <si>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</si>
  <si>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</si>
  <si>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</si>
  <si>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</si>
  <si>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</si>
  <si>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</si>
  <si>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</si>
  <si>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</si>
  <si>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</si>
  <si>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</si>
  <si>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</si>
  <si>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</si>
  <si>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</si>
  <si>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</si>
  <si>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</si>
  <si>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</si>
  <si>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</si>
  <si>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</si>
  <si>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</si>
  <si>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</si>
  <si>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</si>
  <si>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</si>
  <si>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遺伝子組換え生物対策費</t>
  </si>
  <si>
    <t>自然環境局</t>
  </si>
  <si>
    <t>平成16年度</t>
  </si>
  <si>
    <t>終了予定なし</t>
  </si>
  <si>
    <t>外来生物対策室</t>
  </si>
  <si>
    <t>・遺伝子組換え生物等の使用等の規制による生物の多様性確保に関する法律（カルタヘナ法）（第4条、第34条、第35条）
・生物の多様性に関する条約のバイオセーフティに関するカルタヘナ議定書（第11条、第15条、第20条、第27条）</t>
  </si>
  <si>
    <t>生物多様性国家戦略2012-2020（H24.9.28閣議決定）</t>
  </si>
  <si>
    <t>カルタヘナ法に基づき、遺伝子組換え生物の使用等の規制を行うとともに、最新の知見に基づく規制を実施するための情報収集や国民への情報提供を行い、わが国の生物多様性の確保を図る。</t>
  </si>
  <si>
    <t>遺伝子組換え生物の使用等の承認に際する法に基づく学識経験者への意見聴取会合の開催、立入検査の実施、遺伝子組換え生物に関する情報の収集、リスク評価手法の検討、野外での遺伝子組換え生物の生育状況監視、ウェブサイト（J-BCH）等による国民への情報提供等を行う。</t>
  </si>
  <si>
    <t>-</t>
  </si>
  <si>
    <t>環境保全調査費</t>
  </si>
  <si>
    <t>諸謝金</t>
  </si>
  <si>
    <t>職員旅費</t>
  </si>
  <si>
    <t>委員等旅費</t>
  </si>
  <si>
    <t>遺伝子組換え生物による生物多様性影響を発生させない</t>
  </si>
  <si>
    <t>遺伝子組換え生物による生物多様性影響の発生件数</t>
  </si>
  <si>
    <t>発生件数</t>
  </si>
  <si>
    <t>関係機関等からの報告</t>
  </si>
  <si>
    <t>審査件数</t>
  </si>
  <si>
    <t>承認を行う過程の学識経験者への意見聴取会合開催費（専門家諸謝金・旅費、速記代等）／審査件数　　　　　　　　　　　　</t>
    <phoneticPr fontId="5"/>
  </si>
  <si>
    <t>万円</t>
  </si>
  <si>
    <t>百万/件</t>
    <phoneticPr fontId="5"/>
  </si>
  <si>
    <t>1.2/47</t>
  </si>
  <si>
    <t>1.1/39</t>
  </si>
  <si>
    <t>／　</t>
    <phoneticPr fontId="5"/>
  </si>
  <si>
    <t>／　　　　　　　　　　　　　　</t>
    <phoneticPr fontId="5"/>
  </si>
  <si>
    <t>／　　　　　　　　　　　　　　</t>
    <phoneticPr fontId="5"/>
  </si>
  <si>
    <t>／　　　　　　　　　　　　　　</t>
    <phoneticPr fontId="5"/>
  </si>
  <si>
    <t>５･生物多様性の保全と自然との共生の推進</t>
  </si>
  <si>
    <t>適切な野生生物保護管理の推進に向けた対策の実施状況</t>
  </si>
  <si>
    <t>野生生物の適切な保護管理</t>
  </si>
  <si>
    <t>国内における遺伝子組換え生物の使用等の適切な規制を行う。</t>
  </si>
  <si>
    <t>農林水産省</t>
  </si>
  <si>
    <t>検討会開催の各種謝金、委員等旅費等</t>
  </si>
  <si>
    <t>文部科学省</t>
  </si>
  <si>
    <t>ライフサイエンス研究開発推進経費</t>
  </si>
  <si>
    <t>輸入栽培用種子中の未承認遺伝子組換え体検査対策事業委託費</t>
  </si>
  <si>
    <t>194</t>
  </si>
  <si>
    <t>185</t>
  </si>
  <si>
    <t>232</t>
  </si>
  <si>
    <t>228</t>
  </si>
  <si>
    <t>227</t>
  </si>
  <si>
    <t>214</t>
  </si>
  <si>
    <t>231</t>
  </si>
  <si>
    <t>233</t>
  </si>
  <si>
    <t>○</t>
  </si>
  <si>
    <t>-</t>
    <phoneticPr fontId="5"/>
  </si>
  <si>
    <t>-</t>
    <phoneticPr fontId="5"/>
  </si>
  <si>
    <t>-</t>
    <phoneticPr fontId="5"/>
  </si>
  <si>
    <t>開催
件数</t>
    <rPh sb="0" eb="2">
      <t>カイサイ</t>
    </rPh>
    <rPh sb="3" eb="5">
      <t>ケンスウ</t>
    </rPh>
    <phoneticPr fontId="5"/>
  </si>
  <si>
    <t>-</t>
    <phoneticPr fontId="5"/>
  </si>
  <si>
    <t>-</t>
    <phoneticPr fontId="5"/>
  </si>
  <si>
    <t>承認申請のあった遺伝子組換え生物の審査に当たって実施する、学識経験者への意見聴取会合等の開催件数</t>
    <rPh sb="42" eb="43">
      <t>トウ</t>
    </rPh>
    <phoneticPr fontId="5"/>
  </si>
  <si>
    <t>承認申請のあった遺伝子組換え生物等の審査件数</t>
    <rPh sb="16" eb="17">
      <t>トウ</t>
    </rPh>
    <phoneticPr fontId="5"/>
  </si>
  <si>
    <t>0.7/35</t>
    <phoneticPr fontId="5"/>
  </si>
  <si>
    <t>-</t>
    <phoneticPr fontId="5"/>
  </si>
  <si>
    <t>-</t>
    <phoneticPr fontId="5"/>
  </si>
  <si>
    <t>遺伝子組換え生物の使用等の規制を行うとともに、最新の知見に基づく規制を実施するための情報収集や国民への情報提供を行い、我が国の生物多様性の確保に寄与する。</t>
  </si>
  <si>
    <t>カルタヘナ法に基づく遺伝子組換え生物の使用等に係る審査・承認等を適正に実施するなど、国内における遺伝子組換え生物の使用等の適切な規制を行った。また、ゲノム編集技術の利用により得られた生物の取扱いについて整理し、規制対象外となる生物について情報提供書等の受付と公表を開始した。</t>
    <phoneticPr fontId="5"/>
  </si>
  <si>
    <t>遺伝子組換え生物が生物多様性に影響を及ぼすことを防止するための事業であり、国民のニーズは高い。</t>
  </si>
  <si>
    <t>法により国が実施するものとされている。</t>
  </si>
  <si>
    <t>遺伝子組換え生物の使用承認にあたっての学識経験者への意見聴取のための検討会の開催、ウェブサイト（J-BCH）による国民への情報提供等を行うなど、政策目的を達成するために必要な事業を行っている。</t>
  </si>
  <si>
    <t>無</t>
  </si>
  <si>
    <t>遺伝子組換えナタネの調査に係る請負業務については、過年度の最低価格落札において一者応札となっていた経緯があるため、参加者確認公募を実施し競争性を確保した。</t>
    <rPh sb="0" eb="3">
      <t>イデンシ</t>
    </rPh>
    <rPh sb="3" eb="5">
      <t>クミカ</t>
    </rPh>
    <rPh sb="10" eb="12">
      <t>チョウサ</t>
    </rPh>
    <rPh sb="13" eb="14">
      <t>カカ</t>
    </rPh>
    <rPh sb="15" eb="17">
      <t>ウケオイ</t>
    </rPh>
    <rPh sb="17" eb="19">
      <t>ギョウム</t>
    </rPh>
    <rPh sb="25" eb="28">
      <t>カネンド</t>
    </rPh>
    <rPh sb="29" eb="31">
      <t>サイテイ</t>
    </rPh>
    <rPh sb="31" eb="33">
      <t>カカク</t>
    </rPh>
    <rPh sb="33" eb="35">
      <t>ラクサツ</t>
    </rPh>
    <rPh sb="39" eb="40">
      <t>イッ</t>
    </rPh>
    <rPh sb="40" eb="41">
      <t>シャ</t>
    </rPh>
    <rPh sb="41" eb="43">
      <t>オウサツ</t>
    </rPh>
    <rPh sb="49" eb="51">
      <t>ケイイ</t>
    </rPh>
    <rPh sb="57" eb="60">
      <t>サンカシャ</t>
    </rPh>
    <rPh sb="60" eb="62">
      <t>カクニン</t>
    </rPh>
    <rPh sb="62" eb="64">
      <t>コウボ</t>
    </rPh>
    <rPh sb="65" eb="67">
      <t>ジッシ</t>
    </rPh>
    <rPh sb="68" eb="71">
      <t>キョウソウセイ</t>
    </rPh>
    <rPh sb="72" eb="74">
      <t>カクホ</t>
    </rPh>
    <phoneticPr fontId="5"/>
  </si>
  <si>
    <t>‐</t>
  </si>
  <si>
    <t>本年度は多くの会合がオンライン開催となったことから、単位当たりコスト等は下降した。水準は妥当である。</t>
    <rPh sb="0" eb="3">
      <t>ホンネンド</t>
    </rPh>
    <rPh sb="4" eb="5">
      <t>オオ</t>
    </rPh>
    <rPh sb="7" eb="9">
      <t>カイゴウ</t>
    </rPh>
    <rPh sb="15" eb="17">
      <t>カイサイ</t>
    </rPh>
    <rPh sb="26" eb="28">
      <t>タンイ</t>
    </rPh>
    <rPh sb="28" eb="29">
      <t>ア</t>
    </rPh>
    <rPh sb="34" eb="35">
      <t>トウ</t>
    </rPh>
    <rPh sb="36" eb="38">
      <t>カコウ</t>
    </rPh>
    <rPh sb="41" eb="43">
      <t>スイジュン</t>
    </rPh>
    <rPh sb="44" eb="46">
      <t>ダトウ</t>
    </rPh>
    <phoneticPr fontId="5"/>
  </si>
  <si>
    <t>請負業務の実施に当たっては、環境省職員が請負先と実施方法等を協議しつつ進めており、業務が適切かつ効率的に執行され、真に必要な予算の執行となるよう確認している。</t>
  </si>
  <si>
    <t>ウェブサイト（J-BCH）の保守事業においては、定期的に報告を聴取し、ホームページの更新状況を把握することで、業務が適切かつ効率的に執行されていることを随時確認している。</t>
    <rPh sb="28" eb="30">
      <t>ホウコク</t>
    </rPh>
    <rPh sb="31" eb="33">
      <t>チョウシュ</t>
    </rPh>
    <phoneticPr fontId="5"/>
  </si>
  <si>
    <t>遺伝子組換え生物による生物多様性影響を発生させないという成果目標に見合ったものとなっている。</t>
  </si>
  <si>
    <t>遺伝子組換え生物に係る調査については、専門的な知見を有する事業者に業務を請け負わせる必要がある。請負先は参加者確認公募方式により契約相手方となり得る業者を確認しており、競争性を確保している。</t>
    <rPh sb="52" eb="59">
      <t>サンカシャカクニンコウボ</t>
    </rPh>
    <rPh sb="59" eb="61">
      <t>ホウシキ</t>
    </rPh>
    <rPh sb="64" eb="66">
      <t>ケイヤク</t>
    </rPh>
    <rPh sb="66" eb="69">
      <t>アイテガタ</t>
    </rPh>
    <rPh sb="72" eb="73">
      <t>ウ</t>
    </rPh>
    <rPh sb="74" eb="76">
      <t>ギョウシャ</t>
    </rPh>
    <rPh sb="77" eb="79">
      <t>カクニン</t>
    </rPh>
    <rPh sb="84" eb="87">
      <t>キョウソウセイ</t>
    </rPh>
    <rPh sb="88" eb="90">
      <t>カクホ</t>
    </rPh>
    <phoneticPr fontId="5"/>
  </si>
  <si>
    <t>意見聴取会合を効率的に開催できたため、活動見込みを概ね満たす実績となっている。</t>
    <rPh sb="25" eb="26">
      <t>オオム</t>
    </rPh>
    <rPh sb="27" eb="28">
      <t>ミ</t>
    </rPh>
    <phoneticPr fontId="5"/>
  </si>
  <si>
    <t>使用承認のプロセス、評価資料、調査結果等はJ-BCHに掲載し、随時更新するなど、新しい情報を広く国民に情報提供している。</t>
  </si>
  <si>
    <t>「遺伝子組換え生物対策事業費」については、カルタヘナ法に基づく遺伝子組換え生物の使用等に係る審査・承認等を適正に実施している。本事業費は国民への情報提供を行うために不可欠な経費であるが、執行状況を勘案して予算規模を見直している。一方で、29通常国会におけるカルタヘナ法改正法案の審議に際して、野外での遺伝子組換え生物の生育状況監視等のさらなる実施が求められたこと、また、平成31年にゲノム編集技術の利用により得られた生物に関する取扱いを定めており、その情報収集と公表を進めることとなっている。</t>
    <rPh sb="185" eb="187">
      <t>ヘイセイ</t>
    </rPh>
    <rPh sb="189" eb="190">
      <t>ネン</t>
    </rPh>
    <rPh sb="194" eb="196">
      <t>ヘンシュウ</t>
    </rPh>
    <rPh sb="211" eb="212">
      <t>カン</t>
    </rPh>
    <rPh sb="214" eb="216">
      <t>トリアツカ</t>
    </rPh>
    <rPh sb="218" eb="219">
      <t>サダ</t>
    </rPh>
    <rPh sb="226" eb="228">
      <t>ジョウホウ</t>
    </rPh>
    <rPh sb="228" eb="230">
      <t>シュウシュウ</t>
    </rPh>
    <rPh sb="231" eb="233">
      <t>コウヒョウ</t>
    </rPh>
    <rPh sb="234" eb="235">
      <t>スス</t>
    </rPh>
    <phoneticPr fontId="5"/>
  </si>
  <si>
    <t>より効果的な事業とするため、引き続き競争性のある契約を行い、事業の実施にあたっては進捗状況を随時把握し、今後も効果的、効率的な事業執行に努める。</t>
    <phoneticPr fontId="5"/>
  </si>
  <si>
    <t>日本版バイオセーフティクリアリングハウス（Ｊ－ＢＣＨ）ウェブサイト：http://www.biodic.go.jp/bch/</t>
  </si>
  <si>
    <t>A.（国研）国立環境研究所</t>
    <rPh sb="3" eb="4">
      <t>コク</t>
    </rPh>
    <rPh sb="4" eb="5">
      <t>ケン</t>
    </rPh>
    <rPh sb="6" eb="13">
      <t>コクリツカンキョウケンキュウジョ</t>
    </rPh>
    <phoneticPr fontId="5"/>
  </si>
  <si>
    <t>B.（一財）自然環境研究センター</t>
    <rPh sb="3" eb="4">
      <t>イチ</t>
    </rPh>
    <rPh sb="4" eb="5">
      <t>ザイ</t>
    </rPh>
    <rPh sb="6" eb="16">
      <t>シゼン</t>
    </rPh>
    <phoneticPr fontId="5"/>
  </si>
  <si>
    <t>印刷製本費</t>
    <rPh sb="0" eb="2">
      <t>インサツ</t>
    </rPh>
    <rPh sb="2" eb="4">
      <t>セイホン</t>
    </rPh>
    <rPh sb="4" eb="5">
      <t>ヒ</t>
    </rPh>
    <phoneticPr fontId="5"/>
  </si>
  <si>
    <t>その他</t>
    <rPh sb="2" eb="3">
      <t>タ</t>
    </rPh>
    <phoneticPr fontId="5"/>
  </si>
  <si>
    <t>報告書等</t>
    <phoneticPr fontId="5"/>
  </si>
  <si>
    <t>一般管理費、消費税</t>
    <phoneticPr fontId="5"/>
  </si>
  <si>
    <t>人件費</t>
    <phoneticPr fontId="5"/>
  </si>
  <si>
    <t>調査、検討会開催等</t>
    <phoneticPr fontId="5"/>
  </si>
  <si>
    <t>旅費</t>
    <phoneticPr fontId="5"/>
  </si>
  <si>
    <t>現地調査等旅費</t>
    <phoneticPr fontId="5"/>
  </si>
  <si>
    <t>賃金</t>
    <phoneticPr fontId="5"/>
  </si>
  <si>
    <t>サンプル整理、データ入力等</t>
    <phoneticPr fontId="5"/>
  </si>
  <si>
    <t>借料及び損料</t>
    <phoneticPr fontId="5"/>
  </si>
  <si>
    <t>現地調査用レンタカー</t>
    <phoneticPr fontId="5"/>
  </si>
  <si>
    <t>その他</t>
    <phoneticPr fontId="5"/>
  </si>
  <si>
    <t>一般管理費、消費税</t>
    <phoneticPr fontId="5"/>
  </si>
  <si>
    <t>-</t>
    <phoneticPr fontId="5"/>
  </si>
  <si>
    <t>（国研）国立環境研究所</t>
    <phoneticPr fontId="5"/>
  </si>
  <si>
    <t>（一財）自然環境研究センター</t>
    <phoneticPr fontId="5"/>
  </si>
  <si>
    <t>除草剤耐性遺伝子の流動に関する調査・研究業務</t>
    <phoneticPr fontId="5"/>
  </si>
  <si>
    <t>遺伝子組換え生物の生物多様性影響監視のためのサンプリング業務</t>
    <phoneticPr fontId="5"/>
  </si>
  <si>
    <t>（株）アーキコアテクノ</t>
    <phoneticPr fontId="5"/>
  </si>
  <si>
    <t>日本版バイオセーフティクリアリングハウスの運用・保守業務</t>
    <phoneticPr fontId="5"/>
  </si>
  <si>
    <t>（株）メディア総合研究所</t>
    <rPh sb="0" eb="3">
      <t>カブ</t>
    </rPh>
    <rPh sb="7" eb="12">
      <t>ソウゴウケンキュウジョ</t>
    </rPh>
    <phoneticPr fontId="5"/>
  </si>
  <si>
    <t>カルタヘナ法関連図書の英語翻訳業務（関連通知及び農作物分野）</t>
    <phoneticPr fontId="5"/>
  </si>
  <si>
    <t>（株）メディア総合研究所</t>
    <phoneticPr fontId="5"/>
  </si>
  <si>
    <t>カルタヘナ法関連図書の英語翻訳業務（動物医薬品等）</t>
    <phoneticPr fontId="5"/>
  </si>
  <si>
    <t>-</t>
    <phoneticPr fontId="5"/>
  </si>
  <si>
    <t>ウェブサイト（J-BCH）の運用・保守事業は一般競争（最低価格）により請負契約を行っているが、新興・小規模の事業者による入札参加が進み、請負額が低下した。</t>
    <rPh sb="35" eb="37">
      <t>ウケオイ</t>
    </rPh>
    <rPh sb="37" eb="39">
      <t>ケイヤク</t>
    </rPh>
    <rPh sb="40" eb="41">
      <t>オコナ</t>
    </rPh>
    <rPh sb="47" eb="49">
      <t>シンコウ</t>
    </rPh>
    <rPh sb="50" eb="53">
      <t>ショウキボ</t>
    </rPh>
    <rPh sb="54" eb="57">
      <t>ジギョウシャ</t>
    </rPh>
    <rPh sb="60" eb="62">
      <t>ニュウサツ</t>
    </rPh>
    <rPh sb="62" eb="64">
      <t>サンカ</t>
    </rPh>
    <rPh sb="65" eb="66">
      <t>スス</t>
    </rPh>
    <rPh sb="68" eb="71">
      <t>ウケオイガク</t>
    </rPh>
    <rPh sb="72" eb="74">
      <t>テイカ</t>
    </rPh>
    <phoneticPr fontId="5"/>
  </si>
  <si>
    <t>諸謝金</t>
    <phoneticPr fontId="5"/>
  </si>
  <si>
    <t>研究協力、検討会</t>
    <phoneticPr fontId="5"/>
  </si>
  <si>
    <t>旅費</t>
    <phoneticPr fontId="5"/>
  </si>
  <si>
    <t>職員現地調査</t>
    <phoneticPr fontId="5"/>
  </si>
  <si>
    <t>消耗品費</t>
    <phoneticPr fontId="5"/>
  </si>
  <si>
    <t>試薬類、実験用器具等</t>
    <phoneticPr fontId="5"/>
  </si>
  <si>
    <t>賃金</t>
    <phoneticPr fontId="5"/>
  </si>
  <si>
    <t>派遣職員・高度技能専門員</t>
    <phoneticPr fontId="5"/>
  </si>
  <si>
    <t>D.（株）メディア総合研究所</t>
    <phoneticPr fontId="5"/>
  </si>
  <si>
    <t>人件費</t>
    <phoneticPr fontId="5"/>
  </si>
  <si>
    <t>人件費</t>
    <phoneticPr fontId="5"/>
  </si>
  <si>
    <t>その他</t>
    <phoneticPr fontId="5"/>
  </si>
  <si>
    <t>その他</t>
    <phoneticPr fontId="5"/>
  </si>
  <si>
    <t>英語翻訳者、校閲者</t>
    <phoneticPr fontId="5"/>
  </si>
  <si>
    <t>レイアウト費、制作費、消費税</t>
    <phoneticPr fontId="5"/>
  </si>
  <si>
    <t>C.（株）アーキコアテクノ</t>
    <rPh sb="2" eb="5">
      <t>カブ</t>
    </rPh>
    <phoneticPr fontId="5"/>
  </si>
  <si>
    <t>プログラマー等</t>
    <phoneticPr fontId="5"/>
  </si>
  <si>
    <t>消耗品費、交通費、一般管理費、消費税</t>
    <phoneticPr fontId="5"/>
  </si>
  <si>
    <t>-</t>
    <phoneticPr fontId="5"/>
  </si>
  <si>
    <t>-</t>
    <phoneticPr fontId="5"/>
  </si>
  <si>
    <t>-</t>
    <phoneticPr fontId="5"/>
  </si>
  <si>
    <t>-</t>
    <phoneticPr fontId="5"/>
  </si>
  <si>
    <t>-</t>
    <phoneticPr fontId="5"/>
  </si>
  <si>
    <t>・遺伝子組換え農産物に当たっては農林水産省が、遺伝子組換え生物の研究開発に当たっては文部科学省が、それぞれ主務官庁として使用規程の承認を行うこととしており、当省は協同で検討会の実施と学識経験者への意見聴取を行っている。開催に係る費用についての交互負担等、適切に役割分担をしている。
・法第16条及び17条の生物検査は農林水産省において実施し、栽培用種子を介した未承認遺伝子組換え農作物の我が国への流入を防止、栽培用種子（ブラジル産サトウキビ、アメリカ産カンキツ等）の輸入時の検査に利用可能な検査法を計画的に開発している。</t>
    <rPh sb="7" eb="10">
      <t>ノウサンブツ</t>
    </rPh>
    <rPh sb="16" eb="18">
      <t>ノウリン</t>
    </rPh>
    <rPh sb="18" eb="21">
      <t>スイサンショウ</t>
    </rPh>
    <rPh sb="23" eb="28">
      <t>イデンシクミカ</t>
    </rPh>
    <rPh sb="29" eb="31">
      <t>セイブツ</t>
    </rPh>
    <rPh sb="32" eb="34">
      <t>ケンキュウ</t>
    </rPh>
    <rPh sb="34" eb="36">
      <t>カイハツ</t>
    </rPh>
    <rPh sb="42" eb="47">
      <t>モン</t>
    </rPh>
    <rPh sb="53" eb="55">
      <t>シュム</t>
    </rPh>
    <rPh sb="55" eb="57">
      <t>カンチョウ</t>
    </rPh>
    <rPh sb="60" eb="64">
      <t>シヨウキテイ</t>
    </rPh>
    <rPh sb="65" eb="67">
      <t>ショウニン</t>
    </rPh>
    <rPh sb="68" eb="69">
      <t>オコナ</t>
    </rPh>
    <rPh sb="78" eb="80">
      <t>トウショウ</t>
    </rPh>
    <rPh sb="103" eb="104">
      <t>オコナ</t>
    </rPh>
    <rPh sb="125" eb="126">
      <t>トウ</t>
    </rPh>
    <rPh sb="142" eb="143">
      <t>ホウ</t>
    </rPh>
    <rPh sb="143" eb="144">
      <t>ダイ</t>
    </rPh>
    <rPh sb="146" eb="147">
      <t>ジョウ</t>
    </rPh>
    <rPh sb="147" eb="148">
      <t>オヨ</t>
    </rPh>
    <rPh sb="151" eb="152">
      <t>ジョウ</t>
    </rPh>
    <rPh sb="153" eb="155">
      <t>セイブツ</t>
    </rPh>
    <rPh sb="155" eb="157">
      <t>ケンサ</t>
    </rPh>
    <rPh sb="167" eb="169">
      <t>ジッシ</t>
    </rPh>
    <rPh sb="183" eb="186">
      <t>イデンシ</t>
    </rPh>
    <rPh sb="186" eb="188">
      <t>クミカ</t>
    </rPh>
    <rPh sb="214" eb="215">
      <t>サン</t>
    </rPh>
    <rPh sb="225" eb="226">
      <t>サン</t>
    </rPh>
    <rPh sb="230" eb="231">
      <t>トウ</t>
    </rPh>
    <phoneticPr fontId="5"/>
  </si>
  <si>
    <t>1.25/50</t>
    <phoneticPr fontId="5"/>
  </si>
  <si>
    <t>室長　大林　圭司</t>
    <rPh sb="3" eb="5">
      <t>オオバヤシ</t>
    </rPh>
    <rPh sb="6" eb="8">
      <t>ケイジ</t>
    </rPh>
    <phoneticPr fontId="5"/>
  </si>
  <si>
    <t>外部有識者点検対象外</t>
    <phoneticPr fontId="5"/>
  </si>
  <si>
    <t>カルタヘナ法に基づき、遺伝子組換え生物の使用等の規制を推進していくため、事業の効率性を検討し、適切な予算執行に努めること。また、一者応札となっている契約があるため、一者応札の改善に向けた取り組みを検討すること。</t>
    <rPh sb="14" eb="16">
      <t>クミカ</t>
    </rPh>
    <phoneticPr fontId="5"/>
  </si>
  <si>
    <t>引き続き、事業の効率性を検討し、適切な予算執行に努める。過年度に最低価格落札において一者応札となっていた請負業務については、当年度から参加者確認公募を行い、ほかに契約相手方となり得る業者があるか公募により確認し競争性を確保している。</t>
    <rPh sb="75" eb="76">
      <t>オコナ</t>
    </rPh>
    <rPh sb="97" eb="99">
      <t>コウボ</t>
    </rPh>
    <phoneticPr fontId="5"/>
  </si>
  <si>
    <t>-</t>
    <phoneticPr fontId="5"/>
  </si>
  <si>
    <t>システム関係予算としてデジタル庁に一括計上しているための減。</t>
    <rPh sb="28" eb="29">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</si>
</sst>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xdr:colOff>
      <xdr:row>748</xdr:row>
      <xdr:rowOff>353643</xdr:rowOff>
    </xdr:from>
    <xdr:to>
      <xdr:col>19</xdr:col>
      <xdr:colOff>111266</xdr:colOff>
      <xdr:row>750</xdr:row>
      <xdr:rowOff>136527</xdr:rowOff>
    </xdr:to>
    <xdr:sp macro="" textlink="">
      <xdr:nvSpPr>
        <xdr:cNvPr id="2" name="テキスト ボックス 1"/>
        <xdr:cNvSpPr txBox="1"/>
      </xdr:nvSpPr>
      <xdr:spPr>
        <a:xfrm>
          <a:off x="1821657" y="49359768"/>
          <a:ext cx="2135328" cy="497259"/>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　１２百万円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22604</xdr:colOff>
      <xdr:row>752</xdr:row>
      <xdr:rowOff>338138</xdr:rowOff>
    </xdr:from>
    <xdr:to>
      <xdr:col>42</xdr:col>
      <xdr:colOff>27213</xdr:colOff>
      <xdr:row>756</xdr:row>
      <xdr:rowOff>119063</xdr:rowOff>
    </xdr:to>
    <xdr:grpSp>
      <xdr:nvGrpSpPr>
        <xdr:cNvPr id="3" name="グループ化 71"/>
        <xdr:cNvGrpSpPr>
          <a:grpSpLocks/>
        </xdr:cNvGrpSpPr>
      </xdr:nvGrpSpPr>
      <xdr:grpSpPr bwMode="auto">
        <a:xfrm>
          <a:off x="4325663" y="49903997"/>
          <a:ext cx="3231903" cy="1206313"/>
          <a:chOff x="4496107" y="31398004"/>
          <a:chExt cx="3497601" cy="1942656"/>
        </a:xfrm>
      </xdr:grpSpPr>
      <xdr:sp macro="" textlink="">
        <xdr:nvSpPr>
          <xdr:cNvPr id="4" name="テキスト ボックス 3"/>
          <xdr:cNvSpPr txBox="1"/>
        </xdr:nvSpPr>
        <xdr:spPr>
          <a:xfrm>
            <a:off x="4496107" y="31398004"/>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国研</a:t>
            </a:r>
            <a:r>
              <a:rPr kumimoji="1" lang="ja-JP" altLang="ja-JP" sz="1100" b="0" i="0" u="none" strike="noStrike" kern="0" cap="none" spc="0" normalizeH="0" baseline="0" noProof="0">
                <a:ln>
                  <a:noFill/>
                </a:ln>
                <a:solidFill>
                  <a:prstClr val="black"/>
                </a:solidFill>
                <a:effectLst/>
                <a:uLnTx/>
                <a:uFillTx/>
                <a:latin typeface="+mn-lt"/>
                <a:ea typeface="+mn-ea"/>
                <a:cs typeface="+mn-cs"/>
              </a:rPr>
              <a:t>）国立環境研究所</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４．６</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 name="テキスト ボックス 4"/>
          <xdr:cNvSpPr txBox="1"/>
        </xdr:nvSpPr>
        <xdr:spPr>
          <a:xfrm>
            <a:off x="4559844" y="32387855"/>
            <a:ext cx="3433864" cy="952805"/>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0" lang="ja-JP" altLang="en-US" sz="1100" b="0" i="0" u="none" strike="noStrike" kern="0" cap="none" spc="0" normalizeH="0" baseline="0" noProof="0">
                <a:ln>
                  <a:noFill/>
                </a:ln>
                <a:solidFill>
                  <a:prstClr val="black"/>
                </a:solidFill>
                <a:effectLst/>
                <a:uLnTx/>
                <a:uFillTx/>
                <a:latin typeface="+mn-lt"/>
                <a:ea typeface="+mn-ea"/>
                <a:cs typeface="+mn-cs"/>
              </a:rPr>
              <a:t>除草剤</a:t>
            </a:r>
            <a:r>
              <a:rPr kumimoji="1" lang="ja-JP" altLang="ja-JP" sz="1100" b="0" i="0" baseline="0">
                <a:effectLst/>
                <a:latin typeface="+mn-lt"/>
                <a:ea typeface="+mn-ea"/>
                <a:cs typeface="+mn-cs"/>
              </a:rPr>
              <a:t>耐性遺伝子の流動に関する調査・研究</a:t>
            </a:r>
            <a:endParaRPr kumimoji="1" lang="en-US" altLang="ja-JP" sz="1100" b="0" i="0" baseline="0">
              <a:effectLst/>
              <a:latin typeface="+mn-lt"/>
              <a:ea typeface="+mn-ea"/>
              <a:cs typeface="+mn-cs"/>
            </a:endParaRPr>
          </a:p>
          <a:p>
            <a:pPr eaLnBrk="1" fontAlgn="auto" latinLnBrk="0" hangingPunct="1"/>
            <a:r>
              <a:rPr kumimoji="1" lang="ja-JP" altLang="ja-JP" sz="1100" b="0" i="0" baseline="0">
                <a:effectLst/>
                <a:latin typeface="+mn-lt"/>
                <a:ea typeface="+mn-ea"/>
                <a:cs typeface="+mn-cs"/>
              </a:rPr>
              <a:t>業務</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 name="大かっこ 5"/>
          <xdr:cNvSpPr/>
        </xdr:nvSpPr>
        <xdr:spPr>
          <a:xfrm>
            <a:off x="4511470" y="32452568"/>
            <a:ext cx="3232442" cy="555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107160</xdr:colOff>
      <xdr:row>750</xdr:row>
      <xdr:rowOff>138113</xdr:rowOff>
    </xdr:from>
    <xdr:to>
      <xdr:col>13</xdr:col>
      <xdr:colOff>130969</xdr:colOff>
      <xdr:row>765</xdr:row>
      <xdr:rowOff>345281</xdr:rowOff>
    </xdr:to>
    <xdr:cxnSp macro="">
      <xdr:nvCxnSpPr>
        <xdr:cNvPr id="7" name="直線コネクタ 6"/>
        <xdr:cNvCxnSpPr/>
      </xdr:nvCxnSpPr>
      <xdr:spPr>
        <a:xfrm>
          <a:off x="2738441" y="49215676"/>
          <a:ext cx="23809" cy="587454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96196</xdr:colOff>
      <xdr:row>752</xdr:row>
      <xdr:rowOff>92775</xdr:rowOff>
    </xdr:from>
    <xdr:to>
      <xdr:col>22</xdr:col>
      <xdr:colOff>184303</xdr:colOff>
      <xdr:row>754</xdr:row>
      <xdr:rowOff>117557</xdr:rowOff>
    </xdr:to>
    <xdr:sp macro="" textlink="">
      <xdr:nvSpPr>
        <xdr:cNvPr id="8" name="テキスト ボックス 7"/>
        <xdr:cNvSpPr txBox="1"/>
      </xdr:nvSpPr>
      <xdr:spPr>
        <a:xfrm>
          <a:off x="2929884" y="50527650"/>
          <a:ext cx="1707357" cy="739157"/>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en-US" sz="1100" b="0" i="0" baseline="0">
              <a:effectLst/>
              <a:latin typeface="+mn-lt"/>
              <a:ea typeface="+mn-ea"/>
              <a:cs typeface="+mn-cs"/>
            </a:rPr>
            <a:t>随意契約（参加者確認公募）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193786</xdr:colOff>
      <xdr:row>765</xdr:row>
      <xdr:rowOff>25606</xdr:rowOff>
    </xdr:from>
    <xdr:to>
      <xdr:col>41</xdr:col>
      <xdr:colOff>23813</xdr:colOff>
      <xdr:row>768</xdr:row>
      <xdr:rowOff>166678</xdr:rowOff>
    </xdr:to>
    <xdr:grpSp>
      <xdr:nvGrpSpPr>
        <xdr:cNvPr id="9" name="グループ化 8"/>
        <xdr:cNvGrpSpPr/>
      </xdr:nvGrpSpPr>
      <xdr:grpSpPr>
        <a:xfrm>
          <a:off x="4309931" y="54539982"/>
          <a:ext cx="3064941" cy="1835402"/>
          <a:chOff x="4741976" y="53194149"/>
          <a:chExt cx="3430260" cy="1503051"/>
        </a:xfrm>
      </xdr:grpSpPr>
      <xdr:sp macro="" textlink="">
        <xdr:nvSpPr>
          <xdr:cNvPr id="10" name="テキスト ボックス 9"/>
          <xdr:cNvSpPr txBox="1"/>
        </xdr:nvSpPr>
        <xdr:spPr bwMode="auto">
          <a:xfrm>
            <a:off x="4763378" y="53194149"/>
            <a:ext cx="3368591" cy="550663"/>
          </a:xfrm>
          <a:prstGeom prst="rect">
            <a:avLst/>
          </a:prstGeom>
          <a:noFill/>
          <a:ln w="9525" cmpd="sng">
            <a:solidFill>
              <a:schemeClr val="tx1"/>
            </a:solidFill>
          </a:ln>
          <a:effectLst/>
        </xdr:spPr>
        <xdr:txBody>
          <a:bodyPr vertOverflow="clip" wrap="square" rtlCol="0" anchor="ctr"/>
          <a:lstStyle/>
          <a:p>
            <a:pPr algn="ct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（株）メディア総合研究所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algn="ctr" eaLnBrk="1" fontAlgn="auto" latinLnBrk="0" hangingPunct="1"/>
            <a:r>
              <a:rPr kumimoji="1" lang="ja-JP" altLang="en-US" sz="1100" b="0" i="0" baseline="0">
                <a:effectLst/>
                <a:latin typeface="+mn-lt"/>
                <a:ea typeface="+mn-ea"/>
                <a:cs typeface="+mn-cs"/>
              </a:rPr>
              <a:t>２．０</a:t>
            </a:r>
            <a:r>
              <a:rPr kumimoji="1" lang="ja-JP" altLang="ja-JP" sz="1100" b="0" i="0" baseline="0">
                <a:effectLst/>
                <a:latin typeface="+mn-lt"/>
                <a:ea typeface="+mn-ea"/>
                <a:cs typeface="+mn-cs"/>
              </a:rPr>
              <a:t>百万円</a:t>
            </a:r>
            <a:endParaRPr lang="ja-JP" altLang="ja-JP">
              <a:effectLst/>
            </a:endParaRPr>
          </a:p>
        </xdr:txBody>
      </xdr:sp>
      <xdr:sp macro="" textlink="">
        <xdr:nvSpPr>
          <xdr:cNvPr id="11" name="テキスト ボックス 10"/>
          <xdr:cNvSpPr txBox="1"/>
        </xdr:nvSpPr>
        <xdr:spPr bwMode="auto">
          <a:xfrm>
            <a:off x="4811005" y="53784790"/>
            <a:ext cx="3297152" cy="91241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カルタヘナ法関連図書の英語翻訳業務（関連通知及び農作物分野）</a:t>
            </a:r>
            <a:endParaRPr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カルタヘナ法関連図書の英語翻訳業務（動物医薬品等）</a:t>
            </a:r>
            <a:endParaRPr lang="ja-JP" altLang="ja-JP">
              <a:effectLst/>
            </a:endParaRPr>
          </a:p>
          <a:p>
            <a:endParaRPr lang="ja-JP" altLang="ja-JP">
              <a:effectLst/>
            </a:endParaRPr>
          </a:p>
        </xdr:txBody>
      </xdr:sp>
      <xdr:sp macro="" textlink="">
        <xdr:nvSpPr>
          <xdr:cNvPr id="12" name="大かっこ 11"/>
          <xdr:cNvSpPr/>
        </xdr:nvSpPr>
        <xdr:spPr bwMode="auto">
          <a:xfrm>
            <a:off x="4741976" y="53795747"/>
            <a:ext cx="3430260" cy="7461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107157</xdr:colOff>
      <xdr:row>753</xdr:row>
      <xdr:rowOff>314326</xdr:rowOff>
    </xdr:from>
    <xdr:to>
      <xdr:col>24</xdr:col>
      <xdr:colOff>8376</xdr:colOff>
      <xdr:row>753</xdr:row>
      <xdr:rowOff>314327</xdr:rowOff>
    </xdr:to>
    <xdr:cxnSp macro="">
      <xdr:nvCxnSpPr>
        <xdr:cNvPr id="13" name="直線矢印コネクタ 12"/>
        <xdr:cNvCxnSpPr/>
      </xdr:nvCxnSpPr>
      <xdr:spPr>
        <a:xfrm flipV="1">
          <a:off x="2738438" y="51106389"/>
          <a:ext cx="2127688"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113961</xdr:colOff>
      <xdr:row>765</xdr:row>
      <xdr:rowOff>305277</xdr:rowOff>
    </xdr:from>
    <xdr:to>
      <xdr:col>24</xdr:col>
      <xdr:colOff>8519</xdr:colOff>
      <xdr:row>765</xdr:row>
      <xdr:rowOff>305278</xdr:rowOff>
    </xdr:to>
    <xdr:cxnSp macro="">
      <xdr:nvCxnSpPr>
        <xdr:cNvPr id="14" name="直線矢印コネクタ 13"/>
        <xdr:cNvCxnSpPr/>
      </xdr:nvCxnSpPr>
      <xdr:spPr>
        <a:xfrm flipV="1">
          <a:off x="2745242" y="55693152"/>
          <a:ext cx="2121027"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67053</xdr:colOff>
      <xdr:row>748</xdr:row>
      <xdr:rowOff>190500</xdr:rowOff>
    </xdr:from>
    <xdr:to>
      <xdr:col>40</xdr:col>
      <xdr:colOff>116682</xdr:colOff>
      <xdr:row>752</xdr:row>
      <xdr:rowOff>80964</xdr:rowOff>
    </xdr:to>
    <xdr:sp macro="" textlink="">
      <xdr:nvSpPr>
        <xdr:cNvPr id="15" name="テキスト ボックス 14"/>
        <xdr:cNvSpPr txBox="1"/>
      </xdr:nvSpPr>
      <xdr:spPr>
        <a:xfrm>
          <a:off x="4924803" y="49196625"/>
          <a:ext cx="3288129" cy="1319214"/>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事務費 　０．７百万円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①諸謝金（検討会出席者金）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②委員等旅費（検討会出席旅費）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③その他（速記代）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192882</xdr:colOff>
      <xdr:row>749</xdr:row>
      <xdr:rowOff>14289</xdr:rowOff>
    </xdr:from>
    <xdr:to>
      <xdr:col>39</xdr:col>
      <xdr:colOff>116682</xdr:colOff>
      <xdr:row>751</xdr:row>
      <xdr:rowOff>323851</xdr:rowOff>
    </xdr:to>
    <xdr:sp macro="" textlink="">
      <xdr:nvSpPr>
        <xdr:cNvPr id="16" name="大かっこ 15"/>
        <xdr:cNvSpPr/>
      </xdr:nvSpPr>
      <xdr:spPr>
        <a:xfrm>
          <a:off x="4848226" y="49377602"/>
          <a:ext cx="3162300" cy="1023937"/>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22604</xdr:colOff>
      <xdr:row>756</xdr:row>
      <xdr:rowOff>338138</xdr:rowOff>
    </xdr:from>
    <xdr:to>
      <xdr:col>41</xdr:col>
      <xdr:colOff>9905</xdr:colOff>
      <xdr:row>760</xdr:row>
      <xdr:rowOff>119063</xdr:rowOff>
    </xdr:to>
    <xdr:grpSp>
      <xdr:nvGrpSpPr>
        <xdr:cNvPr id="17" name="グループ化 71"/>
        <xdr:cNvGrpSpPr>
          <a:grpSpLocks/>
        </xdr:cNvGrpSpPr>
      </xdr:nvGrpSpPr>
      <xdr:grpSpPr bwMode="auto">
        <a:xfrm>
          <a:off x="4325663" y="51329385"/>
          <a:ext cx="3035301" cy="1215278"/>
          <a:chOff x="4496107" y="31398004"/>
          <a:chExt cx="3287076" cy="1942656"/>
        </a:xfrm>
      </xdr:grpSpPr>
      <xdr:sp macro="" textlink="">
        <xdr:nvSpPr>
          <xdr:cNvPr id="18" name="テキスト ボックス 17"/>
          <xdr:cNvSpPr txBox="1"/>
        </xdr:nvSpPr>
        <xdr:spPr>
          <a:xfrm>
            <a:off x="4496107" y="31398004"/>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一財</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自然環境研究センター</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３．９</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9" name="テキスト ボックス 18"/>
          <xdr:cNvSpPr txBox="1"/>
        </xdr:nvSpPr>
        <xdr:spPr>
          <a:xfrm>
            <a:off x="4559845" y="32387855"/>
            <a:ext cx="3223338" cy="952805"/>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遺伝子組換え生物の生物多様性影響監視の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ためのサンプリング業務</a:t>
            </a:r>
          </a:p>
        </xdr:txBody>
      </xdr:sp>
      <xdr:sp macro="" textlink="">
        <xdr:nvSpPr>
          <xdr:cNvPr id="20" name="大かっこ 19"/>
          <xdr:cNvSpPr/>
        </xdr:nvSpPr>
        <xdr:spPr>
          <a:xfrm>
            <a:off x="4511470" y="32452568"/>
            <a:ext cx="3232442" cy="555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107157</xdr:colOff>
      <xdr:row>757</xdr:row>
      <xdr:rowOff>314326</xdr:rowOff>
    </xdr:from>
    <xdr:to>
      <xdr:col>24</xdr:col>
      <xdr:colOff>8376</xdr:colOff>
      <xdr:row>757</xdr:row>
      <xdr:rowOff>314327</xdr:rowOff>
    </xdr:to>
    <xdr:cxnSp macro="">
      <xdr:nvCxnSpPr>
        <xdr:cNvPr id="21" name="直線矢印コネクタ 20"/>
        <xdr:cNvCxnSpPr/>
      </xdr:nvCxnSpPr>
      <xdr:spPr>
        <a:xfrm flipV="1">
          <a:off x="2738438" y="52535139"/>
          <a:ext cx="2127688"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22605</xdr:colOff>
      <xdr:row>761</xdr:row>
      <xdr:rowOff>52390</xdr:rowOff>
    </xdr:from>
    <xdr:to>
      <xdr:col>41</xdr:col>
      <xdr:colOff>9906</xdr:colOff>
      <xdr:row>764</xdr:row>
      <xdr:rowOff>178597</xdr:rowOff>
    </xdr:to>
    <xdr:grpSp>
      <xdr:nvGrpSpPr>
        <xdr:cNvPr id="22" name="グループ化 71"/>
        <xdr:cNvGrpSpPr>
          <a:grpSpLocks/>
        </xdr:cNvGrpSpPr>
      </xdr:nvGrpSpPr>
      <xdr:grpSpPr bwMode="auto">
        <a:xfrm>
          <a:off x="4325664" y="52827614"/>
          <a:ext cx="3035301" cy="1201971"/>
          <a:chOff x="4496108" y="31398031"/>
          <a:chExt cx="3287076" cy="1923537"/>
        </a:xfrm>
      </xdr:grpSpPr>
      <xdr:sp macro="" textlink="">
        <xdr:nvSpPr>
          <xdr:cNvPr id="23" name="テキスト ボックス 22"/>
          <xdr:cNvSpPr txBox="1"/>
        </xdr:nvSpPr>
        <xdr:spPr>
          <a:xfrm>
            <a:off x="4496108" y="31398031"/>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株</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アーキコアテクノ</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０．８</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24" name="テキスト ボックス 23"/>
          <xdr:cNvSpPr txBox="1"/>
        </xdr:nvSpPr>
        <xdr:spPr>
          <a:xfrm>
            <a:off x="4559846" y="32368762"/>
            <a:ext cx="3223338" cy="952806"/>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日本版バイオセーフティクリアリングハウスの</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運用・保守業務</a:t>
            </a:r>
          </a:p>
        </xdr:txBody>
      </xdr:sp>
      <xdr:sp macro="" textlink="">
        <xdr:nvSpPr>
          <xdr:cNvPr id="25" name="大かっこ 24"/>
          <xdr:cNvSpPr/>
        </xdr:nvSpPr>
        <xdr:spPr>
          <a:xfrm>
            <a:off x="4511470" y="32452567"/>
            <a:ext cx="3232442" cy="5558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107157</xdr:colOff>
      <xdr:row>761</xdr:row>
      <xdr:rowOff>314326</xdr:rowOff>
    </xdr:from>
    <xdr:to>
      <xdr:col>24</xdr:col>
      <xdr:colOff>8376</xdr:colOff>
      <xdr:row>761</xdr:row>
      <xdr:rowOff>314327</xdr:rowOff>
    </xdr:to>
    <xdr:cxnSp macro="">
      <xdr:nvCxnSpPr>
        <xdr:cNvPr id="26" name="直線矢印コネクタ 25"/>
        <xdr:cNvCxnSpPr/>
      </xdr:nvCxnSpPr>
      <xdr:spPr>
        <a:xfrm flipV="1">
          <a:off x="2738438" y="53963889"/>
          <a:ext cx="2127688"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116230</xdr:colOff>
      <xdr:row>756</xdr:row>
      <xdr:rowOff>106081</xdr:rowOff>
    </xdr:from>
    <xdr:to>
      <xdr:col>22</xdr:col>
      <xdr:colOff>183359</xdr:colOff>
      <xdr:row>758</xdr:row>
      <xdr:rowOff>120722</xdr:rowOff>
    </xdr:to>
    <xdr:sp macro="" textlink="">
      <xdr:nvSpPr>
        <xdr:cNvPr id="27" name="テキスト ボックス 26"/>
        <xdr:cNvSpPr txBox="1"/>
      </xdr:nvSpPr>
      <xdr:spPr>
        <a:xfrm>
          <a:off x="2949918" y="51969706"/>
          <a:ext cx="1686379" cy="729016"/>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随意契約（参加者確認公募）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134370</xdr:colOff>
      <xdr:row>760</xdr:row>
      <xdr:rowOff>97742</xdr:rowOff>
    </xdr:from>
    <xdr:to>
      <xdr:col>22</xdr:col>
      <xdr:colOff>201499</xdr:colOff>
      <xdr:row>761</xdr:row>
      <xdr:rowOff>305223</xdr:rowOff>
    </xdr:to>
    <xdr:sp macro="" textlink="">
      <xdr:nvSpPr>
        <xdr:cNvPr id="28" name="テキスト ボックス 27"/>
        <xdr:cNvSpPr txBox="1"/>
      </xdr:nvSpPr>
      <xdr:spPr>
        <a:xfrm>
          <a:off x="2968058" y="53390117"/>
          <a:ext cx="1686379" cy="564669"/>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一般競争</a:t>
          </a:r>
          <a:r>
            <a:rPr kumimoji="1" lang="ja-JP" altLang="en-US"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39123</xdr:colOff>
      <xdr:row>764</xdr:row>
      <xdr:rowOff>500286</xdr:rowOff>
    </xdr:from>
    <xdr:to>
      <xdr:col>23</xdr:col>
      <xdr:colOff>142877</xdr:colOff>
      <xdr:row>765</xdr:row>
      <xdr:rowOff>195259</xdr:rowOff>
    </xdr:to>
    <xdr:sp macro="" textlink="">
      <xdr:nvSpPr>
        <xdr:cNvPr id="29" name="テキスト ボックス 28"/>
        <xdr:cNvSpPr txBox="1"/>
      </xdr:nvSpPr>
      <xdr:spPr>
        <a:xfrm>
          <a:off x="2872811" y="55221411"/>
          <a:ext cx="1925410" cy="361723"/>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 zoomScale="85" zoomScaleNormal="75" zoomScaleSheetLayoutView="85" zoomScalePageLayoutView="85" workbookViewId="0">
      <selection activeCell="AD23" sqref="AD23:AX29"/>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320</v>
      </c>
      <c r="AJ2" s="191" t="s">
        <v>624</v>
      </c>
      <c r="AK2" s="191"/>
      <c r="AL2" s="191"/>
      <c r="AM2" s="191"/>
      <c r="AN2" s="83" t="s">
        <v>320</v>
      </c>
      <c r="AO2" s="191">
        <v>20</v>
      </c>
      <c r="AP2" s="191"/>
      <c r="AQ2" s="191"/>
      <c r="AR2" s="84" t="s">
        <v>623</v>
      </c>
      <c r="AS2" s="192">
        <v>234</v>
      </c>
      <c r="AT2" s="192"/>
      <c r="AU2" s="192"/>
      <c r="AV2" s="83" t="str">
        <f>IF(AW2="","","-")</f>
        <v/>
      </c>
      <c r="AW2" s="379"/>
      <c r="AX2" s="379"/>
    </row>
    <row r="3" spans="1:50" ht="21" customHeight="1" thickBot="1" x14ac:dyDescent="0.25">
      <c r="A3" s="504" t="s">
        <v>616</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626</v>
      </c>
      <c r="AK3" s="506"/>
      <c r="AL3" s="506"/>
      <c r="AM3" s="506"/>
      <c r="AN3" s="506"/>
      <c r="AO3" s="506"/>
      <c r="AP3" s="506"/>
      <c r="AQ3" s="506"/>
      <c r="AR3" s="506"/>
      <c r="AS3" s="506"/>
      <c r="AT3" s="506"/>
      <c r="AU3" s="506"/>
      <c r="AV3" s="506"/>
      <c r="AW3" s="506"/>
      <c r="AX3" s="24" t="s">
        <v>64</v>
      </c>
    </row>
    <row r="4" spans="1:50" ht="24.75" customHeight="1" x14ac:dyDescent="0.2">
      <c r="A4" s="706" t="s">
        <v>25</v>
      </c>
      <c r="B4" s="707"/>
      <c r="C4" s="707"/>
      <c r="D4" s="707"/>
      <c r="E4" s="707"/>
      <c r="F4" s="707"/>
      <c r="G4" s="682" t="s">
        <v>627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66</v>
      </c>
      <c r="B5" s="693"/>
      <c r="C5" s="693"/>
      <c r="D5" s="693"/>
      <c r="E5" s="693"/>
      <c r="F5" s="694"/>
      <c r="G5" s="539" t="s">
        <v>629</v>
      </c>
      <c r="H5" s="540"/>
      <c r="I5" s="540"/>
      <c r="J5" s="540"/>
      <c r="K5" s="540"/>
      <c r="L5" s="540"/>
      <c r="M5" s="541" t="s">
        <v>65</v>
      </c>
      <c r="N5" s="542"/>
      <c r="O5" s="542"/>
      <c r="P5" s="542"/>
      <c r="Q5" s="542"/>
      <c r="R5" s="543"/>
      <c r="S5" s="544" t="s">
        <v>630</v>
      </c>
      <c r="T5" s="540"/>
      <c r="U5" s="540"/>
      <c r="V5" s="540"/>
      <c r="W5" s="540"/>
      <c r="X5" s="545"/>
      <c r="Y5" s="698" t="s">
        <v>3</v>
      </c>
      <c r="Z5" s="699"/>
      <c r="AA5" s="699"/>
      <c r="AB5" s="699"/>
      <c r="AC5" s="699"/>
      <c r="AD5" s="700"/>
      <c r="AE5" s="701" t="s">
        <v>631</v>
      </c>
      <c r="AF5" s="701"/>
      <c r="AG5" s="701"/>
      <c r="AH5" s="701"/>
      <c r="AI5" s="701"/>
      <c r="AJ5" s="701"/>
      <c r="AK5" s="701"/>
      <c r="AL5" s="701"/>
      <c r="AM5" s="701"/>
      <c r="AN5" s="701"/>
      <c r="AO5" s="701"/>
      <c r="AP5" s="702"/>
      <c r="AQ5" s="703" t="s">
        <v>756</v>
      </c>
      <c r="AR5" s="704"/>
      <c r="AS5" s="704"/>
      <c r="AT5" s="704"/>
      <c r="AU5" s="704"/>
      <c r="AV5" s="704"/>
      <c r="AW5" s="704"/>
      <c r="AX5" s="705"/>
    </row>
    <row r="6" spans="1:50" ht="39" customHeight="1" x14ac:dyDescent="0.2">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84" customHeight="1" x14ac:dyDescent="0.2">
      <c r="A7" s="805" t="s">
        <v>22</v>
      </c>
      <c r="B7" s="806"/>
      <c r="C7" s="806"/>
      <c r="D7" s="806"/>
      <c r="E7" s="806"/>
      <c r="F7" s="807"/>
      <c r="G7" s="808" t="s">
        <v>632</v>
      </c>
      <c r="H7" s="809"/>
      <c r="I7" s="809"/>
      <c r="J7" s="809"/>
      <c r="K7" s="809"/>
      <c r="L7" s="809"/>
      <c r="M7" s="809"/>
      <c r="N7" s="809"/>
      <c r="O7" s="809"/>
      <c r="P7" s="809"/>
      <c r="Q7" s="809"/>
      <c r="R7" s="809"/>
      <c r="S7" s="809"/>
      <c r="T7" s="809"/>
      <c r="U7" s="809"/>
      <c r="V7" s="809"/>
      <c r="W7" s="809"/>
      <c r="X7" s="810"/>
      <c r="Y7" s="377" t="s">
        <v>303</v>
      </c>
      <c r="Z7" s="281"/>
      <c r="AA7" s="281"/>
      <c r="AB7" s="281"/>
      <c r="AC7" s="281"/>
      <c r="AD7" s="378"/>
      <c r="AE7" s="364" t="s">
        <v>633</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2">
      <c r="A9" s="108" t="s">
        <v>23</v>
      </c>
      <c r="B9" s="109"/>
      <c r="C9" s="109"/>
      <c r="D9" s="109"/>
      <c r="E9" s="109"/>
      <c r="F9" s="109"/>
      <c r="G9" s="553" t="s">
        <v>634</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2">
      <c r="A10" s="723" t="s">
        <v>29</v>
      </c>
      <c r="B10" s="724"/>
      <c r="C10" s="724"/>
      <c r="D10" s="724"/>
      <c r="E10" s="724"/>
      <c r="F10" s="724"/>
      <c r="G10" s="656" t="s">
        <v>635</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2">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102" t="s">
        <v>24</v>
      </c>
      <c r="B12" s="103"/>
      <c r="C12" s="103"/>
      <c r="D12" s="103"/>
      <c r="E12" s="103"/>
      <c r="F12" s="104"/>
      <c r="G12" s="662"/>
      <c r="H12" s="663"/>
      <c r="I12" s="663"/>
      <c r="J12" s="663"/>
      <c r="K12" s="663"/>
      <c r="L12" s="663"/>
      <c r="M12" s="663"/>
      <c r="N12" s="663"/>
      <c r="O12" s="663"/>
      <c r="P12" s="288" t="s">
        <v>304</v>
      </c>
      <c r="Q12" s="283"/>
      <c r="R12" s="283"/>
      <c r="S12" s="283"/>
      <c r="T12" s="283"/>
      <c r="U12" s="283"/>
      <c r="V12" s="284"/>
      <c r="W12" s="288" t="s">
        <v>326</v>
      </c>
      <c r="X12" s="283"/>
      <c r="Y12" s="283"/>
      <c r="Z12" s="283"/>
      <c r="AA12" s="283"/>
      <c r="AB12" s="283"/>
      <c r="AC12" s="284"/>
      <c r="AD12" s="288" t="s">
        <v>613</v>
      </c>
      <c r="AE12" s="283"/>
      <c r="AF12" s="283"/>
      <c r="AG12" s="283"/>
      <c r="AH12" s="283"/>
      <c r="AI12" s="283"/>
      <c r="AJ12" s="284"/>
      <c r="AK12" s="288" t="s">
        <v>617</v>
      </c>
      <c r="AL12" s="283"/>
      <c r="AM12" s="283"/>
      <c r="AN12" s="283"/>
      <c r="AO12" s="283"/>
      <c r="AP12" s="283"/>
      <c r="AQ12" s="284"/>
      <c r="AR12" s="288" t="s">
        <v>618</v>
      </c>
      <c r="AS12" s="283"/>
      <c r="AT12" s="283"/>
      <c r="AU12" s="283"/>
      <c r="AV12" s="283"/>
      <c r="AW12" s="283"/>
      <c r="AX12" s="725"/>
    </row>
    <row r="13" spans="1:50" ht="21" customHeight="1" x14ac:dyDescent="0.2">
      <c r="A13" s="105"/>
      <c r="B13" s="106"/>
      <c r="C13" s="106"/>
      <c r="D13" s="106"/>
      <c r="E13" s="106"/>
      <c r="F13" s="107"/>
      <c r="G13" s="726" t="s">
        <v>6</v>
      </c>
      <c r="H13" s="727"/>
      <c r="I13" s="619" t="s">
        <v>7</v>
      </c>
      <c r="J13" s="620"/>
      <c r="K13" s="620"/>
      <c r="L13" s="620"/>
      <c r="M13" s="620"/>
      <c r="N13" s="620"/>
      <c r="O13" s="621"/>
      <c r="P13" s="148">
        <v>23</v>
      </c>
      <c r="Q13" s="149"/>
      <c r="R13" s="149"/>
      <c r="S13" s="149"/>
      <c r="T13" s="149"/>
      <c r="U13" s="149"/>
      <c r="V13" s="150"/>
      <c r="W13" s="148">
        <v>19</v>
      </c>
      <c r="X13" s="149"/>
      <c r="Y13" s="149"/>
      <c r="Z13" s="149"/>
      <c r="AA13" s="149"/>
      <c r="AB13" s="149"/>
      <c r="AC13" s="150"/>
      <c r="AD13" s="148">
        <v>17</v>
      </c>
      <c r="AE13" s="149"/>
      <c r="AF13" s="149"/>
      <c r="AG13" s="149"/>
      <c r="AH13" s="149"/>
      <c r="AI13" s="149"/>
      <c r="AJ13" s="150"/>
      <c r="AK13" s="148">
        <v>17</v>
      </c>
      <c r="AL13" s="149"/>
      <c r="AM13" s="149"/>
      <c r="AN13" s="149"/>
      <c r="AO13" s="149"/>
      <c r="AP13" s="149"/>
      <c r="AQ13" s="150"/>
      <c r="AR13" s="145">
        <v>16</v>
      </c>
      <c r="AS13" s="146"/>
      <c r="AT13" s="146"/>
      <c r="AU13" s="146"/>
      <c r="AV13" s="146"/>
      <c r="AW13" s="146"/>
      <c r="AX13" s="376"/>
    </row>
    <row r="14" spans="1:50" ht="21" customHeight="1" x14ac:dyDescent="0.2">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673</v>
      </c>
      <c r="AL14" s="149"/>
      <c r="AM14" s="149"/>
      <c r="AN14" s="149"/>
      <c r="AO14" s="149"/>
      <c r="AP14" s="149"/>
      <c r="AQ14" s="150"/>
      <c r="AR14" s="646"/>
      <c r="AS14" s="646"/>
      <c r="AT14" s="646"/>
      <c r="AU14" s="646"/>
      <c r="AV14" s="646"/>
      <c r="AW14" s="646"/>
      <c r="AX14" s="647"/>
    </row>
    <row r="15" spans="1:50" ht="21" customHeight="1" x14ac:dyDescent="0.2">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674</v>
      </c>
      <c r="AL15" s="149"/>
      <c r="AM15" s="149"/>
      <c r="AN15" s="149"/>
      <c r="AO15" s="149"/>
      <c r="AP15" s="149"/>
      <c r="AQ15" s="150"/>
      <c r="AR15" s="148" t="s">
        <v>760</v>
      </c>
      <c r="AS15" s="149"/>
      <c r="AT15" s="149"/>
      <c r="AU15" s="149"/>
      <c r="AV15" s="149"/>
      <c r="AW15" s="149"/>
      <c r="AX15" s="609"/>
    </row>
    <row r="16" spans="1:50" ht="21" customHeight="1" x14ac:dyDescent="0.2">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675</v>
      </c>
      <c r="AL16" s="149"/>
      <c r="AM16" s="149"/>
      <c r="AN16" s="149"/>
      <c r="AO16" s="149"/>
      <c r="AP16" s="149"/>
      <c r="AQ16" s="150"/>
      <c r="AR16" s="659"/>
      <c r="AS16" s="660"/>
      <c r="AT16" s="660"/>
      <c r="AU16" s="660"/>
      <c r="AV16" s="660"/>
      <c r="AW16" s="660"/>
      <c r="AX16" s="661"/>
    </row>
    <row r="17" spans="1:50" ht="24.75" customHeight="1" x14ac:dyDescent="0.2">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674</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0"/>
      <c r="H18" s="731"/>
      <c r="I18" s="718" t="s">
        <v>20</v>
      </c>
      <c r="J18" s="719"/>
      <c r="K18" s="719"/>
      <c r="L18" s="719"/>
      <c r="M18" s="719"/>
      <c r="N18" s="719"/>
      <c r="O18" s="720"/>
      <c r="P18" s="154">
        <f>SUM(P13:V17)</f>
        <v>23</v>
      </c>
      <c r="Q18" s="155"/>
      <c r="R18" s="155"/>
      <c r="S18" s="155"/>
      <c r="T18" s="155"/>
      <c r="U18" s="155"/>
      <c r="V18" s="156"/>
      <c r="W18" s="154">
        <f>SUM(W13:AC17)</f>
        <v>19</v>
      </c>
      <c r="X18" s="155"/>
      <c r="Y18" s="155"/>
      <c r="Z18" s="155"/>
      <c r="AA18" s="155"/>
      <c r="AB18" s="155"/>
      <c r="AC18" s="156"/>
      <c r="AD18" s="154">
        <f>SUM(AD13:AJ17)</f>
        <v>17</v>
      </c>
      <c r="AE18" s="155"/>
      <c r="AF18" s="155"/>
      <c r="AG18" s="155"/>
      <c r="AH18" s="155"/>
      <c r="AI18" s="155"/>
      <c r="AJ18" s="156"/>
      <c r="AK18" s="154">
        <f>SUM(AK13:AQ17)</f>
        <v>17</v>
      </c>
      <c r="AL18" s="155"/>
      <c r="AM18" s="155"/>
      <c r="AN18" s="155"/>
      <c r="AO18" s="155"/>
      <c r="AP18" s="155"/>
      <c r="AQ18" s="156"/>
      <c r="AR18" s="154">
        <f>SUM(AR13:AX17)</f>
        <v>16</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v>14</v>
      </c>
      <c r="Q19" s="149"/>
      <c r="R19" s="149"/>
      <c r="S19" s="149"/>
      <c r="T19" s="149"/>
      <c r="U19" s="149"/>
      <c r="V19" s="150"/>
      <c r="W19" s="148">
        <v>11</v>
      </c>
      <c r="X19" s="149"/>
      <c r="Y19" s="149"/>
      <c r="Z19" s="149"/>
      <c r="AA19" s="149"/>
      <c r="AB19" s="149"/>
      <c r="AC19" s="150"/>
      <c r="AD19" s="148">
        <v>12</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2">
      <c r="A20" s="105"/>
      <c r="B20" s="106"/>
      <c r="C20" s="106"/>
      <c r="D20" s="106"/>
      <c r="E20" s="106"/>
      <c r="F20" s="107"/>
      <c r="G20" s="516" t="s">
        <v>10</v>
      </c>
      <c r="H20" s="517"/>
      <c r="I20" s="517"/>
      <c r="J20" s="517"/>
      <c r="K20" s="517"/>
      <c r="L20" s="517"/>
      <c r="M20" s="517"/>
      <c r="N20" s="517"/>
      <c r="O20" s="517"/>
      <c r="P20" s="520">
        <f>IF(P18=0, "-", SUM(P19)/P18)</f>
        <v>0.60869565217391308</v>
      </c>
      <c r="Q20" s="520"/>
      <c r="R20" s="520"/>
      <c r="S20" s="520"/>
      <c r="T20" s="520"/>
      <c r="U20" s="520"/>
      <c r="V20" s="520"/>
      <c r="W20" s="520">
        <f t="shared" ref="W20" si="0">IF(W18=0, "-", SUM(W19)/W18)</f>
        <v>0.57894736842105265</v>
      </c>
      <c r="X20" s="520"/>
      <c r="Y20" s="520"/>
      <c r="Z20" s="520"/>
      <c r="AA20" s="520"/>
      <c r="AB20" s="520"/>
      <c r="AC20" s="520"/>
      <c r="AD20" s="520">
        <f t="shared" ref="AD20" si="1">IF(AD18=0, "-", SUM(AD19)/AD18)</f>
        <v>0.70588235294117652</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2">
      <c r="A21" s="108"/>
      <c r="B21" s="109"/>
      <c r="C21" s="109"/>
      <c r="D21" s="109"/>
      <c r="E21" s="109"/>
      <c r="F21" s="110"/>
      <c r="G21" s="903" t="s">
        <v>272</v>
      </c>
      <c r="H21" s="904"/>
      <c r="I21" s="904"/>
      <c r="J21" s="904"/>
      <c r="K21" s="904"/>
      <c r="L21" s="904"/>
      <c r="M21" s="904"/>
      <c r="N21" s="904"/>
      <c r="O21" s="904"/>
      <c r="P21" s="520">
        <f>IF(P19=0, "-", SUM(P19)/SUM(P13,P14))</f>
        <v>0.60869565217391308</v>
      </c>
      <c r="Q21" s="520"/>
      <c r="R21" s="520"/>
      <c r="S21" s="520"/>
      <c r="T21" s="520"/>
      <c r="U21" s="520"/>
      <c r="V21" s="520"/>
      <c r="W21" s="520">
        <f t="shared" ref="W21" si="2">IF(W19=0, "-", SUM(W19)/SUM(W13,W14))</f>
        <v>0.57894736842105265</v>
      </c>
      <c r="X21" s="520"/>
      <c r="Y21" s="520"/>
      <c r="Z21" s="520"/>
      <c r="AA21" s="520"/>
      <c r="AB21" s="520"/>
      <c r="AC21" s="520"/>
      <c r="AD21" s="520">
        <f t="shared" ref="AD21" si="3">IF(AD19=0, "-", SUM(AD19)/SUM(AD13,AD14))</f>
        <v>0.70588235294117652</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2">
      <c r="A22" s="123" t="s">
        <v>621</v>
      </c>
      <c r="B22" s="124"/>
      <c r="C22" s="124"/>
      <c r="D22" s="124"/>
      <c r="E22" s="124"/>
      <c r="F22" s="125"/>
      <c r="G22" s="114" t="s">
        <v>252</v>
      </c>
      <c r="H22" s="115"/>
      <c r="I22" s="115"/>
      <c r="J22" s="115"/>
      <c r="K22" s="115"/>
      <c r="L22" s="115"/>
      <c r="M22" s="115"/>
      <c r="N22" s="115"/>
      <c r="O22" s="116"/>
      <c r="P22" s="132" t="s">
        <v>619</v>
      </c>
      <c r="Q22" s="115"/>
      <c r="R22" s="115"/>
      <c r="S22" s="115"/>
      <c r="T22" s="115"/>
      <c r="U22" s="115"/>
      <c r="V22" s="116"/>
      <c r="W22" s="132" t="s">
        <v>620</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637</v>
      </c>
      <c r="H23" s="118"/>
      <c r="I23" s="118"/>
      <c r="J23" s="118"/>
      <c r="K23" s="118"/>
      <c r="L23" s="118"/>
      <c r="M23" s="118"/>
      <c r="N23" s="118"/>
      <c r="O23" s="119"/>
      <c r="P23" s="145">
        <v>12</v>
      </c>
      <c r="Q23" s="146"/>
      <c r="R23" s="146"/>
      <c r="S23" s="146"/>
      <c r="T23" s="146"/>
      <c r="U23" s="146"/>
      <c r="V23" s="147"/>
      <c r="W23" s="145">
        <v>11</v>
      </c>
      <c r="X23" s="146"/>
      <c r="Y23" s="146"/>
      <c r="Z23" s="146"/>
      <c r="AA23" s="146"/>
      <c r="AB23" s="146"/>
      <c r="AC23" s="147"/>
      <c r="AD23" s="134" t="s">
        <v>761</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t="s">
        <v>638</v>
      </c>
      <c r="H24" s="121"/>
      <c r="I24" s="121"/>
      <c r="J24" s="121"/>
      <c r="K24" s="121"/>
      <c r="L24" s="121"/>
      <c r="M24" s="121"/>
      <c r="N24" s="121"/>
      <c r="O24" s="122"/>
      <c r="P24" s="148">
        <v>2</v>
      </c>
      <c r="Q24" s="149"/>
      <c r="R24" s="149"/>
      <c r="S24" s="149"/>
      <c r="T24" s="149"/>
      <c r="U24" s="149"/>
      <c r="V24" s="150"/>
      <c r="W24" s="148">
        <v>2</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2">
      <c r="A25" s="126"/>
      <c r="B25" s="127"/>
      <c r="C25" s="127"/>
      <c r="D25" s="127"/>
      <c r="E25" s="127"/>
      <c r="F25" s="128"/>
      <c r="G25" s="120" t="s">
        <v>639</v>
      </c>
      <c r="H25" s="121"/>
      <c r="I25" s="121"/>
      <c r="J25" s="121"/>
      <c r="K25" s="121"/>
      <c r="L25" s="121"/>
      <c r="M25" s="121"/>
      <c r="N25" s="121"/>
      <c r="O25" s="122"/>
      <c r="P25" s="148">
        <v>2</v>
      </c>
      <c r="Q25" s="149"/>
      <c r="R25" s="149"/>
      <c r="S25" s="149"/>
      <c r="T25" s="149"/>
      <c r="U25" s="149"/>
      <c r="V25" s="150"/>
      <c r="W25" s="148">
        <v>2</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2">
      <c r="A26" s="126"/>
      <c r="B26" s="127"/>
      <c r="C26" s="127"/>
      <c r="D26" s="127"/>
      <c r="E26" s="127"/>
      <c r="F26" s="128"/>
      <c r="G26" s="120" t="s">
        <v>640</v>
      </c>
      <c r="H26" s="121"/>
      <c r="I26" s="121"/>
      <c r="J26" s="121"/>
      <c r="K26" s="121"/>
      <c r="L26" s="121"/>
      <c r="M26" s="121"/>
      <c r="N26" s="121"/>
      <c r="O26" s="122"/>
      <c r="P26" s="148">
        <v>1</v>
      </c>
      <c r="Q26" s="149"/>
      <c r="R26" s="149"/>
      <c r="S26" s="149"/>
      <c r="T26" s="149"/>
      <c r="U26" s="149"/>
      <c r="V26" s="150"/>
      <c r="W26" s="148">
        <v>1</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253</v>
      </c>
      <c r="H29" s="214"/>
      <c r="I29" s="214"/>
      <c r="J29" s="214"/>
      <c r="K29" s="214"/>
      <c r="L29" s="214"/>
      <c r="M29" s="214"/>
      <c r="N29" s="214"/>
      <c r="O29" s="215"/>
      <c r="P29" s="148">
        <f>AK13</f>
        <v>17</v>
      </c>
      <c r="Q29" s="149"/>
      <c r="R29" s="149"/>
      <c r="S29" s="149"/>
      <c r="T29" s="149"/>
      <c r="U29" s="149"/>
      <c r="V29" s="150"/>
      <c r="W29" s="196">
        <f>AR13</f>
        <v>16</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0" t="s">
        <v>268</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304</v>
      </c>
      <c r="AF30" s="368"/>
      <c r="AG30" s="368"/>
      <c r="AH30" s="369"/>
      <c r="AI30" s="370" t="s">
        <v>326</v>
      </c>
      <c r="AJ30" s="370"/>
      <c r="AK30" s="370"/>
      <c r="AL30" s="367"/>
      <c r="AM30" s="370" t="s">
        <v>423</v>
      </c>
      <c r="AN30" s="370"/>
      <c r="AO30" s="370"/>
      <c r="AP30" s="367"/>
      <c r="AQ30" s="622" t="s">
        <v>184</v>
      </c>
      <c r="AR30" s="623"/>
      <c r="AS30" s="623"/>
      <c r="AT30" s="624"/>
      <c r="AU30" s="372" t="s">
        <v>133</v>
      </c>
      <c r="AV30" s="372"/>
      <c r="AW30" s="372"/>
      <c r="AX30" s="373"/>
    </row>
    <row r="31" spans="1:50" ht="18.75" customHeight="1" x14ac:dyDescent="0.2">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3</v>
      </c>
      <c r="AR31" s="163"/>
      <c r="AS31" s="164" t="s">
        <v>185</v>
      </c>
      <c r="AT31" s="187"/>
      <c r="AU31" s="256" t="s">
        <v>636</v>
      </c>
      <c r="AV31" s="256"/>
      <c r="AW31" s="360" t="s">
        <v>175</v>
      </c>
      <c r="AX31" s="361"/>
    </row>
    <row r="32" spans="1:50" ht="23.25" customHeight="1" x14ac:dyDescent="0.2">
      <c r="A32" s="496"/>
      <c r="B32" s="494"/>
      <c r="C32" s="494"/>
      <c r="D32" s="494"/>
      <c r="E32" s="494"/>
      <c r="F32" s="495"/>
      <c r="G32" s="521" t="s">
        <v>641</v>
      </c>
      <c r="H32" s="522"/>
      <c r="I32" s="522"/>
      <c r="J32" s="522"/>
      <c r="K32" s="522"/>
      <c r="L32" s="522"/>
      <c r="M32" s="522"/>
      <c r="N32" s="522"/>
      <c r="O32" s="523"/>
      <c r="P32" s="176" t="s">
        <v>642</v>
      </c>
      <c r="Q32" s="176"/>
      <c r="R32" s="176"/>
      <c r="S32" s="176"/>
      <c r="T32" s="176"/>
      <c r="U32" s="176"/>
      <c r="V32" s="176"/>
      <c r="W32" s="176"/>
      <c r="X32" s="218"/>
      <c r="Y32" s="324" t="s">
        <v>12</v>
      </c>
      <c r="Z32" s="530"/>
      <c r="AA32" s="531"/>
      <c r="AB32" s="532" t="s">
        <v>643</v>
      </c>
      <c r="AC32" s="532"/>
      <c r="AD32" s="532"/>
      <c r="AE32" s="348">
        <v>0</v>
      </c>
      <c r="AF32" s="349"/>
      <c r="AG32" s="349"/>
      <c r="AH32" s="349"/>
      <c r="AI32" s="348">
        <v>0</v>
      </c>
      <c r="AJ32" s="349"/>
      <c r="AK32" s="349"/>
      <c r="AL32" s="349"/>
      <c r="AM32" s="348">
        <v>0</v>
      </c>
      <c r="AN32" s="349"/>
      <c r="AO32" s="349"/>
      <c r="AP32" s="349"/>
      <c r="AQ32" s="151">
        <v>0</v>
      </c>
      <c r="AR32" s="152"/>
      <c r="AS32" s="152"/>
      <c r="AT32" s="153"/>
      <c r="AU32" s="349" t="s">
        <v>749</v>
      </c>
      <c r="AV32" s="349"/>
      <c r="AW32" s="349"/>
      <c r="AX32" s="350"/>
    </row>
    <row r="33" spans="1:51" ht="23.25" customHeight="1" x14ac:dyDescent="0.2">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643</v>
      </c>
      <c r="AC33" s="503"/>
      <c r="AD33" s="503"/>
      <c r="AE33" s="348">
        <v>0</v>
      </c>
      <c r="AF33" s="349"/>
      <c r="AG33" s="349"/>
      <c r="AH33" s="349"/>
      <c r="AI33" s="348">
        <v>0</v>
      </c>
      <c r="AJ33" s="349"/>
      <c r="AK33" s="349"/>
      <c r="AL33" s="349"/>
      <c r="AM33" s="348">
        <v>0</v>
      </c>
      <c r="AN33" s="349"/>
      <c r="AO33" s="349"/>
      <c r="AP33" s="349"/>
      <c r="AQ33" s="151">
        <v>0</v>
      </c>
      <c r="AR33" s="152"/>
      <c r="AS33" s="152"/>
      <c r="AT33" s="153"/>
      <c r="AU33" s="349" t="s">
        <v>750</v>
      </c>
      <c r="AV33" s="349"/>
      <c r="AW33" s="349"/>
      <c r="AX33" s="350"/>
    </row>
    <row r="34" spans="1:51" ht="23.25" customHeight="1" x14ac:dyDescent="0.2">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100</v>
      </c>
      <c r="AF34" s="349"/>
      <c r="AG34" s="349"/>
      <c r="AH34" s="349"/>
      <c r="AI34" s="348">
        <v>100</v>
      </c>
      <c r="AJ34" s="349"/>
      <c r="AK34" s="349"/>
      <c r="AL34" s="349"/>
      <c r="AM34" s="348">
        <v>100</v>
      </c>
      <c r="AN34" s="349"/>
      <c r="AO34" s="349"/>
      <c r="AP34" s="349"/>
      <c r="AQ34" s="151" t="s">
        <v>636</v>
      </c>
      <c r="AR34" s="152"/>
      <c r="AS34" s="152"/>
      <c r="AT34" s="153"/>
      <c r="AU34" s="349" t="s">
        <v>750</v>
      </c>
      <c r="AV34" s="349"/>
      <c r="AW34" s="349"/>
      <c r="AX34" s="350"/>
    </row>
    <row r="35" spans="1:51" ht="23.25" customHeight="1" x14ac:dyDescent="0.2">
      <c r="A35" s="876" t="s">
        <v>294</v>
      </c>
      <c r="B35" s="877"/>
      <c r="C35" s="877"/>
      <c r="D35" s="877"/>
      <c r="E35" s="877"/>
      <c r="F35" s="878"/>
      <c r="G35" s="882" t="s">
        <v>644</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2">
      <c r="A37" s="625" t="s">
        <v>268</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304</v>
      </c>
      <c r="AF37" s="320"/>
      <c r="AG37" s="320"/>
      <c r="AH37" s="320"/>
      <c r="AI37" s="320" t="s">
        <v>326</v>
      </c>
      <c r="AJ37" s="320"/>
      <c r="AK37" s="320"/>
      <c r="AL37" s="320"/>
      <c r="AM37" s="320" t="s">
        <v>423</v>
      </c>
      <c r="AN37" s="320"/>
      <c r="AO37" s="320"/>
      <c r="AP37" s="320"/>
      <c r="AQ37" s="252" t="s">
        <v>184</v>
      </c>
      <c r="AR37" s="253"/>
      <c r="AS37" s="253"/>
      <c r="AT37" s="254"/>
      <c r="AU37" s="362" t="s">
        <v>133</v>
      </c>
      <c r="AV37" s="362"/>
      <c r="AW37" s="362"/>
      <c r="AX37" s="363"/>
      <c r="AY37">
        <f>COUNTA($G$39)</f>
        <v>0</v>
      </c>
    </row>
    <row r="38" spans="1:51" ht="18.75" hidden="1" customHeight="1" x14ac:dyDescent="0.2">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76" t="s">
        <v>294</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2">
      <c r="A44" s="625" t="s">
        <v>268</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304</v>
      </c>
      <c r="AF44" s="320"/>
      <c r="AG44" s="320"/>
      <c r="AH44" s="320"/>
      <c r="AI44" s="320" t="s">
        <v>326</v>
      </c>
      <c r="AJ44" s="320"/>
      <c r="AK44" s="320"/>
      <c r="AL44" s="320"/>
      <c r="AM44" s="320" t="s">
        <v>423</v>
      </c>
      <c r="AN44" s="320"/>
      <c r="AO44" s="320"/>
      <c r="AP44" s="320"/>
      <c r="AQ44" s="252" t="s">
        <v>184</v>
      </c>
      <c r="AR44" s="253"/>
      <c r="AS44" s="253"/>
      <c r="AT44" s="254"/>
      <c r="AU44" s="362" t="s">
        <v>133</v>
      </c>
      <c r="AV44" s="362"/>
      <c r="AW44" s="362"/>
      <c r="AX44" s="363"/>
      <c r="AY44">
        <f>COUNTA($G$46)</f>
        <v>0</v>
      </c>
    </row>
    <row r="45" spans="1:51" ht="18.75" hidden="1" customHeight="1" x14ac:dyDescent="0.2">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76" t="s">
        <v>294</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2">
      <c r="A51" s="493" t="s">
        <v>268</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304</v>
      </c>
      <c r="AF51" s="320"/>
      <c r="AG51" s="320"/>
      <c r="AH51" s="320"/>
      <c r="AI51" s="320" t="s">
        <v>326</v>
      </c>
      <c r="AJ51" s="320"/>
      <c r="AK51" s="320"/>
      <c r="AL51" s="320"/>
      <c r="AM51" s="320" t="s">
        <v>423</v>
      </c>
      <c r="AN51" s="320"/>
      <c r="AO51" s="320"/>
      <c r="AP51" s="320"/>
      <c r="AQ51" s="252" t="s">
        <v>184</v>
      </c>
      <c r="AR51" s="253"/>
      <c r="AS51" s="253"/>
      <c r="AT51" s="254"/>
      <c r="AU51" s="358" t="s">
        <v>133</v>
      </c>
      <c r="AV51" s="358"/>
      <c r="AW51" s="358"/>
      <c r="AX51" s="359"/>
      <c r="AY51">
        <f>COUNTA($G$53)</f>
        <v>0</v>
      </c>
    </row>
    <row r="52" spans="1:51" ht="18.75" hidden="1" customHeight="1" x14ac:dyDescent="0.2">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76" t="s">
        <v>294</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2">
      <c r="A58" s="493" t="s">
        <v>268</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304</v>
      </c>
      <c r="AF58" s="320"/>
      <c r="AG58" s="320"/>
      <c r="AH58" s="320"/>
      <c r="AI58" s="320" t="s">
        <v>326</v>
      </c>
      <c r="AJ58" s="320"/>
      <c r="AK58" s="320"/>
      <c r="AL58" s="320"/>
      <c r="AM58" s="320" t="s">
        <v>423</v>
      </c>
      <c r="AN58" s="320"/>
      <c r="AO58" s="320"/>
      <c r="AP58" s="320"/>
      <c r="AQ58" s="252" t="s">
        <v>184</v>
      </c>
      <c r="AR58" s="253"/>
      <c r="AS58" s="253"/>
      <c r="AT58" s="254"/>
      <c r="AU58" s="358" t="s">
        <v>133</v>
      </c>
      <c r="AV58" s="358"/>
      <c r="AW58" s="358"/>
      <c r="AX58" s="359"/>
      <c r="AY58">
        <f>COUNTA($G$60)</f>
        <v>0</v>
      </c>
    </row>
    <row r="59" spans="1:51" ht="18.75" hidden="1" customHeight="1" x14ac:dyDescent="0.2">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76" t="s">
        <v>294</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2">
      <c r="A65" s="837" t="s">
        <v>269</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264</v>
      </c>
      <c r="X65" s="849"/>
      <c r="Y65" s="852"/>
      <c r="Z65" s="852"/>
      <c r="AA65" s="853"/>
      <c r="AB65" s="846" t="s">
        <v>11</v>
      </c>
      <c r="AC65" s="842"/>
      <c r="AD65" s="843"/>
      <c r="AE65" s="320" t="s">
        <v>304</v>
      </c>
      <c r="AF65" s="320"/>
      <c r="AG65" s="320"/>
      <c r="AH65" s="320"/>
      <c r="AI65" s="320" t="s">
        <v>326</v>
      </c>
      <c r="AJ65" s="320"/>
      <c r="AK65" s="320"/>
      <c r="AL65" s="320"/>
      <c r="AM65" s="320" t="s">
        <v>423</v>
      </c>
      <c r="AN65" s="320"/>
      <c r="AO65" s="320"/>
      <c r="AP65" s="320"/>
      <c r="AQ65" s="200" t="s">
        <v>184</v>
      </c>
      <c r="AR65" s="184"/>
      <c r="AS65" s="184"/>
      <c r="AT65" s="185"/>
      <c r="AU65" s="955" t="s">
        <v>133</v>
      </c>
      <c r="AV65" s="955"/>
      <c r="AW65" s="955"/>
      <c r="AX65" s="956"/>
      <c r="AY65">
        <f>COUNTA($H$67)</f>
        <v>0</v>
      </c>
    </row>
    <row r="66" spans="1:51" ht="18.75" hidden="1" customHeight="1" x14ac:dyDescent="0.2">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267</v>
      </c>
      <c r="AX66" s="957"/>
      <c r="AY66">
        <f>$AY$65</f>
        <v>0</v>
      </c>
    </row>
    <row r="67" spans="1:51" ht="23.25" hidden="1" customHeight="1" x14ac:dyDescent="0.2">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284</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2">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284</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2">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285</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2">
      <c r="A70" s="830" t="s">
        <v>273</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283</v>
      </c>
      <c r="X70" s="923"/>
      <c r="Y70" s="928" t="s">
        <v>12</v>
      </c>
      <c r="Z70" s="928"/>
      <c r="AA70" s="929"/>
      <c r="AB70" s="930" t="s">
        <v>284</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2">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284</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2">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285</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2">
      <c r="A73" s="816" t="s">
        <v>269</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304</v>
      </c>
      <c r="AF73" s="320"/>
      <c r="AG73" s="320"/>
      <c r="AH73" s="320"/>
      <c r="AI73" s="320" t="s">
        <v>326</v>
      </c>
      <c r="AJ73" s="320"/>
      <c r="AK73" s="320"/>
      <c r="AL73" s="320"/>
      <c r="AM73" s="320" t="s">
        <v>423</v>
      </c>
      <c r="AN73" s="320"/>
      <c r="AO73" s="320"/>
      <c r="AP73" s="320"/>
      <c r="AQ73" s="200" t="s">
        <v>184</v>
      </c>
      <c r="AR73" s="184"/>
      <c r="AS73" s="184"/>
      <c r="AT73" s="185"/>
      <c r="AU73" s="258" t="s">
        <v>133</v>
      </c>
      <c r="AV73" s="161"/>
      <c r="AW73" s="161"/>
      <c r="AX73" s="162"/>
      <c r="AY73">
        <f>COUNTA($H$75)</f>
        <v>0</v>
      </c>
    </row>
    <row r="74" spans="1:51" ht="18.75" hidden="1" customHeight="1" x14ac:dyDescent="0.2">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1" t="s">
        <v>297</v>
      </c>
      <c r="B78" s="892"/>
      <c r="C78" s="892"/>
      <c r="D78" s="892"/>
      <c r="E78" s="889" t="s">
        <v>247</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263</v>
      </c>
      <c r="AP79" s="112"/>
      <c r="AQ79" s="112"/>
      <c r="AR79" s="62" t="s">
        <v>261</v>
      </c>
      <c r="AS79" s="111"/>
      <c r="AT79" s="112"/>
      <c r="AU79" s="112"/>
      <c r="AV79" s="112"/>
      <c r="AW79" s="112"/>
      <c r="AX79" s="113"/>
      <c r="AY79">
        <f>COUNTIF($AR$79,"☑")</f>
        <v>0</v>
      </c>
    </row>
    <row r="80" spans="1:51" ht="18.75" hidden="1" customHeight="1" x14ac:dyDescent="0.2">
      <c r="A80" s="500" t="s">
        <v>146</v>
      </c>
      <c r="B80" s="825" t="s">
        <v>260</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614</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2">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2">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2">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2">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304</v>
      </c>
      <c r="AF85" s="320"/>
      <c r="AG85" s="320"/>
      <c r="AH85" s="320"/>
      <c r="AI85" s="320" t="s">
        <v>326</v>
      </c>
      <c r="AJ85" s="320"/>
      <c r="AK85" s="320"/>
      <c r="AL85" s="320"/>
      <c r="AM85" s="320" t="s">
        <v>423</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2">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2">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304</v>
      </c>
      <c r="AF90" s="320"/>
      <c r="AG90" s="320"/>
      <c r="AH90" s="320"/>
      <c r="AI90" s="320" t="s">
        <v>326</v>
      </c>
      <c r="AJ90" s="320"/>
      <c r="AK90" s="320"/>
      <c r="AL90" s="320"/>
      <c r="AM90" s="320" t="s">
        <v>423</v>
      </c>
      <c r="AN90" s="320"/>
      <c r="AO90" s="320"/>
      <c r="AP90" s="320"/>
      <c r="AQ90" s="200" t="s">
        <v>184</v>
      </c>
      <c r="AR90" s="184"/>
      <c r="AS90" s="184"/>
      <c r="AT90" s="185"/>
      <c r="AU90" s="354" t="s">
        <v>133</v>
      </c>
      <c r="AV90" s="354"/>
      <c r="AW90" s="354"/>
      <c r="AX90" s="355"/>
      <c r="AY90">
        <f>COUNTA($G$92)</f>
        <v>0</v>
      </c>
    </row>
    <row r="91" spans="1:60" ht="18.75" hidden="1" customHeigh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304</v>
      </c>
      <c r="AF95" s="320"/>
      <c r="AG95" s="320"/>
      <c r="AH95" s="320"/>
      <c r="AI95" s="320" t="s">
        <v>326</v>
      </c>
      <c r="AJ95" s="320"/>
      <c r="AK95" s="320"/>
      <c r="AL95" s="320"/>
      <c r="AM95" s="320" t="s">
        <v>423</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2">
      <c r="A100" s="811" t="s">
        <v>270</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304</v>
      </c>
      <c r="AF100" s="803"/>
      <c r="AG100" s="803"/>
      <c r="AH100" s="804"/>
      <c r="AI100" s="802" t="s">
        <v>326</v>
      </c>
      <c r="AJ100" s="803"/>
      <c r="AK100" s="803"/>
      <c r="AL100" s="804"/>
      <c r="AM100" s="802" t="s">
        <v>423</v>
      </c>
      <c r="AN100" s="803"/>
      <c r="AO100" s="803"/>
      <c r="AP100" s="804"/>
      <c r="AQ100" s="905" t="s">
        <v>331</v>
      </c>
      <c r="AR100" s="906"/>
      <c r="AS100" s="906"/>
      <c r="AT100" s="907"/>
      <c r="AU100" s="905" t="s">
        <v>455</v>
      </c>
      <c r="AV100" s="906"/>
      <c r="AW100" s="906"/>
      <c r="AX100" s="908"/>
    </row>
    <row r="101" spans="1:60" ht="23.25" customHeight="1" x14ac:dyDescent="0.2">
      <c r="A101" s="472"/>
      <c r="B101" s="473"/>
      <c r="C101" s="473"/>
      <c r="D101" s="473"/>
      <c r="E101" s="473"/>
      <c r="F101" s="474"/>
      <c r="G101" s="176" t="s">
        <v>679</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676</v>
      </c>
      <c r="AC101" s="532"/>
      <c r="AD101" s="532"/>
      <c r="AE101" s="343">
        <v>13</v>
      </c>
      <c r="AF101" s="343"/>
      <c r="AG101" s="343"/>
      <c r="AH101" s="343"/>
      <c r="AI101" s="343">
        <v>14</v>
      </c>
      <c r="AJ101" s="343"/>
      <c r="AK101" s="343"/>
      <c r="AL101" s="343"/>
      <c r="AM101" s="343">
        <v>10</v>
      </c>
      <c r="AN101" s="343"/>
      <c r="AO101" s="343"/>
      <c r="AP101" s="343"/>
      <c r="AQ101" s="343" t="s">
        <v>674</v>
      </c>
      <c r="AR101" s="343"/>
      <c r="AS101" s="343"/>
      <c r="AT101" s="343"/>
      <c r="AU101" s="348" t="s">
        <v>677</v>
      </c>
      <c r="AV101" s="349"/>
      <c r="AW101" s="349"/>
      <c r="AX101" s="350"/>
    </row>
    <row r="102" spans="1:60" ht="23.25" customHeight="1" x14ac:dyDescent="0.2">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676</v>
      </c>
      <c r="AC102" s="532"/>
      <c r="AD102" s="532"/>
      <c r="AE102" s="343">
        <v>20</v>
      </c>
      <c r="AF102" s="343"/>
      <c r="AG102" s="343"/>
      <c r="AH102" s="343"/>
      <c r="AI102" s="343">
        <v>20</v>
      </c>
      <c r="AJ102" s="343"/>
      <c r="AK102" s="343"/>
      <c r="AL102" s="343"/>
      <c r="AM102" s="343">
        <v>20</v>
      </c>
      <c r="AN102" s="343"/>
      <c r="AO102" s="343"/>
      <c r="AP102" s="343"/>
      <c r="AQ102" s="343">
        <v>20</v>
      </c>
      <c r="AR102" s="343"/>
      <c r="AS102" s="343"/>
      <c r="AT102" s="343"/>
      <c r="AU102" s="356">
        <v>20</v>
      </c>
      <c r="AV102" s="357"/>
      <c r="AW102" s="357"/>
      <c r="AX102" s="909"/>
    </row>
    <row r="103" spans="1:60" ht="31.5" customHeight="1" x14ac:dyDescent="0.2">
      <c r="A103" s="469" t="s">
        <v>270</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304</v>
      </c>
      <c r="AF103" s="320"/>
      <c r="AG103" s="320"/>
      <c r="AH103" s="320"/>
      <c r="AI103" s="320" t="s">
        <v>326</v>
      </c>
      <c r="AJ103" s="320"/>
      <c r="AK103" s="320"/>
      <c r="AL103" s="320"/>
      <c r="AM103" s="320" t="s">
        <v>423</v>
      </c>
      <c r="AN103" s="320"/>
      <c r="AO103" s="320"/>
      <c r="AP103" s="320"/>
      <c r="AQ103" s="345" t="s">
        <v>331</v>
      </c>
      <c r="AR103" s="346"/>
      <c r="AS103" s="346"/>
      <c r="AT103" s="346"/>
      <c r="AU103" s="345" t="s">
        <v>455</v>
      </c>
      <c r="AV103" s="346"/>
      <c r="AW103" s="346"/>
      <c r="AX103" s="347"/>
      <c r="AY103">
        <f>COUNTA($G$104)</f>
        <v>1</v>
      </c>
    </row>
    <row r="104" spans="1:60" ht="23.25" customHeight="1" x14ac:dyDescent="0.2">
      <c r="A104" s="472"/>
      <c r="B104" s="473"/>
      <c r="C104" s="473"/>
      <c r="D104" s="473"/>
      <c r="E104" s="473"/>
      <c r="F104" s="474"/>
      <c r="G104" s="176" t="s">
        <v>680</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t="s">
        <v>645</v>
      </c>
      <c r="AC104" s="453"/>
      <c r="AD104" s="454"/>
      <c r="AE104" s="343">
        <v>47</v>
      </c>
      <c r="AF104" s="343"/>
      <c r="AG104" s="343"/>
      <c r="AH104" s="343"/>
      <c r="AI104" s="343">
        <v>39</v>
      </c>
      <c r="AJ104" s="343"/>
      <c r="AK104" s="343"/>
      <c r="AL104" s="343"/>
      <c r="AM104" s="343">
        <v>35</v>
      </c>
      <c r="AN104" s="343"/>
      <c r="AO104" s="343"/>
      <c r="AP104" s="343"/>
      <c r="AQ104" s="343" t="s">
        <v>678</v>
      </c>
      <c r="AR104" s="343"/>
      <c r="AS104" s="343"/>
      <c r="AT104" s="343"/>
      <c r="AU104" s="343" t="s">
        <v>678</v>
      </c>
      <c r="AV104" s="343"/>
      <c r="AW104" s="343"/>
      <c r="AX104" s="344"/>
      <c r="AY104">
        <f>$AY$103</f>
        <v>1</v>
      </c>
    </row>
    <row r="105" spans="1:60" ht="23.25" customHeigh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t="s">
        <v>645</v>
      </c>
      <c r="AC105" s="389"/>
      <c r="AD105" s="390"/>
      <c r="AE105" s="343">
        <v>50</v>
      </c>
      <c r="AF105" s="343"/>
      <c r="AG105" s="343"/>
      <c r="AH105" s="343"/>
      <c r="AI105" s="343">
        <v>50</v>
      </c>
      <c r="AJ105" s="343"/>
      <c r="AK105" s="343"/>
      <c r="AL105" s="343"/>
      <c r="AM105" s="343">
        <v>50</v>
      </c>
      <c r="AN105" s="343"/>
      <c r="AO105" s="343"/>
      <c r="AP105" s="343"/>
      <c r="AQ105" s="343">
        <v>50</v>
      </c>
      <c r="AR105" s="343"/>
      <c r="AS105" s="343"/>
      <c r="AT105" s="343"/>
      <c r="AU105" s="343">
        <v>50</v>
      </c>
      <c r="AV105" s="343"/>
      <c r="AW105" s="343"/>
      <c r="AX105" s="344"/>
      <c r="AY105">
        <f>$AY$103</f>
        <v>1</v>
      </c>
    </row>
    <row r="106" spans="1:60" ht="31.5" hidden="1" customHeight="1" x14ac:dyDescent="0.2">
      <c r="A106" s="469" t="s">
        <v>270</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304</v>
      </c>
      <c r="AF106" s="320"/>
      <c r="AG106" s="320"/>
      <c r="AH106" s="320"/>
      <c r="AI106" s="320" t="s">
        <v>326</v>
      </c>
      <c r="AJ106" s="320"/>
      <c r="AK106" s="320"/>
      <c r="AL106" s="320"/>
      <c r="AM106" s="320" t="s">
        <v>423</v>
      </c>
      <c r="AN106" s="320"/>
      <c r="AO106" s="320"/>
      <c r="AP106" s="320"/>
      <c r="AQ106" s="345" t="s">
        <v>331</v>
      </c>
      <c r="AR106" s="346"/>
      <c r="AS106" s="346"/>
      <c r="AT106" s="346"/>
      <c r="AU106" s="345" t="s">
        <v>455</v>
      </c>
      <c r="AV106" s="346"/>
      <c r="AW106" s="346"/>
      <c r="AX106" s="347"/>
      <c r="AY106">
        <f>COUNTA($G$107)</f>
        <v>0</v>
      </c>
    </row>
    <row r="107" spans="1:60" ht="23.25" hidden="1" customHeigh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69" t="s">
        <v>270</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304</v>
      </c>
      <c r="AF109" s="320"/>
      <c r="AG109" s="320"/>
      <c r="AH109" s="320"/>
      <c r="AI109" s="320" t="s">
        <v>326</v>
      </c>
      <c r="AJ109" s="320"/>
      <c r="AK109" s="320"/>
      <c r="AL109" s="320"/>
      <c r="AM109" s="320" t="s">
        <v>423</v>
      </c>
      <c r="AN109" s="320"/>
      <c r="AO109" s="320"/>
      <c r="AP109" s="320"/>
      <c r="AQ109" s="345" t="s">
        <v>331</v>
      </c>
      <c r="AR109" s="346"/>
      <c r="AS109" s="346"/>
      <c r="AT109" s="346"/>
      <c r="AU109" s="345" t="s">
        <v>455</v>
      </c>
      <c r="AV109" s="346"/>
      <c r="AW109" s="346"/>
      <c r="AX109" s="347"/>
      <c r="AY109">
        <f>COUNTA($G$110)</f>
        <v>0</v>
      </c>
    </row>
    <row r="110" spans="1:60" ht="23.25" hidden="1" customHeight="1" x14ac:dyDescent="0.2">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69" t="s">
        <v>270</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304</v>
      </c>
      <c r="AF112" s="320"/>
      <c r="AG112" s="320"/>
      <c r="AH112" s="320"/>
      <c r="AI112" s="320" t="s">
        <v>326</v>
      </c>
      <c r="AJ112" s="320"/>
      <c r="AK112" s="320"/>
      <c r="AL112" s="320"/>
      <c r="AM112" s="320" t="s">
        <v>423</v>
      </c>
      <c r="AN112" s="320"/>
      <c r="AO112" s="320"/>
      <c r="AP112" s="320"/>
      <c r="AQ112" s="345" t="s">
        <v>331</v>
      </c>
      <c r="AR112" s="346"/>
      <c r="AS112" s="346"/>
      <c r="AT112" s="346"/>
      <c r="AU112" s="345" t="s">
        <v>455</v>
      </c>
      <c r="AV112" s="346"/>
      <c r="AW112" s="346"/>
      <c r="AX112" s="347"/>
      <c r="AY112">
        <f>COUNTA($G$113)</f>
        <v>0</v>
      </c>
    </row>
    <row r="113" spans="1:51" ht="23.25" hidden="1" customHeight="1" x14ac:dyDescent="0.2">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2">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304</v>
      </c>
      <c r="AF115" s="320"/>
      <c r="AG115" s="320"/>
      <c r="AH115" s="320"/>
      <c r="AI115" s="320" t="s">
        <v>326</v>
      </c>
      <c r="AJ115" s="320"/>
      <c r="AK115" s="320"/>
      <c r="AL115" s="320"/>
      <c r="AM115" s="320" t="s">
        <v>423</v>
      </c>
      <c r="AN115" s="320"/>
      <c r="AO115" s="320"/>
      <c r="AP115" s="320"/>
      <c r="AQ115" s="321" t="s">
        <v>456</v>
      </c>
      <c r="AR115" s="322"/>
      <c r="AS115" s="322"/>
      <c r="AT115" s="322"/>
      <c r="AU115" s="322"/>
      <c r="AV115" s="322"/>
      <c r="AW115" s="322"/>
      <c r="AX115" s="323"/>
    </row>
    <row r="116" spans="1:51" ht="23.25" customHeight="1" x14ac:dyDescent="0.2">
      <c r="A116" s="277"/>
      <c r="B116" s="278"/>
      <c r="C116" s="278"/>
      <c r="D116" s="278"/>
      <c r="E116" s="278"/>
      <c r="F116" s="279"/>
      <c r="G116" s="336" t="s">
        <v>646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647</v>
      </c>
      <c r="AC116" s="286"/>
      <c r="AD116" s="287"/>
      <c r="AE116" s="343">
        <v>2.6</v>
      </c>
      <c r="AF116" s="343"/>
      <c r="AG116" s="343"/>
      <c r="AH116" s="343"/>
      <c r="AI116" s="343">
        <v>2.8</v>
      </c>
      <c r="AJ116" s="343"/>
      <c r="AK116" s="343"/>
      <c r="AL116" s="343"/>
      <c r="AM116" s="343">
        <v>2</v>
      </c>
      <c r="AN116" s="343"/>
      <c r="AO116" s="343"/>
      <c r="AP116" s="343"/>
      <c r="AQ116" s="348">
        <v>2.5</v>
      </c>
      <c r="AR116" s="349"/>
      <c r="AS116" s="349"/>
      <c r="AT116" s="349"/>
      <c r="AU116" s="349"/>
      <c r="AV116" s="349"/>
      <c r="AW116" s="349"/>
      <c r="AX116" s="350"/>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648</v>
      </c>
      <c r="AC117" s="328"/>
      <c r="AD117" s="329"/>
      <c r="AE117" s="291" t="s">
        <v>649</v>
      </c>
      <c r="AF117" s="291"/>
      <c r="AG117" s="291"/>
      <c r="AH117" s="291"/>
      <c r="AI117" s="291" t="s">
        <v>650</v>
      </c>
      <c r="AJ117" s="291"/>
      <c r="AK117" s="291"/>
      <c r="AL117" s="291"/>
      <c r="AM117" s="291" t="s">
        <v>681</v>
      </c>
      <c r="AN117" s="291"/>
      <c r="AO117" s="291"/>
      <c r="AP117" s="291"/>
      <c r="AQ117" s="291" t="s">
        <v>755</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304</v>
      </c>
      <c r="AF118" s="320"/>
      <c r="AG118" s="320"/>
      <c r="AH118" s="320"/>
      <c r="AI118" s="320" t="s">
        <v>326</v>
      </c>
      <c r="AJ118" s="320"/>
      <c r="AK118" s="320"/>
      <c r="AL118" s="320"/>
      <c r="AM118" s="320" t="s">
        <v>423</v>
      </c>
      <c r="AN118" s="320"/>
      <c r="AO118" s="320"/>
      <c r="AP118" s="320"/>
      <c r="AQ118" s="321" t="s">
        <v>456</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651</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276</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304</v>
      </c>
      <c r="AF121" s="320"/>
      <c r="AG121" s="320"/>
      <c r="AH121" s="320"/>
      <c r="AI121" s="320" t="s">
        <v>326</v>
      </c>
      <c r="AJ121" s="320"/>
      <c r="AK121" s="320"/>
      <c r="AL121" s="320"/>
      <c r="AM121" s="320" t="s">
        <v>423</v>
      </c>
      <c r="AN121" s="320"/>
      <c r="AO121" s="320"/>
      <c r="AP121" s="320"/>
      <c r="AQ121" s="321" t="s">
        <v>456</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652</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276</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304</v>
      </c>
      <c r="AF124" s="320"/>
      <c r="AG124" s="320"/>
      <c r="AH124" s="320"/>
      <c r="AI124" s="320" t="s">
        <v>326</v>
      </c>
      <c r="AJ124" s="320"/>
      <c r="AK124" s="320"/>
      <c r="AL124" s="320"/>
      <c r="AM124" s="320" t="s">
        <v>423</v>
      </c>
      <c r="AN124" s="320"/>
      <c r="AO124" s="320"/>
      <c r="AP124" s="320"/>
      <c r="AQ124" s="321" t="s">
        <v>456</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653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276</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304</v>
      </c>
      <c r="AF127" s="320"/>
      <c r="AG127" s="320"/>
      <c r="AH127" s="320"/>
      <c r="AI127" s="320" t="s">
        <v>326</v>
      </c>
      <c r="AJ127" s="320"/>
      <c r="AK127" s="320"/>
      <c r="AL127" s="320"/>
      <c r="AM127" s="320" t="s">
        <v>423</v>
      </c>
      <c r="AN127" s="320"/>
      <c r="AO127" s="320"/>
      <c r="AP127" s="320"/>
      <c r="AQ127" s="321" t="s">
        <v>456</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654</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276</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72" t="s">
        <v>319</v>
      </c>
      <c r="B130" s="970"/>
      <c r="C130" s="969" t="s">
        <v>188</v>
      </c>
      <c r="D130" s="970"/>
      <c r="E130" s="293" t="s">
        <v>217</v>
      </c>
      <c r="F130" s="294"/>
      <c r="G130" s="295" t="s">
        <v>320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73"/>
      <c r="B131" s="238"/>
      <c r="C131" s="237"/>
      <c r="D131" s="238"/>
      <c r="E131" s="224" t="s">
        <v>216</v>
      </c>
      <c r="F131" s="225"/>
      <c r="G131" s="222" t="s">
        <v>655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hidden="1" customHeight="1" x14ac:dyDescent="0.2">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304</v>
      </c>
      <c r="AF132" s="184"/>
      <c r="AG132" s="184"/>
      <c r="AH132" s="185"/>
      <c r="AI132" s="200" t="s">
        <v>326</v>
      </c>
      <c r="AJ132" s="184"/>
      <c r="AK132" s="184"/>
      <c r="AL132" s="185"/>
      <c r="AM132" s="200" t="s">
        <v>613</v>
      </c>
      <c r="AN132" s="184"/>
      <c r="AO132" s="184"/>
      <c r="AP132" s="185"/>
      <c r="AQ132" s="252" t="s">
        <v>184</v>
      </c>
      <c r="AR132" s="253"/>
      <c r="AS132" s="253"/>
      <c r="AT132" s="254"/>
      <c r="AU132" s="264" t="s">
        <v>200</v>
      </c>
      <c r="AV132" s="264"/>
      <c r="AW132" s="264"/>
      <c r="AX132" s="265"/>
      <c r="AY132">
        <f>COUNTA($G$134)</f>
        <v>0</v>
      </c>
    </row>
    <row r="133" spans="1:51" ht="18.75" hidden="1" customHeight="1" x14ac:dyDescent="0.2">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39.75" hidden="1" customHeight="1" x14ac:dyDescent="0.2">
      <c r="A134" s="973"/>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9.75" hidden="1" customHeight="1" x14ac:dyDescent="0.2">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2">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304</v>
      </c>
      <c r="AF136" s="184"/>
      <c r="AG136" s="184"/>
      <c r="AH136" s="185"/>
      <c r="AI136" s="200" t="s">
        <v>326</v>
      </c>
      <c r="AJ136" s="184"/>
      <c r="AK136" s="184"/>
      <c r="AL136" s="185"/>
      <c r="AM136" s="200" t="s">
        <v>613</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2">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2">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304</v>
      </c>
      <c r="AF140" s="184"/>
      <c r="AG140" s="184"/>
      <c r="AH140" s="185"/>
      <c r="AI140" s="200" t="s">
        <v>326</v>
      </c>
      <c r="AJ140" s="184"/>
      <c r="AK140" s="184"/>
      <c r="AL140" s="185"/>
      <c r="AM140" s="200" t="s">
        <v>613</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2">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2">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304</v>
      </c>
      <c r="AF144" s="184"/>
      <c r="AG144" s="184"/>
      <c r="AH144" s="185"/>
      <c r="AI144" s="200" t="s">
        <v>326</v>
      </c>
      <c r="AJ144" s="184"/>
      <c r="AK144" s="184"/>
      <c r="AL144" s="185"/>
      <c r="AM144" s="200" t="s">
        <v>613</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2">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customHeight="1" x14ac:dyDescent="0.2">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304</v>
      </c>
      <c r="AF148" s="184"/>
      <c r="AG148" s="184"/>
      <c r="AH148" s="185"/>
      <c r="AI148" s="200" t="s">
        <v>326</v>
      </c>
      <c r="AJ148" s="184"/>
      <c r="AK148" s="184"/>
      <c r="AL148" s="185"/>
      <c r="AM148" s="200" t="s">
        <v>613</v>
      </c>
      <c r="AN148" s="184"/>
      <c r="AO148" s="184"/>
      <c r="AP148" s="185"/>
      <c r="AQ148" s="252" t="s">
        <v>184</v>
      </c>
      <c r="AR148" s="253"/>
      <c r="AS148" s="253"/>
      <c r="AT148" s="254"/>
      <c r="AU148" s="264" t="s">
        <v>200</v>
      </c>
      <c r="AV148" s="264"/>
      <c r="AW148" s="264"/>
      <c r="AX148" s="265"/>
      <c r="AY148">
        <f>COUNTA($G$150)</f>
        <v>1</v>
      </c>
    </row>
    <row r="149" spans="1:51" ht="18.75" customHeight="1" x14ac:dyDescent="0.2">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t="s">
        <v>636</v>
      </c>
      <c r="AR149" s="256"/>
      <c r="AS149" s="164" t="s">
        <v>185</v>
      </c>
      <c r="AT149" s="187"/>
      <c r="AU149" s="163" t="s">
        <v>636</v>
      </c>
      <c r="AV149" s="163"/>
      <c r="AW149" s="164" t="s">
        <v>175</v>
      </c>
      <c r="AX149" s="165"/>
      <c r="AY149">
        <f>$AY$148</f>
        <v>1</v>
      </c>
    </row>
    <row r="150" spans="1:51" ht="39.75" customHeight="1" x14ac:dyDescent="0.2">
      <c r="A150" s="973"/>
      <c r="B150" s="238"/>
      <c r="C150" s="237"/>
      <c r="D150" s="238"/>
      <c r="E150" s="237"/>
      <c r="F150" s="299"/>
      <c r="G150" s="217" t="s">
        <v>636</v>
      </c>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t="s">
        <v>636</v>
      </c>
      <c r="AC150" s="209"/>
      <c r="AD150" s="209"/>
      <c r="AE150" s="251" t="s">
        <v>636</v>
      </c>
      <c r="AF150" s="152"/>
      <c r="AG150" s="152"/>
      <c r="AH150" s="152"/>
      <c r="AI150" s="251" t="s">
        <v>636</v>
      </c>
      <c r="AJ150" s="152"/>
      <c r="AK150" s="152"/>
      <c r="AL150" s="152"/>
      <c r="AM150" s="251" t="s">
        <v>636</v>
      </c>
      <c r="AN150" s="152"/>
      <c r="AO150" s="152"/>
      <c r="AP150" s="152"/>
      <c r="AQ150" s="251" t="s">
        <v>636</v>
      </c>
      <c r="AR150" s="152"/>
      <c r="AS150" s="152"/>
      <c r="AT150" s="152"/>
      <c r="AU150" s="251" t="s">
        <v>636</v>
      </c>
      <c r="AV150" s="152"/>
      <c r="AW150" s="152"/>
      <c r="AX150" s="193"/>
      <c r="AY150">
        <f t="shared" ref="AY150:AY151" si="17">$AY$148</f>
        <v>1</v>
      </c>
    </row>
    <row r="151" spans="1:51" ht="39.75" customHeight="1" x14ac:dyDescent="0.2">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t="s">
        <v>636</v>
      </c>
      <c r="AC151" s="160"/>
      <c r="AD151" s="160"/>
      <c r="AE151" s="251" t="s">
        <v>636</v>
      </c>
      <c r="AF151" s="152"/>
      <c r="AG151" s="152"/>
      <c r="AH151" s="152"/>
      <c r="AI151" s="251" t="s">
        <v>636</v>
      </c>
      <c r="AJ151" s="152"/>
      <c r="AK151" s="152"/>
      <c r="AL151" s="152"/>
      <c r="AM151" s="251" t="s">
        <v>636</v>
      </c>
      <c r="AN151" s="152"/>
      <c r="AO151" s="152"/>
      <c r="AP151" s="152"/>
      <c r="AQ151" s="251" t="s">
        <v>636</v>
      </c>
      <c r="AR151" s="152"/>
      <c r="AS151" s="152"/>
      <c r="AT151" s="152"/>
      <c r="AU151" s="251" t="s">
        <v>636</v>
      </c>
      <c r="AV151" s="152"/>
      <c r="AW151" s="152"/>
      <c r="AX151" s="193"/>
      <c r="AY151">
        <f t="shared" si="17"/>
        <v>1</v>
      </c>
    </row>
    <row r="152" spans="1:51" ht="22.5" customHeight="1" x14ac:dyDescent="0.2">
      <c r="A152" s="973"/>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customHeight="1" x14ac:dyDescent="0.2">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2">
      <c r="A154" s="973"/>
      <c r="B154" s="238"/>
      <c r="C154" s="237"/>
      <c r="D154" s="238"/>
      <c r="E154" s="237"/>
      <c r="F154" s="299"/>
      <c r="G154" s="217" t="s">
        <v>656</v>
      </c>
      <c r="H154" s="176"/>
      <c r="I154" s="176"/>
      <c r="J154" s="176"/>
      <c r="K154" s="176"/>
      <c r="L154" s="176"/>
      <c r="M154" s="176"/>
      <c r="N154" s="176"/>
      <c r="O154" s="176"/>
      <c r="P154" s="218"/>
      <c r="Q154" s="175" t="s">
        <v>657</v>
      </c>
      <c r="R154" s="176"/>
      <c r="S154" s="176"/>
      <c r="T154" s="176"/>
      <c r="U154" s="176"/>
      <c r="V154" s="176"/>
      <c r="W154" s="176"/>
      <c r="X154" s="176"/>
      <c r="Y154" s="176"/>
      <c r="Z154" s="176"/>
      <c r="AA154" s="900"/>
      <c r="AB154" s="241" t="s">
        <v>636</v>
      </c>
      <c r="AC154" s="242"/>
      <c r="AD154" s="242"/>
      <c r="AE154" s="247" t="s">
        <v>658</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2">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2">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2">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t="s">
        <v>685</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67.5" customHeight="1" x14ac:dyDescent="0.2">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2">
      <c r="A159" s="973"/>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3"/>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3"/>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3"/>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73"/>
      <c r="B188" s="238"/>
      <c r="C188" s="237"/>
      <c r="D188" s="238"/>
      <c r="E188" s="175" t="s">
        <v>684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2">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304</v>
      </c>
      <c r="AF192" s="184"/>
      <c r="AG192" s="184"/>
      <c r="AH192" s="185"/>
      <c r="AI192" s="200" t="s">
        <v>326</v>
      </c>
      <c r="AJ192" s="184"/>
      <c r="AK192" s="184"/>
      <c r="AL192" s="185"/>
      <c r="AM192" s="200" t="s">
        <v>613</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2">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2">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304</v>
      </c>
      <c r="AF196" s="184"/>
      <c r="AG196" s="184"/>
      <c r="AH196" s="185"/>
      <c r="AI196" s="200" t="s">
        <v>326</v>
      </c>
      <c r="AJ196" s="184"/>
      <c r="AK196" s="184"/>
      <c r="AL196" s="185"/>
      <c r="AM196" s="200" t="s">
        <v>613</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2">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2">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304</v>
      </c>
      <c r="AF200" s="184"/>
      <c r="AG200" s="184"/>
      <c r="AH200" s="185"/>
      <c r="AI200" s="200" t="s">
        <v>326</v>
      </c>
      <c r="AJ200" s="184"/>
      <c r="AK200" s="184"/>
      <c r="AL200" s="185"/>
      <c r="AM200" s="200" t="s">
        <v>613</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2">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2">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304</v>
      </c>
      <c r="AF204" s="184"/>
      <c r="AG204" s="184"/>
      <c r="AH204" s="185"/>
      <c r="AI204" s="200" t="s">
        <v>326</v>
      </c>
      <c r="AJ204" s="184"/>
      <c r="AK204" s="184"/>
      <c r="AL204" s="185"/>
      <c r="AM204" s="200" t="s">
        <v>613</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2">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2">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304</v>
      </c>
      <c r="AF208" s="184"/>
      <c r="AG208" s="184"/>
      <c r="AH208" s="185"/>
      <c r="AI208" s="200" t="s">
        <v>326</v>
      </c>
      <c r="AJ208" s="184"/>
      <c r="AK208" s="184"/>
      <c r="AL208" s="185"/>
      <c r="AM208" s="200" t="s">
        <v>613</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2">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2">
      <c r="A212" s="973"/>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2">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3"/>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3"/>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3"/>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3"/>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2">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304</v>
      </c>
      <c r="AF252" s="184"/>
      <c r="AG252" s="184"/>
      <c r="AH252" s="185"/>
      <c r="AI252" s="200" t="s">
        <v>326</v>
      </c>
      <c r="AJ252" s="184"/>
      <c r="AK252" s="184"/>
      <c r="AL252" s="185"/>
      <c r="AM252" s="200" t="s">
        <v>613</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2">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2">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304</v>
      </c>
      <c r="AF256" s="184"/>
      <c r="AG256" s="184"/>
      <c r="AH256" s="185"/>
      <c r="AI256" s="200" t="s">
        <v>326</v>
      </c>
      <c r="AJ256" s="184"/>
      <c r="AK256" s="184"/>
      <c r="AL256" s="185"/>
      <c r="AM256" s="200" t="s">
        <v>613</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2">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2">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304</v>
      </c>
      <c r="AF260" s="184"/>
      <c r="AG260" s="184"/>
      <c r="AH260" s="185"/>
      <c r="AI260" s="200" t="s">
        <v>326</v>
      </c>
      <c r="AJ260" s="184"/>
      <c r="AK260" s="184"/>
      <c r="AL260" s="185"/>
      <c r="AM260" s="200" t="s">
        <v>613</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2">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2">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304</v>
      </c>
      <c r="AF264" s="184"/>
      <c r="AG264" s="184"/>
      <c r="AH264" s="185"/>
      <c r="AI264" s="200" t="s">
        <v>326</v>
      </c>
      <c r="AJ264" s="184"/>
      <c r="AK264" s="184"/>
      <c r="AL264" s="185"/>
      <c r="AM264" s="200" t="s">
        <v>613</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2">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2">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304</v>
      </c>
      <c r="AF268" s="184"/>
      <c r="AG268" s="184"/>
      <c r="AH268" s="185"/>
      <c r="AI268" s="200" t="s">
        <v>326</v>
      </c>
      <c r="AJ268" s="184"/>
      <c r="AK268" s="184"/>
      <c r="AL268" s="185"/>
      <c r="AM268" s="200" t="s">
        <v>613</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2">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2">
      <c r="A272" s="973"/>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2">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3"/>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3"/>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3"/>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3"/>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304</v>
      </c>
      <c r="AF312" s="184"/>
      <c r="AG312" s="184"/>
      <c r="AH312" s="185"/>
      <c r="AI312" s="200" t="s">
        <v>326</v>
      </c>
      <c r="AJ312" s="184"/>
      <c r="AK312" s="184"/>
      <c r="AL312" s="185"/>
      <c r="AM312" s="200" t="s">
        <v>613</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2">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2">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304</v>
      </c>
      <c r="AF316" s="184"/>
      <c r="AG316" s="184"/>
      <c r="AH316" s="185"/>
      <c r="AI316" s="200" t="s">
        <v>326</v>
      </c>
      <c r="AJ316" s="184"/>
      <c r="AK316" s="184"/>
      <c r="AL316" s="185"/>
      <c r="AM316" s="200" t="s">
        <v>613</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2">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2">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304</v>
      </c>
      <c r="AF320" s="184"/>
      <c r="AG320" s="184"/>
      <c r="AH320" s="185"/>
      <c r="AI320" s="200" t="s">
        <v>326</v>
      </c>
      <c r="AJ320" s="184"/>
      <c r="AK320" s="184"/>
      <c r="AL320" s="185"/>
      <c r="AM320" s="200" t="s">
        <v>613</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2">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2">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304</v>
      </c>
      <c r="AF324" s="184"/>
      <c r="AG324" s="184"/>
      <c r="AH324" s="185"/>
      <c r="AI324" s="200" t="s">
        <v>326</v>
      </c>
      <c r="AJ324" s="184"/>
      <c r="AK324" s="184"/>
      <c r="AL324" s="185"/>
      <c r="AM324" s="200" t="s">
        <v>613</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2">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2">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304</v>
      </c>
      <c r="AF328" s="184"/>
      <c r="AG328" s="184"/>
      <c r="AH328" s="185"/>
      <c r="AI328" s="200" t="s">
        <v>326</v>
      </c>
      <c r="AJ328" s="184"/>
      <c r="AK328" s="184"/>
      <c r="AL328" s="185"/>
      <c r="AM328" s="200" t="s">
        <v>613</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2">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2">
      <c r="A332" s="973"/>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2">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3"/>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3"/>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3"/>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3"/>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304</v>
      </c>
      <c r="AF372" s="184"/>
      <c r="AG372" s="184"/>
      <c r="AH372" s="185"/>
      <c r="AI372" s="200" t="s">
        <v>326</v>
      </c>
      <c r="AJ372" s="184"/>
      <c r="AK372" s="184"/>
      <c r="AL372" s="185"/>
      <c r="AM372" s="200" t="s">
        <v>613</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2">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2">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304</v>
      </c>
      <c r="AF376" s="184"/>
      <c r="AG376" s="184"/>
      <c r="AH376" s="185"/>
      <c r="AI376" s="200" t="s">
        <v>326</v>
      </c>
      <c r="AJ376" s="184"/>
      <c r="AK376" s="184"/>
      <c r="AL376" s="185"/>
      <c r="AM376" s="200" t="s">
        <v>613</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2">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2">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304</v>
      </c>
      <c r="AF380" s="184"/>
      <c r="AG380" s="184"/>
      <c r="AH380" s="185"/>
      <c r="AI380" s="200" t="s">
        <v>326</v>
      </c>
      <c r="AJ380" s="184"/>
      <c r="AK380" s="184"/>
      <c r="AL380" s="185"/>
      <c r="AM380" s="200" t="s">
        <v>613</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2">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2">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304</v>
      </c>
      <c r="AF384" s="184"/>
      <c r="AG384" s="184"/>
      <c r="AH384" s="185"/>
      <c r="AI384" s="200" t="s">
        <v>326</v>
      </c>
      <c r="AJ384" s="184"/>
      <c r="AK384" s="184"/>
      <c r="AL384" s="185"/>
      <c r="AM384" s="200" t="s">
        <v>613</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2">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2">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304</v>
      </c>
      <c r="AF388" s="184"/>
      <c r="AG388" s="184"/>
      <c r="AH388" s="185"/>
      <c r="AI388" s="200" t="s">
        <v>326</v>
      </c>
      <c r="AJ388" s="184"/>
      <c r="AK388" s="184"/>
      <c r="AL388" s="185"/>
      <c r="AM388" s="200" t="s">
        <v>613</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2">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2">
      <c r="A392" s="973"/>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2">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3"/>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3"/>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3"/>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3"/>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2">
      <c r="A430" s="973"/>
      <c r="B430" s="238"/>
      <c r="C430" s="235" t="s">
        <v>585</v>
      </c>
      <c r="D430" s="236"/>
      <c r="E430" s="224" t="s">
        <v>313</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457</v>
      </c>
      <c r="AJ431" s="199"/>
      <c r="AK431" s="199"/>
      <c r="AL431" s="200"/>
      <c r="AM431" s="199" t="s">
        <v>458</v>
      </c>
      <c r="AN431" s="199"/>
      <c r="AO431" s="199"/>
      <c r="AP431" s="200"/>
      <c r="AQ431" s="200" t="s">
        <v>184</v>
      </c>
      <c r="AR431" s="184"/>
      <c r="AS431" s="184"/>
      <c r="AT431" s="185"/>
      <c r="AU431" s="161" t="s">
        <v>133</v>
      </c>
      <c r="AV431" s="161"/>
      <c r="AW431" s="161"/>
      <c r="AX431" s="162"/>
      <c r="AY431">
        <f>COUNTA($G$433)</f>
        <v>1</v>
      </c>
    </row>
    <row r="432" spans="1:51" ht="18.75" customHeight="1" x14ac:dyDescent="0.2">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2">
      <c r="A433" s="973"/>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636</v>
      </c>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2">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t="s">
        <v>636</v>
      </c>
      <c r="AN434" s="152"/>
      <c r="AO434" s="152"/>
      <c r="AP434" s="153"/>
      <c r="AQ434" s="151" t="s">
        <v>636</v>
      </c>
      <c r="AR434" s="152"/>
      <c r="AS434" s="152"/>
      <c r="AT434" s="153"/>
      <c r="AU434" s="152" t="s">
        <v>636</v>
      </c>
      <c r="AV434" s="152"/>
      <c r="AW434" s="152"/>
      <c r="AX434" s="193"/>
      <c r="AY434">
        <f t="shared" si="63"/>
        <v>1</v>
      </c>
    </row>
    <row r="435" spans="1:51" ht="23.25" customHeight="1" x14ac:dyDescent="0.2">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636</v>
      </c>
      <c r="AN435" s="152"/>
      <c r="AO435" s="152"/>
      <c r="AP435" s="153"/>
      <c r="AQ435" s="151" t="s">
        <v>636</v>
      </c>
      <c r="AR435" s="152"/>
      <c r="AS435" s="152"/>
      <c r="AT435" s="153"/>
      <c r="AU435" s="152" t="s">
        <v>636</v>
      </c>
      <c r="AV435" s="152"/>
      <c r="AW435" s="152"/>
      <c r="AX435" s="193"/>
      <c r="AY435">
        <f t="shared" si="63"/>
        <v>1</v>
      </c>
    </row>
    <row r="436" spans="1:51" ht="18.75" hidden="1" customHeight="1" x14ac:dyDescent="0.2">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457</v>
      </c>
      <c r="AJ436" s="199"/>
      <c r="AK436" s="199"/>
      <c r="AL436" s="200"/>
      <c r="AM436" s="199" t="s">
        <v>458</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2">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2">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2">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457</v>
      </c>
      <c r="AJ441" s="199"/>
      <c r="AK441" s="199"/>
      <c r="AL441" s="200"/>
      <c r="AM441" s="199" t="s">
        <v>458</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2">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2">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2">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457</v>
      </c>
      <c r="AJ446" s="199"/>
      <c r="AK446" s="199"/>
      <c r="AL446" s="200"/>
      <c r="AM446" s="199" t="s">
        <v>458</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2">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2">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2">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457</v>
      </c>
      <c r="AJ451" s="199"/>
      <c r="AK451" s="199"/>
      <c r="AL451" s="200"/>
      <c r="AM451" s="199" t="s">
        <v>458</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2">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2">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2">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457</v>
      </c>
      <c r="AJ456" s="199"/>
      <c r="AK456" s="199"/>
      <c r="AL456" s="200"/>
      <c r="AM456" s="199" t="s">
        <v>458</v>
      </c>
      <c r="AN456" s="199"/>
      <c r="AO456" s="199"/>
      <c r="AP456" s="200"/>
      <c r="AQ456" s="200" t="s">
        <v>184</v>
      </c>
      <c r="AR456" s="184"/>
      <c r="AS456" s="184"/>
      <c r="AT456" s="185"/>
      <c r="AU456" s="161" t="s">
        <v>133</v>
      </c>
      <c r="AV456" s="161"/>
      <c r="AW456" s="161"/>
      <c r="AX456" s="162"/>
      <c r="AY456">
        <f>COUNTA($G$458)</f>
        <v>1</v>
      </c>
    </row>
    <row r="457" spans="1:51" ht="18.75" customHeight="1" x14ac:dyDescent="0.2">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2">
      <c r="A458" s="973"/>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636</v>
      </c>
      <c r="AN458" s="152"/>
      <c r="AO458" s="152"/>
      <c r="AP458" s="153"/>
      <c r="AQ458" s="151" t="s">
        <v>636</v>
      </c>
      <c r="AR458" s="152"/>
      <c r="AS458" s="152"/>
      <c r="AT458" s="153"/>
      <c r="AU458" s="152" t="s">
        <v>636</v>
      </c>
      <c r="AV458" s="152"/>
      <c r="AW458" s="152"/>
      <c r="AX458" s="193"/>
      <c r="AY458">
        <f t="shared" ref="AY458:AY460" si="68">$AY$456</f>
        <v>1</v>
      </c>
    </row>
    <row r="459" spans="1:51" ht="23.25" customHeight="1" x14ac:dyDescent="0.2">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t="s">
        <v>636</v>
      </c>
      <c r="AN459" s="152"/>
      <c r="AO459" s="152"/>
      <c r="AP459" s="153"/>
      <c r="AQ459" s="151" t="s">
        <v>636</v>
      </c>
      <c r="AR459" s="152"/>
      <c r="AS459" s="152"/>
      <c r="AT459" s="153"/>
      <c r="AU459" s="152" t="s">
        <v>636</v>
      </c>
      <c r="AV459" s="152"/>
      <c r="AW459" s="152"/>
      <c r="AX459" s="193"/>
      <c r="AY459">
        <f t="shared" si="68"/>
        <v>1</v>
      </c>
    </row>
    <row r="460" spans="1:51" ht="23.25" customHeight="1" x14ac:dyDescent="0.2">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t="s">
        <v>636</v>
      </c>
      <c r="AN460" s="152"/>
      <c r="AO460" s="152"/>
      <c r="AP460" s="153"/>
      <c r="AQ460" s="151" t="s">
        <v>636</v>
      </c>
      <c r="AR460" s="152"/>
      <c r="AS460" s="152"/>
      <c r="AT460" s="153"/>
      <c r="AU460" s="152" t="s">
        <v>636</v>
      </c>
      <c r="AV460" s="152"/>
      <c r="AW460" s="152"/>
      <c r="AX460" s="193"/>
      <c r="AY460">
        <f t="shared" si="68"/>
        <v>1</v>
      </c>
    </row>
    <row r="461" spans="1:51" ht="18.75" hidden="1" customHeight="1" x14ac:dyDescent="0.2">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457</v>
      </c>
      <c r="AJ461" s="199"/>
      <c r="AK461" s="199"/>
      <c r="AL461" s="200"/>
      <c r="AM461" s="199" t="s">
        <v>458</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2">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2">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2">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457</v>
      </c>
      <c r="AJ466" s="199"/>
      <c r="AK466" s="199"/>
      <c r="AL466" s="200"/>
      <c r="AM466" s="199" t="s">
        <v>458</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2">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2">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2">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457</v>
      </c>
      <c r="AJ471" s="199"/>
      <c r="AK471" s="199"/>
      <c r="AL471" s="200"/>
      <c r="AM471" s="199" t="s">
        <v>458</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2">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2">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2">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457</v>
      </c>
      <c r="AJ476" s="199"/>
      <c r="AK476" s="199"/>
      <c r="AL476" s="200"/>
      <c r="AM476" s="199" t="s">
        <v>458</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2">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2">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2">
      <c r="A481" s="973"/>
      <c r="B481" s="238"/>
      <c r="C481" s="237"/>
      <c r="D481" s="238"/>
      <c r="E481" s="172" t="s">
        <v>321</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2">
      <c r="A482" s="973"/>
      <c r="B482" s="238"/>
      <c r="C482" s="237"/>
      <c r="D482" s="238"/>
      <c r="E482" s="175" t="s">
        <v>682</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2">
      <c r="A484" s="973"/>
      <c r="B484" s="238"/>
      <c r="C484" s="237"/>
      <c r="D484" s="238"/>
      <c r="E484" s="224" t="s">
        <v>316</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457</v>
      </c>
      <c r="AJ485" s="199"/>
      <c r="AK485" s="199"/>
      <c r="AL485" s="200"/>
      <c r="AM485" s="199" t="s">
        <v>458</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2">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2">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2">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457</v>
      </c>
      <c r="AJ490" s="199"/>
      <c r="AK490" s="199"/>
      <c r="AL490" s="200"/>
      <c r="AM490" s="199" t="s">
        <v>458</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2">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2">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2">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457</v>
      </c>
      <c r="AJ495" s="199"/>
      <c r="AK495" s="199"/>
      <c r="AL495" s="200"/>
      <c r="AM495" s="199" t="s">
        <v>458</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2">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2">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2">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457</v>
      </c>
      <c r="AJ500" s="199"/>
      <c r="AK500" s="199"/>
      <c r="AL500" s="200"/>
      <c r="AM500" s="199" t="s">
        <v>458</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2">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2">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2">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457</v>
      </c>
      <c r="AJ505" s="199"/>
      <c r="AK505" s="199"/>
      <c r="AL505" s="200"/>
      <c r="AM505" s="199" t="s">
        <v>458</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2">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2">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2">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457</v>
      </c>
      <c r="AJ510" s="199"/>
      <c r="AK510" s="199"/>
      <c r="AL510" s="200"/>
      <c r="AM510" s="199" t="s">
        <v>458</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2">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2">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2">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457</v>
      </c>
      <c r="AJ515" s="199"/>
      <c r="AK515" s="199"/>
      <c r="AL515" s="200"/>
      <c r="AM515" s="199" t="s">
        <v>458</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2">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2">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2">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457</v>
      </c>
      <c r="AJ520" s="199"/>
      <c r="AK520" s="199"/>
      <c r="AL520" s="200"/>
      <c r="AM520" s="199" t="s">
        <v>458</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2">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2">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2">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457</v>
      </c>
      <c r="AJ525" s="199"/>
      <c r="AK525" s="199"/>
      <c r="AL525" s="200"/>
      <c r="AM525" s="199" t="s">
        <v>458</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2">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2">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2">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457</v>
      </c>
      <c r="AJ530" s="199"/>
      <c r="AK530" s="199"/>
      <c r="AL530" s="200"/>
      <c r="AM530" s="199" t="s">
        <v>458</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2">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2">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2">
      <c r="A535" s="973"/>
      <c r="B535" s="238"/>
      <c r="C535" s="237"/>
      <c r="D535" s="238"/>
      <c r="E535" s="172" t="s">
        <v>322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3"/>
      <c r="B538" s="238"/>
      <c r="C538" s="237"/>
      <c r="D538" s="238"/>
      <c r="E538" s="224" t="s">
        <v>317</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457</v>
      </c>
      <c r="AJ539" s="199"/>
      <c r="AK539" s="199"/>
      <c r="AL539" s="200"/>
      <c r="AM539" s="199" t="s">
        <v>458</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2">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2">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2">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457</v>
      </c>
      <c r="AJ544" s="199"/>
      <c r="AK544" s="199"/>
      <c r="AL544" s="200"/>
      <c r="AM544" s="199" t="s">
        <v>458</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2">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2">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2">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457</v>
      </c>
      <c r="AJ549" s="199"/>
      <c r="AK549" s="199"/>
      <c r="AL549" s="200"/>
      <c r="AM549" s="199" t="s">
        <v>458</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2">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2">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2">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457</v>
      </c>
      <c r="AJ554" s="199"/>
      <c r="AK554" s="199"/>
      <c r="AL554" s="200"/>
      <c r="AM554" s="199" t="s">
        <v>458</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2">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2">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2">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457</v>
      </c>
      <c r="AJ559" s="199"/>
      <c r="AK559" s="199"/>
      <c r="AL559" s="200"/>
      <c r="AM559" s="199" t="s">
        <v>458</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2">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2">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2">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457</v>
      </c>
      <c r="AJ564" s="199"/>
      <c r="AK564" s="199"/>
      <c r="AL564" s="200"/>
      <c r="AM564" s="199" t="s">
        <v>458</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2">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2">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2">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457</v>
      </c>
      <c r="AJ569" s="199"/>
      <c r="AK569" s="199"/>
      <c r="AL569" s="200"/>
      <c r="AM569" s="199" t="s">
        <v>458</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2">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2">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2">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457</v>
      </c>
      <c r="AJ574" s="199"/>
      <c r="AK574" s="199"/>
      <c r="AL574" s="200"/>
      <c r="AM574" s="199" t="s">
        <v>458</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2">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2">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2">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457</v>
      </c>
      <c r="AJ579" s="199"/>
      <c r="AK579" s="199"/>
      <c r="AL579" s="200"/>
      <c r="AM579" s="199" t="s">
        <v>458</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2">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2">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2">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457</v>
      </c>
      <c r="AJ584" s="199"/>
      <c r="AK584" s="199"/>
      <c r="AL584" s="200"/>
      <c r="AM584" s="199" t="s">
        <v>458</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2">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2">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2">
      <c r="A589" s="973"/>
      <c r="B589" s="238"/>
      <c r="C589" s="237"/>
      <c r="D589" s="238"/>
      <c r="E589" s="172" t="s">
        <v>322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3"/>
      <c r="B592" s="238"/>
      <c r="C592" s="237"/>
      <c r="D592" s="238"/>
      <c r="E592" s="224" t="s">
        <v>316</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457</v>
      </c>
      <c r="AJ593" s="199"/>
      <c r="AK593" s="199"/>
      <c r="AL593" s="200"/>
      <c r="AM593" s="199" t="s">
        <v>458</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2">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2">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2">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457</v>
      </c>
      <c r="AJ598" s="199"/>
      <c r="AK598" s="199"/>
      <c r="AL598" s="200"/>
      <c r="AM598" s="199" t="s">
        <v>458</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2">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2">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2">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457</v>
      </c>
      <c r="AJ603" s="199"/>
      <c r="AK603" s="199"/>
      <c r="AL603" s="200"/>
      <c r="AM603" s="199" t="s">
        <v>458</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2">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2">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2">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457</v>
      </c>
      <c r="AJ608" s="199"/>
      <c r="AK608" s="199"/>
      <c r="AL608" s="200"/>
      <c r="AM608" s="199" t="s">
        <v>458</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2">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2">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2">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457</v>
      </c>
      <c r="AJ613" s="199"/>
      <c r="AK613" s="199"/>
      <c r="AL613" s="200"/>
      <c r="AM613" s="199" t="s">
        <v>458</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2">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2">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2">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457</v>
      </c>
      <c r="AJ618" s="199"/>
      <c r="AK618" s="199"/>
      <c r="AL618" s="200"/>
      <c r="AM618" s="199" t="s">
        <v>458</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2">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2">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2">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457</v>
      </c>
      <c r="AJ623" s="199"/>
      <c r="AK623" s="199"/>
      <c r="AL623" s="200"/>
      <c r="AM623" s="199" t="s">
        <v>458</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2">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2">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2">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457</v>
      </c>
      <c r="AJ628" s="199"/>
      <c r="AK628" s="199"/>
      <c r="AL628" s="200"/>
      <c r="AM628" s="199" t="s">
        <v>458</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2">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2">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2">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457</v>
      </c>
      <c r="AJ633" s="199"/>
      <c r="AK633" s="199"/>
      <c r="AL633" s="200"/>
      <c r="AM633" s="199" t="s">
        <v>458</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2">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2">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2">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457</v>
      </c>
      <c r="AJ638" s="199"/>
      <c r="AK638" s="199"/>
      <c r="AL638" s="200"/>
      <c r="AM638" s="199" t="s">
        <v>458</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2">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2">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2">
      <c r="A643" s="973"/>
      <c r="B643" s="238"/>
      <c r="C643" s="237"/>
      <c r="D643" s="238"/>
      <c r="E643" s="172" t="s">
        <v>322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3"/>
      <c r="B646" s="238"/>
      <c r="C646" s="237"/>
      <c r="D646" s="238"/>
      <c r="E646" s="224" t="s">
        <v>317</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457</v>
      </c>
      <c r="AJ647" s="199"/>
      <c r="AK647" s="199"/>
      <c r="AL647" s="200"/>
      <c r="AM647" s="199" t="s">
        <v>458</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2">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2">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2">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457</v>
      </c>
      <c r="AJ652" s="199"/>
      <c r="AK652" s="199"/>
      <c r="AL652" s="200"/>
      <c r="AM652" s="199" t="s">
        <v>458</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2">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2">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2">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457</v>
      </c>
      <c r="AJ657" s="199"/>
      <c r="AK657" s="199"/>
      <c r="AL657" s="200"/>
      <c r="AM657" s="199" t="s">
        <v>458</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2">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2">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2">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457</v>
      </c>
      <c r="AJ662" s="199"/>
      <c r="AK662" s="199"/>
      <c r="AL662" s="200"/>
      <c r="AM662" s="199" t="s">
        <v>458</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2">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2">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2">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457</v>
      </c>
      <c r="AJ667" s="199"/>
      <c r="AK667" s="199"/>
      <c r="AL667" s="200"/>
      <c r="AM667" s="199" t="s">
        <v>458</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2">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2">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2">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457</v>
      </c>
      <c r="AJ672" s="199"/>
      <c r="AK672" s="199"/>
      <c r="AL672" s="200"/>
      <c r="AM672" s="199" t="s">
        <v>458</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2">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2">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2">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457</v>
      </c>
      <c r="AJ677" s="199"/>
      <c r="AK677" s="199"/>
      <c r="AL677" s="200"/>
      <c r="AM677" s="199" t="s">
        <v>458</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2">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2">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2">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457</v>
      </c>
      <c r="AJ682" s="199"/>
      <c r="AK682" s="199"/>
      <c r="AL682" s="200"/>
      <c r="AM682" s="199" t="s">
        <v>458</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2">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2">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2">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457</v>
      </c>
      <c r="AJ687" s="199"/>
      <c r="AK687" s="199"/>
      <c r="AL687" s="200"/>
      <c r="AM687" s="199" t="s">
        <v>458</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2">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2">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2">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457</v>
      </c>
      <c r="AJ692" s="199"/>
      <c r="AK692" s="199"/>
      <c r="AL692" s="200"/>
      <c r="AM692" s="199" t="s">
        <v>458</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2">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2">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2">
      <c r="A697" s="973"/>
      <c r="B697" s="238"/>
      <c r="C697" s="237"/>
      <c r="D697" s="238"/>
      <c r="E697" s="172" t="s">
        <v>322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2">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36.75" customHeight="1" x14ac:dyDescent="0.2">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672</v>
      </c>
      <c r="AE702" s="875"/>
      <c r="AF702" s="875"/>
      <c r="AG702" s="864" t="s">
        <v>686</v>
      </c>
      <c r="AH702" s="865"/>
      <c r="AI702" s="865"/>
      <c r="AJ702" s="865"/>
      <c r="AK702" s="865"/>
      <c r="AL702" s="865"/>
      <c r="AM702" s="865"/>
      <c r="AN702" s="865"/>
      <c r="AO702" s="865"/>
      <c r="AP702" s="865"/>
      <c r="AQ702" s="865"/>
      <c r="AR702" s="865"/>
      <c r="AS702" s="865"/>
      <c r="AT702" s="865"/>
      <c r="AU702" s="865"/>
      <c r="AV702" s="865"/>
      <c r="AW702" s="865"/>
      <c r="AX702" s="866"/>
    </row>
    <row r="703" spans="1:51" ht="27" customHeight="1" x14ac:dyDescent="0.2">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672</v>
      </c>
      <c r="AE703" s="170"/>
      <c r="AF703" s="170"/>
      <c r="AG703" s="648" t="s">
        <v>687</v>
      </c>
      <c r="AH703" s="649"/>
      <c r="AI703" s="649"/>
      <c r="AJ703" s="649"/>
      <c r="AK703" s="649"/>
      <c r="AL703" s="649"/>
      <c r="AM703" s="649"/>
      <c r="AN703" s="649"/>
      <c r="AO703" s="649"/>
      <c r="AP703" s="649"/>
      <c r="AQ703" s="649"/>
      <c r="AR703" s="649"/>
      <c r="AS703" s="649"/>
      <c r="AT703" s="649"/>
      <c r="AU703" s="649"/>
      <c r="AV703" s="649"/>
      <c r="AW703" s="649"/>
      <c r="AX703" s="650"/>
    </row>
    <row r="704" spans="1:51" ht="63" customHeight="1" x14ac:dyDescent="0.2">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672</v>
      </c>
      <c r="AE704" s="567"/>
      <c r="AF704" s="567"/>
      <c r="AG704" s="409" t="s">
        <v>688</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2">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672</v>
      </c>
      <c r="AE705" s="717"/>
      <c r="AF705" s="717"/>
      <c r="AG705" s="175" t="s">
        <v>690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39"/>
      <c r="B706" s="751"/>
      <c r="C706" s="595"/>
      <c r="D706" s="596"/>
      <c r="E706" s="667" t="s">
        <v>295</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689</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2">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689</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2">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691</v>
      </c>
      <c r="AE708" s="652"/>
      <c r="AF708" s="652"/>
      <c r="AG708" s="507" t="s">
        <v>751</v>
      </c>
      <c r="AH708" s="508"/>
      <c r="AI708" s="508"/>
      <c r="AJ708" s="508"/>
      <c r="AK708" s="508"/>
      <c r="AL708" s="508"/>
      <c r="AM708" s="508"/>
      <c r="AN708" s="508"/>
      <c r="AO708" s="508"/>
      <c r="AP708" s="508"/>
      <c r="AQ708" s="508"/>
      <c r="AR708" s="508"/>
      <c r="AS708" s="508"/>
      <c r="AT708" s="508"/>
      <c r="AU708" s="508"/>
      <c r="AV708" s="508"/>
      <c r="AW708" s="508"/>
      <c r="AX708" s="509"/>
    </row>
    <row r="709" spans="1:50" ht="36.75" customHeight="1" x14ac:dyDescent="0.2">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672</v>
      </c>
      <c r="AE709" s="170"/>
      <c r="AF709" s="170"/>
      <c r="AG709" s="648" t="s">
        <v>692</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2">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691</v>
      </c>
      <c r="AE710" s="170"/>
      <c r="AF710" s="170"/>
      <c r="AG710" s="648" t="s">
        <v>752</v>
      </c>
      <c r="AH710" s="649"/>
      <c r="AI710" s="649"/>
      <c r="AJ710" s="649"/>
      <c r="AK710" s="649"/>
      <c r="AL710" s="649"/>
      <c r="AM710" s="649"/>
      <c r="AN710" s="649"/>
      <c r="AO710" s="649"/>
      <c r="AP710" s="649"/>
      <c r="AQ710" s="649"/>
      <c r="AR710" s="649"/>
      <c r="AS710" s="649"/>
      <c r="AT710" s="649"/>
      <c r="AU710" s="649"/>
      <c r="AV710" s="649"/>
      <c r="AW710" s="649"/>
      <c r="AX710" s="650"/>
    </row>
    <row r="711" spans="1:50" ht="54.6" customHeight="1" x14ac:dyDescent="0.2">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672</v>
      </c>
      <c r="AE711" s="170"/>
      <c r="AF711" s="170"/>
      <c r="AG711" s="648" t="s">
        <v>693</v>
      </c>
      <c r="AH711" s="649"/>
      <c r="AI711" s="649"/>
      <c r="AJ711" s="649"/>
      <c r="AK711" s="649"/>
      <c r="AL711" s="649"/>
      <c r="AM711" s="649"/>
      <c r="AN711" s="649"/>
      <c r="AO711" s="649"/>
      <c r="AP711" s="649"/>
      <c r="AQ711" s="649"/>
      <c r="AR711" s="649"/>
      <c r="AS711" s="649"/>
      <c r="AT711" s="649"/>
      <c r="AU711" s="649"/>
      <c r="AV711" s="649"/>
      <c r="AW711" s="649"/>
      <c r="AX711" s="650"/>
    </row>
    <row r="712" spans="1:50" ht="52.2" customHeight="1" x14ac:dyDescent="0.2">
      <c r="A712" s="639"/>
      <c r="B712" s="640"/>
      <c r="C712" s="569" t="s">
        <v>265</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672</v>
      </c>
      <c r="AE712" s="567"/>
      <c r="AF712" s="567"/>
      <c r="AG712" s="575" t="s">
        <v>730</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2">
      <c r="A713" s="639"/>
      <c r="B713" s="640"/>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691</v>
      </c>
      <c r="AE713" s="170"/>
      <c r="AF713" s="171"/>
      <c r="AG713" s="648" t="s">
        <v>753</v>
      </c>
      <c r="AH713" s="649"/>
      <c r="AI713" s="649"/>
      <c r="AJ713" s="649"/>
      <c r="AK713" s="649"/>
      <c r="AL713" s="649"/>
      <c r="AM713" s="649"/>
      <c r="AN713" s="649"/>
      <c r="AO713" s="649"/>
      <c r="AP713" s="649"/>
      <c r="AQ713" s="649"/>
      <c r="AR713" s="649"/>
      <c r="AS713" s="649"/>
      <c r="AT713" s="649"/>
      <c r="AU713" s="649"/>
      <c r="AV713" s="649"/>
      <c r="AW713" s="649"/>
      <c r="AX713" s="650"/>
    </row>
    <row r="714" spans="1:50" ht="57.6" customHeight="1" x14ac:dyDescent="0.2">
      <c r="A714" s="641"/>
      <c r="B714" s="642"/>
      <c r="C714" s="752" t="s">
        <v>244</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672</v>
      </c>
      <c r="AE714" s="573"/>
      <c r="AF714" s="574"/>
      <c r="AG714" s="673" t="s">
        <v>694</v>
      </c>
      <c r="AH714" s="674"/>
      <c r="AI714" s="674"/>
      <c r="AJ714" s="674"/>
      <c r="AK714" s="674"/>
      <c r="AL714" s="674"/>
      <c r="AM714" s="674"/>
      <c r="AN714" s="674"/>
      <c r="AO714" s="674"/>
      <c r="AP714" s="674"/>
      <c r="AQ714" s="674"/>
      <c r="AR714" s="674"/>
      <c r="AS714" s="674"/>
      <c r="AT714" s="674"/>
      <c r="AU714" s="674"/>
      <c r="AV714" s="674"/>
      <c r="AW714" s="674"/>
      <c r="AX714" s="675"/>
    </row>
    <row r="715" spans="1:50" ht="35.25" customHeight="1" x14ac:dyDescent="0.2">
      <c r="A715" s="602" t="s">
        <v>39</v>
      </c>
      <c r="B715" s="638"/>
      <c r="C715" s="643" t="s">
        <v>245</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672</v>
      </c>
      <c r="AE715" s="652"/>
      <c r="AF715" s="758"/>
      <c r="AG715" s="507" t="s">
        <v>695</v>
      </c>
      <c r="AH715" s="508"/>
      <c r="AI715" s="508"/>
      <c r="AJ715" s="508"/>
      <c r="AK715" s="508"/>
      <c r="AL715" s="508"/>
      <c r="AM715" s="508"/>
      <c r="AN715" s="508"/>
      <c r="AO715" s="508"/>
      <c r="AP715" s="508"/>
      <c r="AQ715" s="508"/>
      <c r="AR715" s="508"/>
      <c r="AS715" s="508"/>
      <c r="AT715" s="508"/>
      <c r="AU715" s="508"/>
      <c r="AV715" s="508"/>
      <c r="AW715" s="508"/>
      <c r="AX715" s="509"/>
    </row>
    <row r="716" spans="1:50" ht="61.5" customHeight="1" x14ac:dyDescent="0.2">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672</v>
      </c>
      <c r="AE716" s="740"/>
      <c r="AF716" s="740"/>
      <c r="AG716" s="648" t="s">
        <v>696</v>
      </c>
      <c r="AH716" s="649"/>
      <c r="AI716" s="649"/>
      <c r="AJ716" s="649"/>
      <c r="AK716" s="649"/>
      <c r="AL716" s="649"/>
      <c r="AM716" s="649"/>
      <c r="AN716" s="649"/>
      <c r="AO716" s="649"/>
      <c r="AP716" s="649"/>
      <c r="AQ716" s="649"/>
      <c r="AR716" s="649"/>
      <c r="AS716" s="649"/>
      <c r="AT716" s="649"/>
      <c r="AU716" s="649"/>
      <c r="AV716" s="649"/>
      <c r="AW716" s="649"/>
      <c r="AX716" s="650"/>
    </row>
    <row r="717" spans="1:50" ht="36.75" customHeight="1" x14ac:dyDescent="0.2">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672</v>
      </c>
      <c r="AE717" s="170"/>
      <c r="AF717" s="170"/>
      <c r="AG717" s="648" t="s">
        <v>697</v>
      </c>
      <c r="AH717" s="649"/>
      <c r="AI717" s="649"/>
      <c r="AJ717" s="649"/>
      <c r="AK717" s="649"/>
      <c r="AL717" s="649"/>
      <c r="AM717" s="649"/>
      <c r="AN717" s="649"/>
      <c r="AO717" s="649"/>
      <c r="AP717" s="649"/>
      <c r="AQ717" s="649"/>
      <c r="AR717" s="649"/>
      <c r="AS717" s="649"/>
      <c r="AT717" s="649"/>
      <c r="AU717" s="649"/>
      <c r="AV717" s="649"/>
      <c r="AW717" s="649"/>
      <c r="AX717" s="650"/>
    </row>
    <row r="718" spans="1:50" ht="51" customHeight="1" x14ac:dyDescent="0.2">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672</v>
      </c>
      <c r="AE718" s="170"/>
      <c r="AF718" s="170"/>
      <c r="AG718" s="178" t="s">
        <v>698</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672</v>
      </c>
      <c r="AE719" s="652"/>
      <c r="AF719" s="652"/>
      <c r="AG719" s="175" t="s">
        <v>754</v>
      </c>
      <c r="AH719" s="176"/>
      <c r="AI719" s="176"/>
      <c r="AJ719" s="176"/>
      <c r="AK719" s="176"/>
      <c r="AL719" s="176"/>
      <c r="AM719" s="176"/>
      <c r="AN719" s="176"/>
      <c r="AO719" s="176"/>
      <c r="AP719" s="176"/>
      <c r="AQ719" s="176"/>
      <c r="AR719" s="176"/>
      <c r="AS719" s="176"/>
      <c r="AT719" s="176"/>
      <c r="AU719" s="176"/>
      <c r="AV719" s="176"/>
      <c r="AW719" s="176"/>
      <c r="AX719" s="177"/>
    </row>
    <row r="720" spans="1:50" ht="19.649999999999999" customHeight="1" x14ac:dyDescent="0.2">
      <c r="A720" s="634"/>
      <c r="B720" s="635"/>
      <c r="C720" s="913" t="s">
        <v>258</v>
      </c>
      <c r="D720" s="911"/>
      <c r="E720" s="911"/>
      <c r="F720" s="914"/>
      <c r="G720" s="910" t="s">
        <v>259</v>
      </c>
      <c r="H720" s="911"/>
      <c r="I720" s="911"/>
      <c r="J720" s="911"/>
      <c r="K720" s="911"/>
      <c r="L720" s="911"/>
      <c r="M720" s="911"/>
      <c r="N720" s="910" t="s">
        <v>262</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34"/>
      <c r="B721" s="635"/>
      <c r="C721" s="897" t="s">
        <v>659</v>
      </c>
      <c r="D721" s="898"/>
      <c r="E721" s="898"/>
      <c r="F721" s="899"/>
      <c r="G721" s="915"/>
      <c r="H721" s="916"/>
      <c r="I721" s="63" t="str">
        <f>IF(OR(G721="　", G721=""), "", "-")</f>
        <v/>
      </c>
      <c r="J721" s="896" t="s">
        <v>683</v>
      </c>
      <c r="K721" s="896"/>
      <c r="L721" s="63" t="str">
        <f>IF(M721="","","-")</f>
        <v/>
      </c>
      <c r="M721" s="64"/>
      <c r="N721" s="893" t="s">
        <v>660</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2">
      <c r="A722" s="634"/>
      <c r="B722" s="635"/>
      <c r="C722" s="897" t="s">
        <v>661</v>
      </c>
      <c r="D722" s="898"/>
      <c r="E722" s="898"/>
      <c r="F722" s="899"/>
      <c r="G722" s="915"/>
      <c r="H722" s="916"/>
      <c r="I722" s="63" t="str">
        <f t="shared" ref="I722:I725" si="113">IF(OR(G722="　", G722=""), "", "-")</f>
        <v/>
      </c>
      <c r="J722" s="896" t="s">
        <v>683</v>
      </c>
      <c r="K722" s="896"/>
      <c r="L722" s="63" t="str">
        <f t="shared" ref="L722:L725" si="114">IF(M722="","","-")</f>
        <v/>
      </c>
      <c r="M722" s="64"/>
      <c r="N722" s="893" t="s">
        <v>662</v>
      </c>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2">
      <c r="A723" s="634"/>
      <c r="B723" s="635"/>
      <c r="C723" s="897" t="s">
        <v>659</v>
      </c>
      <c r="D723" s="898"/>
      <c r="E723" s="898"/>
      <c r="F723" s="899"/>
      <c r="G723" s="915"/>
      <c r="H723" s="916"/>
      <c r="I723" s="63" t="str">
        <f t="shared" si="113"/>
        <v/>
      </c>
      <c r="J723" s="896" t="s">
        <v>683</v>
      </c>
      <c r="K723" s="896"/>
      <c r="L723" s="63" t="str">
        <f t="shared" si="114"/>
        <v/>
      </c>
      <c r="M723" s="64"/>
      <c r="N723" s="893" t="s">
        <v>663</v>
      </c>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2">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2">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78" customHeight="1" x14ac:dyDescent="0.2">
      <c r="A726" s="602" t="s">
        <v>47</v>
      </c>
      <c r="B726" s="603"/>
      <c r="C726" s="424" t="s">
        <v>52</v>
      </c>
      <c r="D726" s="562"/>
      <c r="E726" s="562"/>
      <c r="F726" s="563"/>
      <c r="G726" s="778" t="s">
        <v>699</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5">
      <c r="A727" s="604"/>
      <c r="B727" s="605"/>
      <c r="C727" s="679" t="s">
        <v>56</v>
      </c>
      <c r="D727" s="680"/>
      <c r="E727" s="680"/>
      <c r="F727" s="681"/>
      <c r="G727" s="776" t="s">
        <v>700</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2">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5">
      <c r="A729" s="746" t="s">
        <v>757</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2">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5">
      <c r="A731" s="599" t="s">
        <v>137</v>
      </c>
      <c r="B731" s="600"/>
      <c r="C731" s="600"/>
      <c r="D731" s="600"/>
      <c r="E731" s="601"/>
      <c r="F731" s="664" t="s">
        <v>758</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2">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5">
      <c r="A733" s="599" t="s">
        <v>137</v>
      </c>
      <c r="B733" s="600"/>
      <c r="C733" s="600"/>
      <c r="D733" s="600"/>
      <c r="E733" s="601"/>
      <c r="F733" s="747" t="s">
        <v>759</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2">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5">
      <c r="A735" s="592" t="s">
        <v>701</v>
      </c>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2">
      <c r="A736" s="755" t="s">
        <v>271</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2">
      <c r="A737" s="142" t="s">
        <v>586</v>
      </c>
      <c r="B737" s="143"/>
      <c r="C737" s="143"/>
      <c r="D737" s="144"/>
      <c r="E737" s="90" t="s">
        <v>664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311</v>
      </c>
      <c r="B738" s="94"/>
      <c r="C738" s="94"/>
      <c r="D738" s="94"/>
      <c r="E738" s="90" t="s">
        <v>665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310</v>
      </c>
      <c r="B739" s="94"/>
      <c r="C739" s="94"/>
      <c r="D739" s="94"/>
      <c r="E739" s="90" t="s">
        <v>664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309</v>
      </c>
      <c r="B740" s="94"/>
      <c r="C740" s="94"/>
      <c r="D740" s="94"/>
      <c r="E740" s="90" t="s">
        <v>666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308</v>
      </c>
      <c r="B741" s="94"/>
      <c r="C741" s="94"/>
      <c r="D741" s="94"/>
      <c r="E741" s="90" t="s">
        <v>667</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307</v>
      </c>
      <c r="B742" s="94"/>
      <c r="C742" s="94"/>
      <c r="D742" s="94"/>
      <c r="E742" s="90" t="s">
        <v>668</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306</v>
      </c>
      <c r="B743" s="94"/>
      <c r="C743" s="94"/>
      <c r="D743" s="94"/>
      <c r="E743" s="90" t="s">
        <v>669</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305</v>
      </c>
      <c r="B744" s="94"/>
      <c r="C744" s="94"/>
      <c r="D744" s="94"/>
      <c r="E744" s="90" t="s">
        <v>670</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304</v>
      </c>
      <c r="B745" s="94"/>
      <c r="C745" s="94"/>
      <c r="D745" s="94"/>
      <c r="E745" s="99" t="s">
        <v>671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459</v>
      </c>
      <c r="B746" s="94"/>
      <c r="C746" s="94"/>
      <c r="D746" s="94"/>
      <c r="E746" s="97" t="s">
        <v>625</v>
      </c>
      <c r="F746" s="98"/>
      <c r="G746" s="98"/>
      <c r="H746" s="85" t="str">
        <f>IF(E746="","","-")</f>
        <v>-</v>
      </c>
      <c r="I746" s="98"/>
      <c r="J746" s="98"/>
      <c r="K746" s="85" t="str">
        <f>IF(I746="","","-")</f>
        <v/>
      </c>
      <c r="L746" s="89">
        <v>224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423</v>
      </c>
      <c r="B747" s="94"/>
      <c r="C747" s="94"/>
      <c r="D747" s="94"/>
      <c r="E747" s="97" t="s">
        <v>625</v>
      </c>
      <c r="F747" s="98"/>
      <c r="G747" s="98"/>
      <c r="H747" s="85" t="str">
        <f>IF(E747="","","-")</f>
        <v>-</v>
      </c>
      <c r="I747" s="98"/>
      <c r="J747" s="98"/>
      <c r="K747" s="85" t="str">
        <f>IF(I747="","","-")</f>
        <v/>
      </c>
      <c r="L747" s="89">
        <v>228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2">
      <c r="A748" s="105" t="s">
        <v>298</v>
      </c>
      <c r="B748" s="106"/>
      <c r="C748" s="106"/>
      <c r="D748" s="106"/>
      <c r="E748" s="106"/>
      <c r="F748" s="107"/>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thickBot="1" x14ac:dyDescent="0.2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1" t="s">
        <v>300</v>
      </c>
      <c r="B787" s="742"/>
      <c r="C787" s="742"/>
      <c r="D787" s="742"/>
      <c r="E787" s="742"/>
      <c r="F787" s="743"/>
      <c r="G787" s="420" t="s">
        <v>702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703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2">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2">
      <c r="A789" s="537"/>
      <c r="B789" s="744"/>
      <c r="C789" s="744"/>
      <c r="D789" s="744"/>
      <c r="E789" s="744"/>
      <c r="F789" s="745"/>
      <c r="G789" s="430" t="s">
        <v>735</v>
      </c>
      <c r="H789" s="431"/>
      <c r="I789" s="431"/>
      <c r="J789" s="431"/>
      <c r="K789" s="432"/>
      <c r="L789" s="433" t="s">
        <v>736</v>
      </c>
      <c r="M789" s="434"/>
      <c r="N789" s="434"/>
      <c r="O789" s="434"/>
      <c r="P789" s="434"/>
      <c r="Q789" s="434"/>
      <c r="R789" s="434"/>
      <c r="S789" s="434"/>
      <c r="T789" s="434"/>
      <c r="U789" s="434"/>
      <c r="V789" s="434"/>
      <c r="W789" s="434"/>
      <c r="X789" s="435"/>
      <c r="Y789" s="436">
        <v>1.9</v>
      </c>
      <c r="Z789" s="437"/>
      <c r="AA789" s="437"/>
      <c r="AB789" s="538"/>
      <c r="AC789" s="430" t="s">
        <v>708</v>
      </c>
      <c r="AD789" s="431"/>
      <c r="AE789" s="431"/>
      <c r="AF789" s="431"/>
      <c r="AG789" s="432"/>
      <c r="AH789" s="433" t="s">
        <v>709</v>
      </c>
      <c r="AI789" s="434"/>
      <c r="AJ789" s="434"/>
      <c r="AK789" s="434"/>
      <c r="AL789" s="434"/>
      <c r="AM789" s="434"/>
      <c r="AN789" s="434"/>
      <c r="AO789" s="434"/>
      <c r="AP789" s="434"/>
      <c r="AQ789" s="434"/>
      <c r="AR789" s="434"/>
      <c r="AS789" s="434"/>
      <c r="AT789" s="435"/>
      <c r="AU789" s="436">
        <v>1.9</v>
      </c>
      <c r="AV789" s="437"/>
      <c r="AW789" s="437"/>
      <c r="AX789" s="438"/>
    </row>
    <row r="790" spans="1:51" ht="24.75" customHeight="1" x14ac:dyDescent="0.2">
      <c r="A790" s="537"/>
      <c r="B790" s="744"/>
      <c r="C790" s="744"/>
      <c r="D790" s="744"/>
      <c r="E790" s="744"/>
      <c r="F790" s="745"/>
      <c r="G790" s="333" t="s">
        <v>737</v>
      </c>
      <c r="H790" s="334"/>
      <c r="I790" s="334"/>
      <c r="J790" s="334"/>
      <c r="K790" s="335"/>
      <c r="L790" s="383" t="s">
        <v>738</v>
      </c>
      <c r="M790" s="384"/>
      <c r="N790" s="384"/>
      <c r="O790" s="384"/>
      <c r="P790" s="384"/>
      <c r="Q790" s="384"/>
      <c r="R790" s="384"/>
      <c r="S790" s="384"/>
      <c r="T790" s="384"/>
      <c r="U790" s="384"/>
      <c r="V790" s="384"/>
      <c r="W790" s="384"/>
      <c r="X790" s="385"/>
      <c r="Y790" s="380">
        <v>1.7</v>
      </c>
      <c r="Z790" s="381"/>
      <c r="AA790" s="381"/>
      <c r="AB790" s="387"/>
      <c r="AC790" s="333" t="s">
        <v>710</v>
      </c>
      <c r="AD790" s="334"/>
      <c r="AE790" s="334"/>
      <c r="AF790" s="334"/>
      <c r="AG790" s="335"/>
      <c r="AH790" s="383" t="s">
        <v>711</v>
      </c>
      <c r="AI790" s="384"/>
      <c r="AJ790" s="384"/>
      <c r="AK790" s="384"/>
      <c r="AL790" s="384"/>
      <c r="AM790" s="384"/>
      <c r="AN790" s="384"/>
      <c r="AO790" s="384"/>
      <c r="AP790" s="384"/>
      <c r="AQ790" s="384"/>
      <c r="AR790" s="384"/>
      <c r="AS790" s="384"/>
      <c r="AT790" s="385"/>
      <c r="AU790" s="380">
        <v>0.8</v>
      </c>
      <c r="AV790" s="381"/>
      <c r="AW790" s="381"/>
      <c r="AX790" s="382"/>
    </row>
    <row r="791" spans="1:51" ht="24.75" customHeight="1" x14ac:dyDescent="0.2">
      <c r="A791" s="537"/>
      <c r="B791" s="744"/>
      <c r="C791" s="744"/>
      <c r="D791" s="744"/>
      <c r="E791" s="744"/>
      <c r="F791" s="745"/>
      <c r="G791" s="333" t="s">
        <v>733</v>
      </c>
      <c r="H791" s="334"/>
      <c r="I791" s="334"/>
      <c r="J791" s="334"/>
      <c r="K791" s="335"/>
      <c r="L791" s="383" t="s">
        <v>734</v>
      </c>
      <c r="M791" s="384"/>
      <c r="N791" s="384"/>
      <c r="O791" s="384"/>
      <c r="P791" s="384"/>
      <c r="Q791" s="384"/>
      <c r="R791" s="384"/>
      <c r="S791" s="384"/>
      <c r="T791" s="384"/>
      <c r="U791" s="384"/>
      <c r="V791" s="384"/>
      <c r="W791" s="384"/>
      <c r="X791" s="385"/>
      <c r="Y791" s="380">
        <v>0.1</v>
      </c>
      <c r="Z791" s="381"/>
      <c r="AA791" s="381"/>
      <c r="AB791" s="387"/>
      <c r="AC791" s="333" t="s">
        <v>712</v>
      </c>
      <c r="AD791" s="334"/>
      <c r="AE791" s="334"/>
      <c r="AF791" s="334"/>
      <c r="AG791" s="335"/>
      <c r="AH791" s="383" t="s">
        <v>713</v>
      </c>
      <c r="AI791" s="384"/>
      <c r="AJ791" s="384"/>
      <c r="AK791" s="384"/>
      <c r="AL791" s="384"/>
      <c r="AM791" s="384"/>
      <c r="AN791" s="384"/>
      <c r="AO791" s="384"/>
      <c r="AP791" s="384"/>
      <c r="AQ791" s="384"/>
      <c r="AR791" s="384"/>
      <c r="AS791" s="384"/>
      <c r="AT791" s="385"/>
      <c r="AU791" s="380">
        <v>0.2</v>
      </c>
      <c r="AV791" s="381"/>
      <c r="AW791" s="381"/>
      <c r="AX791" s="382"/>
    </row>
    <row r="792" spans="1:51" ht="24.75" customHeight="1" x14ac:dyDescent="0.2">
      <c r="A792" s="537"/>
      <c r="B792" s="744"/>
      <c r="C792" s="744"/>
      <c r="D792" s="744"/>
      <c r="E792" s="744"/>
      <c r="F792" s="745"/>
      <c r="G792" s="333" t="s">
        <v>731</v>
      </c>
      <c r="H792" s="334"/>
      <c r="I792" s="334"/>
      <c r="J792" s="334"/>
      <c r="K792" s="335"/>
      <c r="L792" s="383" t="s">
        <v>732</v>
      </c>
      <c r="M792" s="384"/>
      <c r="N792" s="384"/>
      <c r="O792" s="384"/>
      <c r="P792" s="384"/>
      <c r="Q792" s="384"/>
      <c r="R792" s="384"/>
      <c r="S792" s="384"/>
      <c r="T792" s="384"/>
      <c r="U792" s="384"/>
      <c r="V792" s="384"/>
      <c r="W792" s="384"/>
      <c r="X792" s="385"/>
      <c r="Y792" s="380">
        <v>0.1</v>
      </c>
      <c r="Z792" s="381"/>
      <c r="AA792" s="381"/>
      <c r="AB792" s="387"/>
      <c r="AC792" s="333" t="s">
        <v>714</v>
      </c>
      <c r="AD792" s="334"/>
      <c r="AE792" s="334"/>
      <c r="AF792" s="334"/>
      <c r="AG792" s="335"/>
      <c r="AH792" s="383" t="s">
        <v>715</v>
      </c>
      <c r="AI792" s="384"/>
      <c r="AJ792" s="384"/>
      <c r="AK792" s="384"/>
      <c r="AL792" s="384"/>
      <c r="AM792" s="384"/>
      <c r="AN792" s="384"/>
      <c r="AO792" s="384"/>
      <c r="AP792" s="384"/>
      <c r="AQ792" s="384"/>
      <c r="AR792" s="384"/>
      <c r="AS792" s="384"/>
      <c r="AT792" s="385"/>
      <c r="AU792" s="380">
        <v>0.2</v>
      </c>
      <c r="AV792" s="381"/>
      <c r="AW792" s="381"/>
      <c r="AX792" s="382"/>
    </row>
    <row r="793" spans="1:51" ht="24.75" customHeight="1" x14ac:dyDescent="0.2">
      <c r="A793" s="537"/>
      <c r="B793" s="744"/>
      <c r="C793" s="744"/>
      <c r="D793" s="744"/>
      <c r="E793" s="744"/>
      <c r="F793" s="745"/>
      <c r="G793" s="333" t="s">
        <v>704</v>
      </c>
      <c r="H793" s="334"/>
      <c r="I793" s="334"/>
      <c r="J793" s="334"/>
      <c r="K793" s="335"/>
      <c r="L793" s="383" t="s">
        <v>706</v>
      </c>
      <c r="M793" s="384"/>
      <c r="N793" s="384"/>
      <c r="O793" s="384"/>
      <c r="P793" s="384"/>
      <c r="Q793" s="384"/>
      <c r="R793" s="384"/>
      <c r="S793" s="384"/>
      <c r="T793" s="384"/>
      <c r="U793" s="384"/>
      <c r="V793" s="384"/>
      <c r="W793" s="384"/>
      <c r="X793" s="385"/>
      <c r="Y793" s="380">
        <v>0.1</v>
      </c>
      <c r="Z793" s="381"/>
      <c r="AA793" s="381"/>
      <c r="AB793" s="387"/>
      <c r="AC793" s="333" t="s">
        <v>716</v>
      </c>
      <c r="AD793" s="334"/>
      <c r="AE793" s="334"/>
      <c r="AF793" s="334"/>
      <c r="AG793" s="335"/>
      <c r="AH793" s="383" t="s">
        <v>717</v>
      </c>
      <c r="AI793" s="384"/>
      <c r="AJ793" s="384"/>
      <c r="AK793" s="384"/>
      <c r="AL793" s="384"/>
      <c r="AM793" s="384"/>
      <c r="AN793" s="384"/>
      <c r="AO793" s="384"/>
      <c r="AP793" s="384"/>
      <c r="AQ793" s="384"/>
      <c r="AR793" s="384"/>
      <c r="AS793" s="384"/>
      <c r="AT793" s="385"/>
      <c r="AU793" s="380">
        <v>0.8</v>
      </c>
      <c r="AV793" s="381"/>
      <c r="AW793" s="381"/>
      <c r="AX793" s="382"/>
    </row>
    <row r="794" spans="1:51" ht="24.75" customHeight="1" x14ac:dyDescent="0.2">
      <c r="A794" s="537"/>
      <c r="B794" s="744"/>
      <c r="C794" s="744"/>
      <c r="D794" s="744"/>
      <c r="E794" s="744"/>
      <c r="F794" s="745"/>
      <c r="G794" s="333" t="s">
        <v>705</v>
      </c>
      <c r="H794" s="334"/>
      <c r="I794" s="334"/>
      <c r="J794" s="334"/>
      <c r="K794" s="335"/>
      <c r="L794" s="383" t="s">
        <v>707</v>
      </c>
      <c r="M794" s="384"/>
      <c r="N794" s="384"/>
      <c r="O794" s="384"/>
      <c r="P794" s="384"/>
      <c r="Q794" s="384"/>
      <c r="R794" s="384"/>
      <c r="S794" s="384"/>
      <c r="T794" s="384"/>
      <c r="U794" s="384"/>
      <c r="V794" s="384"/>
      <c r="W794" s="384"/>
      <c r="X794" s="385"/>
      <c r="Y794" s="380">
        <v>0.7</v>
      </c>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2">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2">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2">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2">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4.5999999999999996</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3.9000000000000004</v>
      </c>
      <c r="AV799" s="397"/>
      <c r="AW799" s="397"/>
      <c r="AX799" s="399"/>
    </row>
    <row r="800" spans="1:51" ht="24.75" customHeight="1" x14ac:dyDescent="0.2">
      <c r="A800" s="537"/>
      <c r="B800" s="744"/>
      <c r="C800" s="744"/>
      <c r="D800" s="744"/>
      <c r="E800" s="744"/>
      <c r="F800" s="745"/>
      <c r="G800" s="420" t="s">
        <v>746</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739</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2</v>
      </c>
    </row>
    <row r="801" spans="1:51" ht="24.75" customHeight="1" x14ac:dyDescent="0.2">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2</v>
      </c>
    </row>
    <row r="802" spans="1:51" ht="24.75" customHeight="1" x14ac:dyDescent="0.2">
      <c r="A802" s="537"/>
      <c r="B802" s="744"/>
      <c r="C802" s="744"/>
      <c r="D802" s="744"/>
      <c r="E802" s="744"/>
      <c r="F802" s="745"/>
      <c r="G802" s="430" t="s">
        <v>740</v>
      </c>
      <c r="H802" s="431"/>
      <c r="I802" s="431"/>
      <c r="J802" s="431"/>
      <c r="K802" s="432"/>
      <c r="L802" s="433" t="s">
        <v>747</v>
      </c>
      <c r="M802" s="434"/>
      <c r="N802" s="434"/>
      <c r="O802" s="434"/>
      <c r="P802" s="434"/>
      <c r="Q802" s="434"/>
      <c r="R802" s="434"/>
      <c r="S802" s="434"/>
      <c r="T802" s="434"/>
      <c r="U802" s="434"/>
      <c r="V802" s="434"/>
      <c r="W802" s="434"/>
      <c r="X802" s="435"/>
      <c r="Y802" s="436">
        <v>0.6</v>
      </c>
      <c r="Z802" s="437"/>
      <c r="AA802" s="437"/>
      <c r="AB802" s="538"/>
      <c r="AC802" s="430" t="s">
        <v>741</v>
      </c>
      <c r="AD802" s="431"/>
      <c r="AE802" s="431"/>
      <c r="AF802" s="431"/>
      <c r="AG802" s="432"/>
      <c r="AH802" s="433" t="s">
        <v>744</v>
      </c>
      <c r="AI802" s="434"/>
      <c r="AJ802" s="434"/>
      <c r="AK802" s="434"/>
      <c r="AL802" s="434"/>
      <c r="AM802" s="434"/>
      <c r="AN802" s="434"/>
      <c r="AO802" s="434"/>
      <c r="AP802" s="434"/>
      <c r="AQ802" s="434"/>
      <c r="AR802" s="434"/>
      <c r="AS802" s="434"/>
      <c r="AT802" s="435"/>
      <c r="AU802" s="436">
        <v>1.8</v>
      </c>
      <c r="AV802" s="437"/>
      <c r="AW802" s="437"/>
      <c r="AX802" s="438"/>
      <c r="AY802">
        <f t="shared" ref="AY802:AY812" si="115">$AY$800</f>
        <v>2</v>
      </c>
    </row>
    <row r="803" spans="1:51" ht="24.75" customHeight="1" x14ac:dyDescent="0.2">
      <c r="A803" s="537"/>
      <c r="B803" s="744"/>
      <c r="C803" s="744"/>
      <c r="D803" s="744"/>
      <c r="E803" s="744"/>
      <c r="F803" s="745"/>
      <c r="G803" s="333" t="s">
        <v>742</v>
      </c>
      <c r="H803" s="334"/>
      <c r="I803" s="334"/>
      <c r="J803" s="334"/>
      <c r="K803" s="335"/>
      <c r="L803" s="383" t="s">
        <v>748</v>
      </c>
      <c r="M803" s="384"/>
      <c r="N803" s="384"/>
      <c r="O803" s="384"/>
      <c r="P803" s="384"/>
      <c r="Q803" s="384"/>
      <c r="R803" s="384"/>
      <c r="S803" s="384"/>
      <c r="T803" s="384"/>
      <c r="U803" s="384"/>
      <c r="V803" s="384"/>
      <c r="W803" s="384"/>
      <c r="X803" s="385"/>
      <c r="Y803" s="380">
        <v>0.2</v>
      </c>
      <c r="Z803" s="381"/>
      <c r="AA803" s="381"/>
      <c r="AB803" s="387"/>
      <c r="AC803" s="333" t="s">
        <v>743</v>
      </c>
      <c r="AD803" s="334"/>
      <c r="AE803" s="334"/>
      <c r="AF803" s="334"/>
      <c r="AG803" s="335"/>
      <c r="AH803" s="383" t="s">
        <v>745</v>
      </c>
      <c r="AI803" s="384"/>
      <c r="AJ803" s="384"/>
      <c r="AK803" s="384"/>
      <c r="AL803" s="384"/>
      <c r="AM803" s="384"/>
      <c r="AN803" s="384"/>
      <c r="AO803" s="384"/>
      <c r="AP803" s="384"/>
      <c r="AQ803" s="384"/>
      <c r="AR803" s="384"/>
      <c r="AS803" s="384"/>
      <c r="AT803" s="385"/>
      <c r="AU803" s="380">
        <v>0.2</v>
      </c>
      <c r="AV803" s="381"/>
      <c r="AW803" s="381"/>
      <c r="AX803" s="382"/>
      <c r="AY803">
        <f t="shared" si="115"/>
        <v>2</v>
      </c>
    </row>
    <row r="804" spans="1:51" ht="24.75" customHeight="1" x14ac:dyDescent="0.2">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hidden="1" customHeight="1" x14ac:dyDescent="0.2">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2">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2">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2">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2">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2">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2">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0.8</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2</v>
      </c>
      <c r="AV812" s="397"/>
      <c r="AW812" s="397"/>
      <c r="AX812" s="399"/>
      <c r="AY812">
        <f t="shared" si="115"/>
        <v>2</v>
      </c>
    </row>
    <row r="813" spans="1:51" ht="24.75" hidden="1" customHeight="1" x14ac:dyDescent="0.2">
      <c r="A813" s="537"/>
      <c r="B813" s="744"/>
      <c r="C813" s="744"/>
      <c r="D813" s="744"/>
      <c r="E813" s="744"/>
      <c r="F813" s="745"/>
      <c r="G813" s="420" t="s">
        <v>241</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242</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2">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2">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2">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2">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2">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2">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263</v>
      </c>
      <c r="AM839" s="935"/>
      <c r="AN839" s="935"/>
      <c r="AO839" s="87" t="s">
        <v>261</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257</v>
      </c>
      <c r="AD844" s="262"/>
      <c r="AE844" s="262"/>
      <c r="AF844" s="262"/>
      <c r="AG844" s="262"/>
      <c r="AH844" s="330" t="s">
        <v>282</v>
      </c>
      <c r="AI844" s="332"/>
      <c r="AJ844" s="332"/>
      <c r="AK844" s="332"/>
      <c r="AL844" s="332" t="s">
        <v>21</v>
      </c>
      <c r="AM844" s="332"/>
      <c r="AN844" s="332"/>
      <c r="AO844" s="407"/>
      <c r="AP844" s="408" t="s">
        <v>222</v>
      </c>
      <c r="AQ844" s="408"/>
      <c r="AR844" s="408"/>
      <c r="AS844" s="408"/>
      <c r="AT844" s="408"/>
      <c r="AU844" s="408"/>
      <c r="AV844" s="408"/>
      <c r="AW844" s="408"/>
      <c r="AX844" s="408"/>
    </row>
    <row r="845" spans="1:51" ht="36" customHeight="1" x14ac:dyDescent="0.2">
      <c r="A845" s="386">
        <v>1</v>
      </c>
      <c r="B845" s="386">
        <v>1</v>
      </c>
      <c r="C845" s="405" t="s">
        <v>719</v>
      </c>
      <c r="D845" s="400"/>
      <c r="E845" s="400"/>
      <c r="F845" s="400"/>
      <c r="G845" s="400"/>
      <c r="H845" s="400"/>
      <c r="I845" s="400"/>
      <c r="J845" s="401">
        <v>6050005005208</v>
      </c>
      <c r="K845" s="402"/>
      <c r="L845" s="402"/>
      <c r="M845" s="402"/>
      <c r="N845" s="402"/>
      <c r="O845" s="402"/>
      <c r="P845" s="406" t="s">
        <v>721</v>
      </c>
      <c r="Q845" s="302"/>
      <c r="R845" s="302"/>
      <c r="S845" s="302"/>
      <c r="T845" s="302"/>
      <c r="U845" s="302"/>
      <c r="V845" s="302"/>
      <c r="W845" s="302"/>
      <c r="X845" s="302"/>
      <c r="Y845" s="303">
        <v>4.5999999999999996</v>
      </c>
      <c r="Z845" s="304"/>
      <c r="AA845" s="304"/>
      <c r="AB845" s="305"/>
      <c r="AC845" s="307" t="s">
        <v>291</v>
      </c>
      <c r="AD845" s="308"/>
      <c r="AE845" s="308"/>
      <c r="AF845" s="308"/>
      <c r="AG845" s="308"/>
      <c r="AH845" s="403">
        <v>1</v>
      </c>
      <c r="AI845" s="404"/>
      <c r="AJ845" s="404"/>
      <c r="AK845" s="404"/>
      <c r="AL845" s="311">
        <v>77</v>
      </c>
      <c r="AM845" s="312"/>
      <c r="AN845" s="312"/>
      <c r="AO845" s="313"/>
      <c r="AP845" s="306" t="s">
        <v>682</v>
      </c>
      <c r="AQ845" s="306"/>
      <c r="AR845" s="306"/>
      <c r="AS845" s="306"/>
      <c r="AT845" s="306"/>
      <c r="AU845" s="306"/>
      <c r="AV845" s="306"/>
      <c r="AW845" s="306"/>
      <c r="AX845" s="306"/>
    </row>
    <row r="846" spans="1:51" ht="30" hidden="1" customHeight="1" x14ac:dyDescent="0.2">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257</v>
      </c>
      <c r="AD877" s="262"/>
      <c r="AE877" s="262"/>
      <c r="AF877" s="262"/>
      <c r="AG877" s="262"/>
      <c r="AH877" s="330" t="s">
        <v>282</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48.75" customHeight="1" x14ac:dyDescent="0.2">
      <c r="A878" s="386">
        <v>1</v>
      </c>
      <c r="B878" s="386">
        <v>1</v>
      </c>
      <c r="C878" s="405" t="s">
        <v>720</v>
      </c>
      <c r="D878" s="400"/>
      <c r="E878" s="400"/>
      <c r="F878" s="400"/>
      <c r="G878" s="400"/>
      <c r="H878" s="400"/>
      <c r="I878" s="400"/>
      <c r="J878" s="401">
        <v>6010505001148</v>
      </c>
      <c r="K878" s="402"/>
      <c r="L878" s="402"/>
      <c r="M878" s="402"/>
      <c r="N878" s="402"/>
      <c r="O878" s="402"/>
      <c r="P878" s="406" t="s">
        <v>722</v>
      </c>
      <c r="Q878" s="302"/>
      <c r="R878" s="302"/>
      <c r="S878" s="302"/>
      <c r="T878" s="302"/>
      <c r="U878" s="302"/>
      <c r="V878" s="302"/>
      <c r="W878" s="302"/>
      <c r="X878" s="302"/>
      <c r="Y878" s="303">
        <v>3.9</v>
      </c>
      <c r="Z878" s="304"/>
      <c r="AA878" s="304"/>
      <c r="AB878" s="305"/>
      <c r="AC878" s="307" t="s">
        <v>291</v>
      </c>
      <c r="AD878" s="308"/>
      <c r="AE878" s="308"/>
      <c r="AF878" s="308"/>
      <c r="AG878" s="308"/>
      <c r="AH878" s="403">
        <v>1</v>
      </c>
      <c r="AI878" s="404"/>
      <c r="AJ878" s="404"/>
      <c r="AK878" s="404"/>
      <c r="AL878" s="311">
        <v>91</v>
      </c>
      <c r="AM878" s="312"/>
      <c r="AN878" s="312"/>
      <c r="AO878" s="313"/>
      <c r="AP878" s="306" t="s">
        <v>682</v>
      </c>
      <c r="AQ878" s="306"/>
      <c r="AR878" s="306"/>
      <c r="AS878" s="306"/>
      <c r="AT878" s="306"/>
      <c r="AU878" s="306"/>
      <c r="AV878" s="306"/>
      <c r="AW878" s="306"/>
      <c r="AX878" s="306"/>
      <c r="AY878">
        <f t="shared" si="118"/>
        <v>1</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257</v>
      </c>
      <c r="AD910" s="262"/>
      <c r="AE910" s="262"/>
      <c r="AF910" s="262"/>
      <c r="AG910" s="262"/>
      <c r="AH910" s="330" t="s">
        <v>282</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48.75" customHeight="1" x14ac:dyDescent="0.2">
      <c r="A911" s="386">
        <v>1</v>
      </c>
      <c r="B911" s="386">
        <v>1</v>
      </c>
      <c r="C911" s="405" t="s">
        <v>723</v>
      </c>
      <c r="D911" s="400"/>
      <c r="E911" s="400"/>
      <c r="F911" s="400"/>
      <c r="G911" s="400"/>
      <c r="H911" s="400"/>
      <c r="I911" s="400"/>
      <c r="J911" s="401">
        <v>7010701026303</v>
      </c>
      <c r="K911" s="402"/>
      <c r="L911" s="402"/>
      <c r="M911" s="402"/>
      <c r="N911" s="402"/>
      <c r="O911" s="402"/>
      <c r="P911" s="406" t="s">
        <v>724</v>
      </c>
      <c r="Q911" s="302"/>
      <c r="R911" s="302"/>
      <c r="S911" s="302"/>
      <c r="T911" s="302"/>
      <c r="U911" s="302"/>
      <c r="V911" s="302"/>
      <c r="W911" s="302"/>
      <c r="X911" s="302"/>
      <c r="Y911" s="303">
        <v>0.8</v>
      </c>
      <c r="Z911" s="304"/>
      <c r="AA911" s="304"/>
      <c r="AB911" s="305"/>
      <c r="AC911" s="307" t="s">
        <v>286</v>
      </c>
      <c r="AD911" s="308"/>
      <c r="AE911" s="308"/>
      <c r="AF911" s="308"/>
      <c r="AG911" s="308"/>
      <c r="AH911" s="403">
        <v>3</v>
      </c>
      <c r="AI911" s="404"/>
      <c r="AJ911" s="404"/>
      <c r="AK911" s="404"/>
      <c r="AL911" s="311">
        <v>36</v>
      </c>
      <c r="AM911" s="312"/>
      <c r="AN911" s="312"/>
      <c r="AO911" s="313"/>
      <c r="AP911" s="306" t="s">
        <v>718</v>
      </c>
      <c r="AQ911" s="306"/>
      <c r="AR911" s="306"/>
      <c r="AS911" s="306"/>
      <c r="AT911" s="306"/>
      <c r="AU911" s="306"/>
      <c r="AV911" s="306"/>
      <c r="AW911" s="306"/>
      <c r="AX911" s="306"/>
      <c r="AY911">
        <f t="shared" si="119"/>
        <v>1</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257</v>
      </c>
      <c r="AD943" s="262"/>
      <c r="AE943" s="262"/>
      <c r="AF943" s="262"/>
      <c r="AG943" s="262"/>
      <c r="AH943" s="330" t="s">
        <v>282</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1</v>
      </c>
    </row>
    <row r="944" spans="1:51" ht="51" customHeight="1" x14ac:dyDescent="0.2">
      <c r="A944" s="386">
        <v>1</v>
      </c>
      <c r="B944" s="386">
        <v>1</v>
      </c>
      <c r="C944" s="405" t="s">
        <v>725</v>
      </c>
      <c r="D944" s="400"/>
      <c r="E944" s="400"/>
      <c r="F944" s="400"/>
      <c r="G944" s="400"/>
      <c r="H944" s="400"/>
      <c r="I944" s="400"/>
      <c r="J944" s="401">
        <v>4011001041557</v>
      </c>
      <c r="K944" s="402"/>
      <c r="L944" s="402"/>
      <c r="M944" s="402"/>
      <c r="N944" s="402"/>
      <c r="O944" s="402"/>
      <c r="P944" s="406" t="s">
        <v>726</v>
      </c>
      <c r="Q944" s="302"/>
      <c r="R944" s="302"/>
      <c r="S944" s="302"/>
      <c r="T944" s="302"/>
      <c r="U944" s="302"/>
      <c r="V944" s="302"/>
      <c r="W944" s="302"/>
      <c r="X944" s="302"/>
      <c r="Y944" s="303">
        <v>1</v>
      </c>
      <c r="Z944" s="304"/>
      <c r="AA944" s="304"/>
      <c r="AB944" s="305"/>
      <c r="AC944" s="307" t="s">
        <v>292</v>
      </c>
      <c r="AD944" s="308"/>
      <c r="AE944" s="308"/>
      <c r="AF944" s="308"/>
      <c r="AG944" s="308"/>
      <c r="AH944" s="403" t="s">
        <v>682</v>
      </c>
      <c r="AI944" s="404"/>
      <c r="AJ944" s="404"/>
      <c r="AK944" s="404"/>
      <c r="AL944" s="311" t="s">
        <v>683</v>
      </c>
      <c r="AM944" s="312"/>
      <c r="AN944" s="312"/>
      <c r="AO944" s="313"/>
      <c r="AP944" s="306" t="s">
        <v>682</v>
      </c>
      <c r="AQ944" s="306"/>
      <c r="AR944" s="306"/>
      <c r="AS944" s="306"/>
      <c r="AT944" s="306"/>
      <c r="AU944" s="306"/>
      <c r="AV944" s="306"/>
      <c r="AW944" s="306"/>
      <c r="AX944" s="306"/>
      <c r="AY944">
        <f t="shared" si="120"/>
        <v>1</v>
      </c>
    </row>
    <row r="945" spans="1:51" ht="51" customHeight="1" x14ac:dyDescent="0.2">
      <c r="A945" s="386">
        <v>2</v>
      </c>
      <c r="B945" s="386">
        <v>1</v>
      </c>
      <c r="C945" s="405" t="s">
        <v>727</v>
      </c>
      <c r="D945" s="400"/>
      <c r="E945" s="400"/>
      <c r="F945" s="400"/>
      <c r="G945" s="400"/>
      <c r="H945" s="400"/>
      <c r="I945" s="400"/>
      <c r="J945" s="401">
        <v>4011001041557</v>
      </c>
      <c r="K945" s="402"/>
      <c r="L945" s="402"/>
      <c r="M945" s="402"/>
      <c r="N945" s="402"/>
      <c r="O945" s="402"/>
      <c r="P945" s="406" t="s">
        <v>728</v>
      </c>
      <c r="Q945" s="302"/>
      <c r="R945" s="302"/>
      <c r="S945" s="302"/>
      <c r="T945" s="302"/>
      <c r="U945" s="302"/>
      <c r="V945" s="302"/>
      <c r="W945" s="302"/>
      <c r="X945" s="302"/>
      <c r="Y945" s="303">
        <v>1</v>
      </c>
      <c r="Z945" s="304"/>
      <c r="AA945" s="304"/>
      <c r="AB945" s="305"/>
      <c r="AC945" s="307" t="s">
        <v>292</v>
      </c>
      <c r="AD945" s="308"/>
      <c r="AE945" s="308"/>
      <c r="AF945" s="308"/>
      <c r="AG945" s="308"/>
      <c r="AH945" s="403" t="s">
        <v>729</v>
      </c>
      <c r="AI945" s="404"/>
      <c r="AJ945" s="404"/>
      <c r="AK945" s="404"/>
      <c r="AL945" s="311" t="s">
        <v>675</v>
      </c>
      <c r="AM945" s="312"/>
      <c r="AN945" s="312"/>
      <c r="AO945" s="313"/>
      <c r="AP945" s="306" t="s">
        <v>675</v>
      </c>
      <c r="AQ945" s="306"/>
      <c r="AR945" s="306"/>
      <c r="AS945" s="306"/>
      <c r="AT945" s="306"/>
      <c r="AU945" s="306"/>
      <c r="AV945" s="306"/>
      <c r="AW945" s="306"/>
      <c r="AX945" s="306"/>
      <c r="AY945">
        <f>COUNTA($C$945)</f>
        <v>1</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257</v>
      </c>
      <c r="AD976" s="262"/>
      <c r="AE976" s="262"/>
      <c r="AF976" s="262"/>
      <c r="AG976" s="262"/>
      <c r="AH976" s="330" t="s">
        <v>282</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7.5" hidden="1" customHeight="1" x14ac:dyDescent="0.2">
      <c r="A977" s="386">
        <v>1</v>
      </c>
      <c r="B977" s="386">
        <v>1</v>
      </c>
      <c r="C977" s="405"/>
      <c r="D977" s="400"/>
      <c r="E977" s="400"/>
      <c r="F977" s="400"/>
      <c r="G977" s="400"/>
      <c r="H977" s="400"/>
      <c r="I977" s="400"/>
      <c r="J977" s="401"/>
      <c r="K977" s="402"/>
      <c r="L977" s="402"/>
      <c r="M977" s="402"/>
      <c r="N977" s="402"/>
      <c r="O977" s="402"/>
      <c r="P977" s="406"/>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257</v>
      </c>
      <c r="AD1009" s="262"/>
      <c r="AE1009" s="262"/>
      <c r="AF1009" s="262"/>
      <c r="AG1009" s="262"/>
      <c r="AH1009" s="330" t="s">
        <v>282</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257</v>
      </c>
      <c r="AD1042" s="262"/>
      <c r="AE1042" s="262"/>
      <c r="AF1042" s="262"/>
      <c r="AG1042" s="262"/>
      <c r="AH1042" s="330" t="s">
        <v>282</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257</v>
      </c>
      <c r="AD1075" s="262"/>
      <c r="AE1075" s="262"/>
      <c r="AF1075" s="262"/>
      <c r="AG1075" s="262"/>
      <c r="AH1075" s="330" t="s">
        <v>282</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2">
      <c r="A1106" s="867" t="s">
        <v>248</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263</v>
      </c>
      <c r="AM1106" s="937"/>
      <c r="AN1106" s="937"/>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249</v>
      </c>
      <c r="AQ1109" s="408"/>
      <c r="AR1109" s="408"/>
      <c r="AS1109" s="408"/>
      <c r="AT1109" s="408"/>
      <c r="AU1109" s="408"/>
      <c r="AV1109" s="408"/>
      <c r="AW1109" s="408"/>
      <c r="AX1109" s="408"/>
    </row>
    <row r="1110" spans="1:51" ht="30" customHeight="1" x14ac:dyDescent="0.2">
      <c r="A1110" s="386">
        <v>1</v>
      </c>
      <c r="B1110" s="386">
        <v>1</v>
      </c>
      <c r="C1110" s="872"/>
      <c r="D1110" s="872"/>
      <c r="E1110" s="247" t="s">
        <v>682</v>
      </c>
      <c r="F1110" s="871"/>
      <c r="G1110" s="871"/>
      <c r="H1110" s="871"/>
      <c r="I1110" s="871"/>
      <c r="J1110" s="401" t="s">
        <v>682</v>
      </c>
      <c r="K1110" s="402"/>
      <c r="L1110" s="402"/>
      <c r="M1110" s="402"/>
      <c r="N1110" s="402"/>
      <c r="O1110" s="402"/>
      <c r="P1110" s="406" t="s">
        <v>682</v>
      </c>
      <c r="Q1110" s="302"/>
      <c r="R1110" s="302"/>
      <c r="S1110" s="302"/>
      <c r="T1110" s="302"/>
      <c r="U1110" s="302"/>
      <c r="V1110" s="302"/>
      <c r="W1110" s="302"/>
      <c r="X1110" s="302"/>
      <c r="Y1110" s="303" t="s">
        <v>683</v>
      </c>
      <c r="Z1110" s="304"/>
      <c r="AA1110" s="304"/>
      <c r="AB1110" s="305"/>
      <c r="AC1110" s="307" t="s">
        <v>682</v>
      </c>
      <c r="AD1110" s="308"/>
      <c r="AE1110" s="308"/>
      <c r="AF1110" s="308"/>
      <c r="AG1110" s="308"/>
      <c r="AH1110" s="309" t="s">
        <v>682</v>
      </c>
      <c r="AI1110" s="310"/>
      <c r="AJ1110" s="310"/>
      <c r="AK1110" s="310"/>
      <c r="AL1110" s="311" t="s">
        <v>682</v>
      </c>
      <c r="AM1110" s="312"/>
      <c r="AN1110" s="312"/>
      <c r="AO1110" s="313"/>
      <c r="AP1110" s="306" t="s">
        <v>682</v>
      </c>
      <c r="AQ1110" s="306"/>
      <c r="AR1110" s="306"/>
      <c r="AS1110" s="306"/>
      <c r="AT1110" s="306"/>
      <c r="AU1110" s="306"/>
      <c r="AV1110" s="306"/>
      <c r="AW1110" s="306"/>
      <c r="AX1110" s="306"/>
    </row>
    <row r="1111" spans="1:51" ht="30" hidden="1" customHeight="1" x14ac:dyDescent="0.2">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5" priority="14011">
      <formula>IF(RIGHT(TEXT(P14,"0.#"),1)=".",FALSE,TRUE)</formula>
    </cfRule>
    <cfRule type="expression" dxfId="2104" priority="14012">
      <formula>IF(RIGHT(TEXT(P14,"0.#"),1)=".",TRUE,FALSE)</formula>
    </cfRule>
  </conditionalFormatting>
  <conditionalFormatting sqref="AE32">
    <cfRule type="expression" dxfId="2103" priority="14001">
      <formula>IF(RIGHT(TEXT(AE32,"0.#"),1)=".",FALSE,TRUE)</formula>
    </cfRule>
    <cfRule type="expression" dxfId="2102" priority="14002">
      <formula>IF(RIGHT(TEXT(AE32,"0.#"),1)=".",TRUE,FALSE)</formula>
    </cfRule>
  </conditionalFormatting>
  <conditionalFormatting sqref="P18:AX18">
    <cfRule type="expression" dxfId="2101" priority="13887">
      <formula>IF(RIGHT(TEXT(P18,"0.#"),1)=".",FALSE,TRUE)</formula>
    </cfRule>
    <cfRule type="expression" dxfId="2100" priority="13888">
      <formula>IF(RIGHT(TEXT(P18,"0.#"),1)=".",TRUE,FALSE)</formula>
    </cfRule>
  </conditionalFormatting>
  <conditionalFormatting sqref="Y790">
    <cfRule type="expression" dxfId="2099" priority="13883">
      <formula>IF(RIGHT(TEXT(Y790,"0.#"),1)=".",FALSE,TRUE)</formula>
    </cfRule>
    <cfRule type="expression" dxfId="2098" priority="13884">
      <formula>IF(RIGHT(TEXT(Y790,"0.#"),1)=".",TRUE,FALSE)</formula>
    </cfRule>
  </conditionalFormatting>
  <conditionalFormatting sqref="Y799">
    <cfRule type="expression" dxfId="2097" priority="13879">
      <formula>IF(RIGHT(TEXT(Y799,"0.#"),1)=".",FALSE,TRUE)</formula>
    </cfRule>
    <cfRule type="expression" dxfId="2096" priority="13880">
      <formula>IF(RIGHT(TEXT(Y799,"0.#"),1)=".",TRUE,FALSE)</formula>
    </cfRule>
  </conditionalFormatting>
  <conditionalFormatting sqref="Y830:Y837 Y828 Y817:Y824 Y815 Y804:Y811 Y802">
    <cfRule type="expression" dxfId="2095" priority="13661">
      <formula>IF(RIGHT(TEXT(Y802,"0.#"),1)=".",FALSE,TRUE)</formula>
    </cfRule>
    <cfRule type="expression" dxfId="2094" priority="13662">
      <formula>IF(RIGHT(TEXT(Y802,"0.#"),1)=".",TRUE,FALSE)</formula>
    </cfRule>
  </conditionalFormatting>
  <conditionalFormatting sqref="P16:AQ17 P15:AX15 P13:AX13">
    <cfRule type="expression" dxfId="2093" priority="13709">
      <formula>IF(RIGHT(TEXT(P13,"0.#"),1)=".",FALSE,TRUE)</formula>
    </cfRule>
    <cfRule type="expression" dxfId="2092" priority="13710">
      <formula>IF(RIGHT(TEXT(P13,"0.#"),1)=".",TRUE,FALSE)</formula>
    </cfRule>
  </conditionalFormatting>
  <conditionalFormatting sqref="P19:AJ19">
    <cfRule type="expression" dxfId="2091" priority="13707">
      <formula>IF(RIGHT(TEXT(P19,"0.#"),1)=".",FALSE,TRUE)</formula>
    </cfRule>
    <cfRule type="expression" dxfId="2090" priority="13708">
      <formula>IF(RIGHT(TEXT(P19,"0.#"),1)=".",TRUE,FALSE)</formula>
    </cfRule>
  </conditionalFormatting>
  <conditionalFormatting sqref="AE101 AQ101">
    <cfRule type="expression" dxfId="2089" priority="13699">
      <formula>IF(RIGHT(TEXT(AE101,"0.#"),1)=".",FALSE,TRUE)</formula>
    </cfRule>
    <cfRule type="expression" dxfId="2088" priority="13700">
      <formula>IF(RIGHT(TEXT(AE101,"0.#"),1)=".",TRUE,FALSE)</formula>
    </cfRule>
  </conditionalFormatting>
  <conditionalFormatting sqref="Y791:Y798 Y789">
    <cfRule type="expression" dxfId="2087" priority="13685">
      <formula>IF(RIGHT(TEXT(Y789,"0.#"),1)=".",FALSE,TRUE)</formula>
    </cfRule>
    <cfRule type="expression" dxfId="2086" priority="13686">
      <formula>IF(RIGHT(TEXT(Y789,"0.#"),1)=".",TRUE,FALSE)</formula>
    </cfRule>
  </conditionalFormatting>
  <conditionalFormatting sqref="AU790">
    <cfRule type="expression" dxfId="2085" priority="13683">
      <formula>IF(RIGHT(TEXT(AU790,"0.#"),1)=".",FALSE,TRUE)</formula>
    </cfRule>
    <cfRule type="expression" dxfId="2084" priority="13684">
      <formula>IF(RIGHT(TEXT(AU790,"0.#"),1)=".",TRUE,FALSE)</formula>
    </cfRule>
  </conditionalFormatting>
  <conditionalFormatting sqref="AU799">
    <cfRule type="expression" dxfId="2083" priority="13681">
      <formula>IF(RIGHT(TEXT(AU799,"0.#"),1)=".",FALSE,TRUE)</formula>
    </cfRule>
    <cfRule type="expression" dxfId="2082" priority="13682">
      <formula>IF(RIGHT(TEXT(AU799,"0.#"),1)=".",TRUE,FALSE)</formula>
    </cfRule>
  </conditionalFormatting>
  <conditionalFormatting sqref="AU791:AU798 AU789">
    <cfRule type="expression" dxfId="2081" priority="13679">
      <formula>IF(RIGHT(TEXT(AU789,"0.#"),1)=".",FALSE,TRUE)</formula>
    </cfRule>
    <cfRule type="expression" dxfId="2080" priority="13680">
      <formula>IF(RIGHT(TEXT(AU789,"0.#"),1)=".",TRUE,FALSE)</formula>
    </cfRule>
  </conditionalFormatting>
  <conditionalFormatting sqref="Y829 Y816 Y803">
    <cfRule type="expression" dxfId="2079" priority="13665">
      <formula>IF(RIGHT(TEXT(Y803,"0.#"),1)=".",FALSE,TRUE)</formula>
    </cfRule>
    <cfRule type="expression" dxfId="2078" priority="13666">
      <formula>IF(RIGHT(TEXT(Y803,"0.#"),1)=".",TRUE,FALSE)</formula>
    </cfRule>
  </conditionalFormatting>
  <conditionalFormatting sqref="Y838 Y825 Y812">
    <cfRule type="expression" dxfId="2077" priority="13663">
      <formula>IF(RIGHT(TEXT(Y812,"0.#"),1)=".",FALSE,TRUE)</formula>
    </cfRule>
    <cfRule type="expression" dxfId="2076" priority="13664">
      <formula>IF(RIGHT(TEXT(Y812,"0.#"),1)=".",TRUE,FALSE)</formula>
    </cfRule>
  </conditionalFormatting>
  <conditionalFormatting sqref="AU829 AU816 AU803">
    <cfRule type="expression" dxfId="2075" priority="13659">
      <formula>IF(RIGHT(TEXT(AU803,"0.#"),1)=".",FALSE,TRUE)</formula>
    </cfRule>
    <cfRule type="expression" dxfId="2074" priority="13660">
      <formula>IF(RIGHT(TEXT(AU803,"0.#"),1)=".",TRUE,FALSE)</formula>
    </cfRule>
  </conditionalFormatting>
  <conditionalFormatting sqref="AU838 AU825 AU812">
    <cfRule type="expression" dxfId="2073" priority="13657">
      <formula>IF(RIGHT(TEXT(AU812,"0.#"),1)=".",FALSE,TRUE)</formula>
    </cfRule>
    <cfRule type="expression" dxfId="2072" priority="13658">
      <formula>IF(RIGHT(TEXT(AU812,"0.#"),1)=".",TRUE,FALSE)</formula>
    </cfRule>
  </conditionalFormatting>
  <conditionalFormatting sqref="AU830:AU837 AU828 AU817:AU824 AU815 AU804:AU811 AU802">
    <cfRule type="expression" dxfId="2071" priority="13655">
      <formula>IF(RIGHT(TEXT(AU802,"0.#"),1)=".",FALSE,TRUE)</formula>
    </cfRule>
    <cfRule type="expression" dxfId="2070" priority="13656">
      <formula>IF(RIGHT(TEXT(AU802,"0.#"),1)=".",TRUE,FALSE)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7:AO874">
    <cfRule type="expression" dxfId="1805" priority="6633">
      <formula>IF(AND(AL847&gt;=0, RIGHT(TEXT(AL847,"0.#"),1)&lt;&gt;"."),TRUE,FALSE)</formula>
    </cfRule>
    <cfRule type="expression" dxfId="1804" priority="6634">
      <formula>IF(AND(AL847&gt;=0, RIGHT(TEXT(AL847,"0.#"),1)="."),TRUE,FALSE)</formula>
    </cfRule>
    <cfRule type="expression" dxfId="1803" priority="6635">
      <formula>IF(AND(AL847&lt;0, RIGHT(TEXT(AL847,"0.#"),1)&lt;&gt;"."),TRUE,FALSE)</formula>
    </cfRule>
    <cfRule type="expression" dxfId="1802" priority="6636">
      <formula>IF(AND(AL847&lt;0, RIGHT(TEXT(AL847,"0.#"),1)="."),TRUE,FALSE)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7:Y874">
    <cfRule type="expression" dxfId="1731" priority="2961">
      <formula>IF(RIGHT(TEXT(Y847,"0.#"),1)=".",FALSE,TRUE)</formula>
    </cfRule>
    <cfRule type="expression" dxfId="1730" priority="2962">
      <formula>IF(RIGHT(TEXT(Y847,"0.#"),1)=".",TRUE,FALSE)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10:AO1139">
    <cfRule type="expression" dxfId="1701" priority="2867">
      <formula>IF(AND(AL1110&gt;=0, RIGHT(TEXT(AL1110,"0.#"),1)&lt;&gt;"."),TRUE,FALSE)</formula>
    </cfRule>
    <cfRule type="expression" dxfId="1700" priority="2868">
      <formula>IF(AND(AL1110&gt;=0, RIGHT(TEXT(AL1110,"0.#"),1)="."),TRUE,FALSE)</formula>
    </cfRule>
    <cfRule type="expression" dxfId="1699" priority="2869">
      <formula>IF(AND(AL1110&lt;0, RIGHT(TEXT(AL1110,"0.#"),1)&lt;&gt;"."),TRUE,FALSE)</formula>
    </cfRule>
    <cfRule type="expression" dxfId="1698" priority="2870">
      <formula>IF(AND(AL1110&lt;0, RIGHT(TEXT(AL1110,"0.#"),1)="."),TRUE,FALSE)</formula>
    </cfRule>
  </conditionalFormatting>
  <conditionalFormatting sqref="Y1110:Y1139">
    <cfRule type="expression" dxfId="1697" priority="2865">
      <formula>IF(RIGHT(TEXT(Y1110,"0.#"),1)=".",FALSE,TRUE)</formula>
    </cfRule>
    <cfRule type="expression" dxfId="1696" priority="2866">
      <formula>IF(RIGHT(TEXT(Y1110,"0.#"),1)=".",TRUE,FALSE)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45:AO846">
    <cfRule type="expression" dxfId="1687" priority="2819">
      <formula>IF(AND(AL845&gt;=0, RIGHT(TEXT(AL845,"0.#"),1)&lt;&gt;"."),TRUE,FALSE)</formula>
    </cfRule>
    <cfRule type="expression" dxfId="1686" priority="2820">
      <formula>IF(AND(AL845&gt;=0, RIGHT(TEXT(AL845,"0.#"),1)="."),TRUE,FALSE)</formula>
    </cfRule>
    <cfRule type="expression" dxfId="1685" priority="2821">
      <formula>IF(AND(AL845&lt;0, RIGHT(TEXT(AL845,"0.#"),1)&lt;&gt;"."),TRUE,FALSE)</formula>
    </cfRule>
    <cfRule type="expression" dxfId="1684" priority="2822">
      <formula>IF(AND(AL845&lt;0, RIGHT(TEXT(AL845,"0.#"),1)="."),TRUE,FALSE)</formula>
    </cfRule>
  </conditionalFormatting>
  <conditionalFormatting sqref="Y845:Y846">
    <cfRule type="expression" dxfId="1683" priority="2817">
      <formula>IF(RIGHT(TEXT(Y845,"0.#"),1)=".",FALSE,TRUE)</formula>
    </cfRule>
    <cfRule type="expression" dxfId="1682" priority="2818">
      <formula>IF(RIGHT(TEXT(Y845,"0.#"),1)=".",TRUE,FALSE)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80:Y907">
    <cfRule type="expression" dxfId="1365" priority="2077">
      <formula>IF(RIGHT(TEXT(Y880,"0.#"),1)=".",FALSE,TRUE)</formula>
    </cfRule>
    <cfRule type="expression" dxfId="1364" priority="2078">
      <formula>IF(RIGHT(TEXT(Y880,"0.#"),1)=".",TRUE,FALSE)</formula>
    </cfRule>
  </conditionalFormatting>
  <conditionalFormatting sqref="Y878:Y879">
    <cfRule type="expression" dxfId="1363" priority="2071">
      <formula>IF(RIGHT(TEXT(Y878,"0.#"),1)=".",FALSE,TRUE)</formula>
    </cfRule>
    <cfRule type="expression" dxfId="1362" priority="2072">
      <formula>IF(RIGHT(TEXT(Y878,"0.#"),1)=".",TRUE,FALSE)</formula>
    </cfRule>
  </conditionalFormatting>
  <conditionalFormatting sqref="Y913:Y940">
    <cfRule type="expression" dxfId="1361" priority="2065">
      <formula>IF(RIGHT(TEXT(Y913,"0.#"),1)=".",FALSE,TRUE)</formula>
    </cfRule>
    <cfRule type="expression" dxfId="1360" priority="2066">
      <formula>IF(RIGHT(TEXT(Y913,"0.#"),1)=".",TRUE,FALSE)</formula>
    </cfRule>
  </conditionalFormatting>
  <conditionalFormatting sqref="Y911:Y912">
    <cfRule type="expression" dxfId="1359" priority="2059">
      <formula>IF(RIGHT(TEXT(Y911,"0.#"),1)=".",FALSE,TRUE)</formula>
    </cfRule>
    <cfRule type="expression" dxfId="1358" priority="2060">
      <formula>IF(RIGHT(TEXT(Y911,"0.#"),1)=".",TRUE,FALSE)</formula>
    </cfRule>
  </conditionalFormatting>
  <conditionalFormatting sqref="Y946:Y973">
    <cfRule type="expression" dxfId="1357" priority="2053">
      <formula>IF(RIGHT(TEXT(Y946,"0.#"),1)=".",FALSE,TRUE)</formula>
    </cfRule>
    <cfRule type="expression" dxfId="1356" priority="2054">
      <formula>IF(RIGHT(TEXT(Y946,"0.#"),1)=".",TRUE,FALSE)</formula>
    </cfRule>
  </conditionalFormatting>
  <conditionalFormatting sqref="Y944">
    <cfRule type="expression" dxfId="1355" priority="2047">
      <formula>IF(RIGHT(TEXT(Y944,"0.#"),1)=".",FALSE,TRUE)</formula>
    </cfRule>
    <cfRule type="expression" dxfId="1354" priority="2048">
      <formula>IF(RIGHT(TEXT(Y944,"0.#"),1)=".",TRUE,FALSE)</formula>
    </cfRule>
  </conditionalFormatting>
  <conditionalFormatting sqref="Y979:Y1006">
    <cfRule type="expression" dxfId="1353" priority="2041">
      <formula>IF(RIGHT(TEXT(Y979,"0.#"),1)=".",FALSE,TRUE)</formula>
    </cfRule>
    <cfRule type="expression" dxfId="1352" priority="2042">
      <formula>IF(RIGHT(TEXT(Y979,"0.#"),1)=".",TRUE,FALSE)</formula>
    </cfRule>
  </conditionalFormatting>
  <conditionalFormatting sqref="Y977:Y978">
    <cfRule type="expression" dxfId="1351" priority="2035">
      <formula>IF(RIGHT(TEXT(Y977,"0.#"),1)=".",FALSE,TRUE)</formula>
    </cfRule>
    <cfRule type="expression" dxfId="1350" priority="2036">
      <formula>IF(RIGHT(TEXT(Y977,"0.#"),1)=".",TRUE,FALSE)</formula>
    </cfRule>
  </conditionalFormatting>
  <conditionalFormatting sqref="Y1012:Y1039">
    <cfRule type="expression" dxfId="1349" priority="2029">
      <formula>IF(RIGHT(TEXT(Y1012,"0.#"),1)=".",FALSE,TRUE)</formula>
    </cfRule>
    <cfRule type="expression" dxfId="1348" priority="2030">
      <formula>IF(RIGHT(TEXT(Y1012,"0.#"),1)=".",TRUE,FALSE)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0:AO907">
    <cfRule type="expression" dxfId="1267" priority="2079">
      <formula>IF(AND(AL880&gt;=0, RIGHT(TEXT(AL880,"0.#"),1)&lt;&gt;"."),TRUE,FALSE)</formula>
    </cfRule>
    <cfRule type="expression" dxfId="1266" priority="2080">
      <formula>IF(AND(AL880&gt;=0, RIGHT(TEXT(AL880,"0.#"),1)="."),TRUE,FALSE)</formula>
    </cfRule>
    <cfRule type="expression" dxfId="1265" priority="2081">
      <formula>IF(AND(AL880&lt;0, RIGHT(TEXT(AL880,"0.#"),1)&lt;&gt;"."),TRUE,FALSE)</formula>
    </cfRule>
    <cfRule type="expression" dxfId="1264" priority="2082">
      <formula>IF(AND(AL880&lt;0, RIGHT(TEXT(AL880,"0.#"),1)="."),TRUE,FALSE)</formula>
    </cfRule>
  </conditionalFormatting>
  <conditionalFormatting sqref="AL878:AO879">
    <cfRule type="expression" dxfId="1263" priority="2073">
      <formula>IF(AND(AL878&gt;=0, RIGHT(TEXT(AL878,"0.#"),1)&lt;&gt;"."),TRUE,FALSE)</formula>
    </cfRule>
    <cfRule type="expression" dxfId="1262" priority="2074">
      <formula>IF(AND(AL878&gt;=0, RIGHT(TEXT(AL878,"0.#"),1)="."),TRUE,FALSE)</formula>
    </cfRule>
    <cfRule type="expression" dxfId="1261" priority="2075">
      <formula>IF(AND(AL878&lt;0, RIGHT(TEXT(AL878,"0.#"),1)&lt;&gt;"."),TRUE,FALSE)</formula>
    </cfRule>
    <cfRule type="expression" dxfId="1260" priority="2076">
      <formula>IF(AND(AL878&lt;0, RIGHT(TEXT(AL878,"0.#"),1)="."),TRUE,FALSE)</formula>
    </cfRule>
  </conditionalFormatting>
  <conditionalFormatting sqref="AL913:AO940">
    <cfRule type="expression" dxfId="1259" priority="2067">
      <formula>IF(AND(AL913&gt;=0, RIGHT(TEXT(AL913,"0.#"),1)&lt;&gt;"."),TRUE,FALSE)</formula>
    </cfRule>
    <cfRule type="expression" dxfId="1258" priority="2068">
      <formula>IF(AND(AL913&gt;=0, RIGHT(TEXT(AL913,"0.#"),1)="."),TRUE,FALSE)</formula>
    </cfRule>
    <cfRule type="expression" dxfId="1257" priority="2069">
      <formula>IF(AND(AL913&lt;0, RIGHT(TEXT(AL913,"0.#"),1)&lt;&gt;"."),TRUE,FALSE)</formula>
    </cfRule>
    <cfRule type="expression" dxfId="1256" priority="2070">
      <formula>IF(AND(AL913&lt;0, RIGHT(TEXT(AL913,"0.#"),1)="."),TRUE,FALSE)</formula>
    </cfRule>
  </conditionalFormatting>
  <conditionalFormatting sqref="AL911:AO912">
    <cfRule type="expression" dxfId="1255" priority="2061">
      <formula>IF(AND(AL911&gt;=0, RIGHT(TEXT(AL911,"0.#"),1)&lt;&gt;"."),TRUE,FALSE)</formula>
    </cfRule>
    <cfRule type="expression" dxfId="1254" priority="2062">
      <formula>IF(AND(AL911&gt;=0, RIGHT(TEXT(AL911,"0.#"),1)="."),TRUE,FALSE)</formula>
    </cfRule>
    <cfRule type="expression" dxfId="1253" priority="2063">
      <formula>IF(AND(AL911&lt;0, RIGHT(TEXT(AL911,"0.#"),1)&lt;&gt;"."),TRUE,FALSE)</formula>
    </cfRule>
    <cfRule type="expression" dxfId="1252" priority="2064">
      <formula>IF(AND(AL911&lt;0, RIGHT(TEXT(AL911,"0.#"),1)="."),TRUE,FALSE)</formula>
    </cfRule>
  </conditionalFormatting>
  <conditionalFormatting sqref="AL946:AO973">
    <cfRule type="expression" dxfId="1251" priority="2055">
      <formula>IF(AND(AL946&gt;=0, RIGHT(TEXT(AL946,"0.#"),1)&lt;&gt;"."),TRUE,FALSE)</formula>
    </cfRule>
    <cfRule type="expression" dxfId="1250" priority="2056">
      <formula>IF(AND(AL946&gt;=0, RIGHT(TEXT(AL946,"0.#"),1)="."),TRUE,FALSE)</formula>
    </cfRule>
    <cfRule type="expression" dxfId="1249" priority="2057">
      <formula>IF(AND(AL946&lt;0, RIGHT(TEXT(AL946,"0.#"),1)&lt;&gt;"."),TRUE,FALSE)</formula>
    </cfRule>
    <cfRule type="expression" dxfId="1248" priority="2058">
      <formula>IF(AND(AL946&lt;0, RIGHT(TEXT(AL946,"0.#"),1)="."),TRUE,FALSE)</formula>
    </cfRule>
  </conditionalFormatting>
  <conditionalFormatting sqref="AL944:AO944">
    <cfRule type="expression" dxfId="1247" priority="2049">
      <formula>IF(AND(AL944&gt;=0, RIGHT(TEXT(AL944,"0.#"),1)&lt;&gt;"."),TRUE,FALSE)</formula>
    </cfRule>
    <cfRule type="expression" dxfId="1246" priority="2050">
      <formula>IF(AND(AL944&gt;=0, RIGHT(TEXT(AL944,"0.#"),1)="."),TRUE,FALSE)</formula>
    </cfRule>
    <cfRule type="expression" dxfId="1245" priority="2051">
      <formula>IF(AND(AL944&lt;0, RIGHT(TEXT(AL944,"0.#"),1)&lt;&gt;"."),TRUE,FALSE)</formula>
    </cfRule>
    <cfRule type="expression" dxfId="1244" priority="2052">
      <formula>IF(AND(AL944&lt;0, RIGHT(TEXT(AL944,"0.#"),1)="."),TRUE,FALSE)</formula>
    </cfRule>
  </conditionalFormatting>
  <conditionalFormatting sqref="AL979:AO1006">
    <cfRule type="expression" dxfId="1243" priority="2043">
      <formula>IF(AND(AL979&gt;=0, RIGHT(TEXT(AL979,"0.#"),1)&lt;&gt;"."),TRUE,FALSE)</formula>
    </cfRule>
    <cfRule type="expression" dxfId="1242" priority="2044">
      <formula>IF(AND(AL979&gt;=0, RIGHT(TEXT(AL979,"0.#"),1)="."),TRUE,FALSE)</formula>
    </cfRule>
    <cfRule type="expression" dxfId="1241" priority="2045">
      <formula>IF(AND(AL979&lt;0, RIGHT(TEXT(AL979,"0.#"),1)&lt;&gt;"."),TRUE,FALSE)</formula>
    </cfRule>
    <cfRule type="expression" dxfId="1240" priority="2046">
      <formula>IF(AND(AL979&lt;0, RIGHT(TEXT(AL979,"0.#"),1)="."),TRUE,FALSE)</formula>
    </cfRule>
  </conditionalFormatting>
  <conditionalFormatting sqref="AL977:AO978">
    <cfRule type="expression" dxfId="1239" priority="2037">
      <formula>IF(AND(AL977&gt;=0, RIGHT(TEXT(AL977,"0.#"),1)&lt;&gt;"."),TRUE,FALSE)</formula>
    </cfRule>
    <cfRule type="expression" dxfId="1238" priority="2038">
      <formula>IF(AND(AL977&gt;=0, RIGHT(TEXT(AL977,"0.#"),1)="."),TRUE,FALSE)</formula>
    </cfRule>
    <cfRule type="expression" dxfId="1237" priority="2039">
      <formula>IF(AND(AL977&lt;0, RIGHT(TEXT(AL977,"0.#"),1)&lt;&gt;"."),TRUE,FALSE)</formula>
    </cfRule>
    <cfRule type="expression" dxfId="1236" priority="2040">
      <formula>IF(AND(AL977&lt;0, RIGHT(TEXT(AL977,"0.#"),1)="."),TRUE,FALSE)</formula>
    </cfRule>
  </conditionalFormatting>
  <conditionalFormatting sqref="AL1012:AO1039">
    <cfRule type="expression" dxfId="1235" priority="2031">
      <formula>IF(AND(AL1012&gt;=0, RIGHT(TEXT(AL1012,"0.#"),1)&lt;&gt;"."),TRUE,FALSE)</formula>
    </cfRule>
    <cfRule type="expression" dxfId="1234" priority="2032">
      <formula>IF(AND(AL1012&gt;=0, RIGHT(TEXT(AL1012,"0.#"),1)="."),TRUE,FALSE)</formula>
    </cfRule>
    <cfRule type="expression" dxfId="1233" priority="2033">
      <formula>IF(AND(AL1012&lt;0, RIGHT(TEXT(AL1012,"0.#"),1)&lt;&gt;"."),TRUE,FALSE)</formula>
    </cfRule>
    <cfRule type="expression" dxfId="1232" priority="2034">
      <formula>IF(AND(AL1012&lt;0, RIGHT(TEXT(AL1012,"0.#"),1)="."),TRUE,FALSE)</formula>
    </cfRule>
  </conditionalFormatting>
  <conditionalFormatting sqref="AL1010:AO1011">
    <cfRule type="expression" dxfId="1231" priority="2025">
      <formula>IF(AND(AL1010&gt;=0, RIGHT(TEXT(AL1010,"0.#"),1)&lt;&gt;"."),TRUE,FALSE)</formula>
    </cfRule>
    <cfRule type="expression" dxfId="1230" priority="2026">
      <formula>IF(AND(AL1010&gt;=0, RIGHT(TEXT(AL1010,"0.#"),1)="."),TRUE,FALSE)</formula>
    </cfRule>
    <cfRule type="expression" dxfId="1229" priority="2027">
      <formula>IF(AND(AL1010&lt;0, RIGHT(TEXT(AL1010,"0.#"),1)&lt;&gt;"."),TRUE,FALSE)</formula>
    </cfRule>
    <cfRule type="expression" dxfId="1228" priority="2028">
      <formula>IF(AND(AL1010&lt;0, 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 RIGHT(TEXT(AL1045,"0.#"),1)&lt;&gt;"."),TRUE,FALSE)</formula>
    </cfRule>
    <cfRule type="expression" dxfId="1224" priority="2020">
      <formula>IF(AND(AL1045&gt;=0, RIGHT(TEXT(AL1045,"0.#"),1)="."),TRUE,FALSE)</formula>
    </cfRule>
    <cfRule type="expression" dxfId="1223" priority="2021">
      <formula>IF(AND(AL1045&lt;0, RIGHT(TEXT(AL1045,"0.#"),1)&lt;&gt;"."),TRUE,FALSE)</formula>
    </cfRule>
    <cfRule type="expression" dxfId="1222" priority="2022">
      <formula>IF(AND(AL1045&lt;0, 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 RIGHT(TEXT(AL1043,"0.#"),1)&lt;&gt;"."),TRUE,FALSE)</formula>
    </cfRule>
    <cfRule type="expression" dxfId="1218" priority="2014">
      <formula>IF(AND(AL1043&gt;=0, RIGHT(TEXT(AL1043,"0.#"),1)="."),TRUE,FALSE)</formula>
    </cfRule>
    <cfRule type="expression" dxfId="1217" priority="2015">
      <formula>IF(AND(AL1043&lt;0, RIGHT(TEXT(AL1043,"0.#"),1)&lt;&gt;"."),TRUE,FALSE)</formula>
    </cfRule>
    <cfRule type="expression" dxfId="1216" priority="2016">
      <formula>IF(AND(AL1043&lt;0, 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 RIGHT(TEXT(AL1078,"0.#"),1)&lt;&gt;"."),TRUE,FALSE)</formula>
    </cfRule>
    <cfRule type="expression" dxfId="1212" priority="2008">
      <formula>IF(AND(AL1078&gt;=0, RIGHT(TEXT(AL1078,"0.#"),1)="."),TRUE,FALSE)</formula>
    </cfRule>
    <cfRule type="expression" dxfId="1211" priority="2009">
      <formula>IF(AND(AL1078&lt;0, RIGHT(TEXT(AL1078,"0.#"),1)&lt;&gt;"."),TRUE,FALSE)</formula>
    </cfRule>
    <cfRule type="expression" dxfId="1210" priority="2010">
      <formula>IF(AND(AL1078&lt;0, 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 RIGHT(TEXT(AL1076,"0.#"),1)&lt;&gt;"."),TRUE,FALSE)</formula>
    </cfRule>
    <cfRule type="expression" dxfId="1206" priority="2002">
      <formula>IF(AND(AL1076&gt;=0, RIGHT(TEXT(AL1076,"0.#"),1)="."),TRUE,FALSE)</formula>
    </cfRule>
    <cfRule type="expression" dxfId="1205" priority="2003">
      <formula>IF(AND(AL1076&lt;0, RIGHT(TEXT(AL1076,"0.#"),1)&lt;&gt;"."),TRUE,FALSE)</formula>
    </cfRule>
    <cfRule type="expression" dxfId="1204" priority="2004">
      <formula>IF(AND(AL1076&lt;0, 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M150:AM151">
    <cfRule type="expression" dxfId="7" priority="7">
      <formula>IF(RIGHT(TEXT(AM150,"0.#"),1)=".",FALSE,TRUE)</formula>
    </cfRule>
    <cfRule type="expression" dxfId="6" priority="8">
      <formula>IF(RIGHT(TEXT(AM150,"0.#"),1)=".",TRUE,FALSE)</formula>
    </cfRule>
  </conditionalFormatting>
  <conditionalFormatting sqref="Y945">
    <cfRule type="expression" dxfId="5" priority="1">
      <formula>IF(RIGHT(TEXT(Y945,"0.#"),1)=".",FALSE,TRUE)</formula>
    </cfRule>
    <cfRule type="expression" dxfId="4" priority="2">
      <formula>IF(RIGHT(TEXT(Y945,"0.#"),1)=".",TRUE,FALSE)</formula>
    </cfRule>
  </conditionalFormatting>
  <conditionalFormatting sqref="AL945:AO945">
    <cfRule type="expression" dxfId="3" priority="3">
      <formula>IF(AND(AL945&gt;=0, RIGHT(TEXT(AL945,"0.#"),1)&lt;&gt;"."),TRUE,FALSE)</formula>
    </cfRule>
    <cfRule type="expression" dxfId="2" priority="4">
      <formula>IF(AND(AL945&gt;=0, RIGHT(TEXT(AL945,"0.#"),1)="."),TRUE,FALSE)</formula>
    </cfRule>
    <cfRule type="expression" dxfId="1" priority="5">
      <formula>IF(AND(AL945&lt;0, RIGHT(TEXT(AL945,"0.#"),1)&lt;&gt;"."),TRUE,FALSE)</formula>
    </cfRule>
    <cfRule type="expression" dxfId="0" priority="6">
      <formula>IF(AND(AL945&lt;0, RIGHT(TEXT(AL945,"0.#"),1)="."),TRUE,FALSE)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14" max="49" man="1"/>
    <brk id="483" max="49" man="1"/>
    <brk id="727" max="49" man="1"/>
    <brk id="747" max="49" man="1"/>
    <brk id="786" max="49" man="1"/>
    <brk id="11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274</v>
      </c>
    </row>
    <row r="2" spans="1:42" ht="13.5" customHeight="1" x14ac:dyDescent="0.2">
      <c r="A2" s="14" t="s">
        <v>84</v>
      </c>
      <c r="B2" s="15"/>
      <c r="C2" s="13" t="str">
        <f>IF(B2="","",A2)</f>
        <v/>
      </c>
      <c r="D2" s="13" t="str">
        <f>IF(C2="","",IF(D1&lt;&gt;"",CONCATENATE(D1,"、",C2),C2))</f>
        <v/>
      </c>
      <c r="F2" s="12" t="s">
        <v>71</v>
      </c>
      <c r="G2" s="17" t="s">
        <v>672</v>
      </c>
      <c r="H2" s="13" t="str">
        <f>IF(G2="","",F2)</f>
        <v>一般会計</v>
      </c>
      <c r="I2" s="13" t="str">
        <f>IF(H2="","",IF(I1&lt;&gt;"",CONCATENATE(I1,"、",H2),H2))</f>
        <v>一般会計</v>
      </c>
      <c r="K2" s="14" t="s">
        <v>102</v>
      </c>
      <c r="L2" s="15"/>
      <c r="M2" s="13" t="str">
        <f>IF(L2="","",K2)</f>
        <v/>
      </c>
      <c r="N2" s="13" t="str">
        <f>IF(M2="","",IF(N1&lt;&gt;"",CONCATENATE(N1,"、",M2),M2))</f>
        <v/>
      </c>
      <c r="O2" s="13"/>
      <c r="P2" s="12" t="s">
        <v>73</v>
      </c>
      <c r="Q2" s="17" t="s">
        <v>672</v>
      </c>
      <c r="R2" s="13" t="str">
        <f>IF(Q2="","",P2)</f>
        <v>直接実施</v>
      </c>
      <c r="S2" s="13" t="str">
        <f>IF(R2="","",IF(S1&lt;&gt;"",CONCATENATE(S1,"、",R2),R2))</f>
        <v>直接実施</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672</v>
      </c>
      <c r="R3" s="13" t="str">
        <f t="shared" ref="R3:R8" si="3">IF(Q3="","",P3)</f>
        <v>委託・請負</v>
      </c>
      <c r="S3" s="13" t="str">
        <f t="shared" ref="S3:S8" si="4">IF(R3="",S2,IF(S2&lt;&gt;"",CONCATENATE(S2,"、",R3),R3))</f>
        <v>直接実施、委託・請負</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2">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2">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直接実施、委託・請負</v>
      </c>
      <c r="Q10" s="19"/>
      <c r="T10" s="13"/>
      <c r="W10" s="32" t="s">
        <v>155</v>
      </c>
      <c r="Y10" s="32" t="s">
        <v>338</v>
      </c>
      <c r="Z10" s="32" t="s">
        <v>469</v>
      </c>
      <c r="AA10" s="79" t="s">
        <v>432</v>
      </c>
      <c r="AB10" s="79" t="s">
        <v>563</v>
      </c>
      <c r="AC10" s="31"/>
      <c r="AD10" s="31"/>
      <c r="AE10" s="31"/>
      <c r="AF10" s="30"/>
      <c r="AG10" s="44" t="s">
        <v>278</v>
      </c>
      <c r="AK10" s="42" t="str">
        <f t="shared" si="7"/>
        <v>I</v>
      </c>
      <c r="AP10" s="42" t="s">
        <v>275</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672</v>
      </c>
      <c r="M11" s="13" t="str">
        <f t="shared" si="2"/>
        <v>その他の事項経費</v>
      </c>
      <c r="N11" s="13" t="str">
        <f t="shared" si="6"/>
        <v>その他の事項経費</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2">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2">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2">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2">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2">
      <c r="A24" s="74" t="s">
        <v>318</v>
      </c>
      <c r="B24" s="15"/>
      <c r="C24" s="13" t="str">
        <f t="shared" si="9"/>
        <v/>
      </c>
      <c r="D24" s="13" t="str">
        <f>IF(C24="",D23,IF(D23&lt;&gt;"",CONCATENATE(D23,"、",C24),C24))</f>
        <v/>
      </c>
      <c r="F24" s="18" t="s">
        <v>323</v>
      </c>
      <c r="G24" s="17"/>
      <c r="H24" s="13" t="str">
        <f t="shared" si="1"/>
        <v/>
      </c>
      <c r="I24" s="13" t="str">
        <f t="shared" si="5"/>
        <v>一般会計</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363</v>
      </c>
      <c r="Z35" s="32" t="s">
        <v>494</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611</v>
      </c>
      <c r="Y36" s="32" t="s">
        <v>364</v>
      </c>
      <c r="Z36" s="32" t="s">
        <v>495</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365</v>
      </c>
      <c r="Z37" s="32" t="s">
        <v>496</v>
      </c>
      <c r="AF37" s="30"/>
      <c r="AK37" s="42" t="str">
        <f t="shared" si="7"/>
        <v>j</v>
      </c>
    </row>
    <row r="38" spans="1:37" x14ac:dyDescent="0.2">
      <c r="A38" s="13"/>
      <c r="B38" s="13"/>
      <c r="F38" s="13"/>
      <c r="G38" s="19"/>
      <c r="K38" s="13"/>
      <c r="L38" s="13"/>
      <c r="O38" s="13"/>
      <c r="P38" s="13"/>
      <c r="Q38" s="19"/>
      <c r="T38" s="13"/>
      <c r="U38" s="32" t="s">
        <v>302</v>
      </c>
      <c r="Y38" s="32" t="s">
        <v>366</v>
      </c>
      <c r="Z38" s="32" t="s">
        <v>497</v>
      </c>
      <c r="AF38" s="30"/>
      <c r="AK38" s="42" t="str">
        <f t="shared" si="7"/>
        <v>k</v>
      </c>
    </row>
    <row r="39" spans="1:37" x14ac:dyDescent="0.2">
      <c r="A39" s="13"/>
      <c r="B39" s="13"/>
      <c r="F39" s="13" t="str">
        <f>I37</f>
        <v>一般会計</v>
      </c>
      <c r="G39" s="19"/>
      <c r="K39" s="13"/>
      <c r="L39" s="13"/>
      <c r="O39" s="13"/>
      <c r="P39" s="13"/>
      <c r="Q39" s="19"/>
      <c r="T39" s="13"/>
      <c r="U39" s="32" t="s">
        <v>312</v>
      </c>
      <c r="Y39" s="32" t="s">
        <v>367</v>
      </c>
      <c r="Z39" s="32" t="s">
        <v>498</v>
      </c>
      <c r="AF39" s="30"/>
      <c r="AK39" s="42" t="str">
        <f t="shared" si="7"/>
        <v>l</v>
      </c>
    </row>
    <row r="40" spans="1:37" x14ac:dyDescent="0.2">
      <c r="A40" s="13"/>
      <c r="B40" s="13"/>
      <c r="F40" s="13"/>
      <c r="G40" s="19"/>
      <c r="K40" s="13"/>
      <c r="L40" s="13"/>
      <c r="O40" s="13"/>
      <c r="P40" s="13"/>
      <c r="Q40" s="19"/>
      <c r="T40" s="13"/>
      <c r="Y40" s="32" t="s">
        <v>368</v>
      </c>
      <c r="Z40" s="32" t="s">
        <v>499</v>
      </c>
      <c r="AF40" s="30"/>
      <c r="AK40" s="42" t="str">
        <f t="shared" si="7"/>
        <v>m</v>
      </c>
    </row>
    <row r="41" spans="1:37" x14ac:dyDescent="0.2">
      <c r="A41" s="13"/>
      <c r="B41" s="13"/>
      <c r="F41" s="13"/>
      <c r="G41" s="19"/>
      <c r="K41" s="13"/>
      <c r="L41" s="13"/>
      <c r="O41" s="13"/>
      <c r="P41" s="13"/>
      <c r="Q41" s="19"/>
      <c r="T41" s="13"/>
      <c r="Y41" s="32" t="s">
        <v>369</v>
      </c>
      <c r="Z41" s="32" t="s">
        <v>500</v>
      </c>
      <c r="AF41" s="30"/>
      <c r="AK41" s="42" t="str">
        <f t="shared" si="7"/>
        <v>n</v>
      </c>
    </row>
    <row r="42" spans="1:37" x14ac:dyDescent="0.2">
      <c r="A42" s="13"/>
      <c r="B42" s="13"/>
      <c r="F42" s="13"/>
      <c r="G42" s="19"/>
      <c r="K42" s="13"/>
      <c r="L42" s="13"/>
      <c r="O42" s="13"/>
      <c r="P42" s="13"/>
      <c r="Q42" s="19"/>
      <c r="T42" s="13"/>
      <c r="Y42" s="32" t="s">
        <v>370</v>
      </c>
      <c r="Z42" s="32" t="s">
        <v>501</v>
      </c>
      <c r="AF42" s="30"/>
      <c r="AK42" s="42" t="str">
        <f t="shared" si="7"/>
        <v>o</v>
      </c>
    </row>
    <row r="43" spans="1:37" x14ac:dyDescent="0.2">
      <c r="A43" s="13"/>
      <c r="B43" s="13"/>
      <c r="F43" s="13"/>
      <c r="G43" s="19"/>
      <c r="K43" s="13"/>
      <c r="L43" s="13"/>
      <c r="O43" s="13"/>
      <c r="P43" s="13"/>
      <c r="Q43" s="19"/>
      <c r="T43" s="13"/>
      <c r="Y43" s="32" t="s">
        <v>371</v>
      </c>
      <c r="Z43" s="32" t="s">
        <v>502</v>
      </c>
      <c r="AF43" s="30"/>
      <c r="AK43" s="42" t="str">
        <f t="shared" si="7"/>
        <v>p</v>
      </c>
    </row>
    <row r="44" spans="1:37" x14ac:dyDescent="0.2">
      <c r="A44" s="13"/>
      <c r="B44" s="13"/>
      <c r="F44" s="13"/>
      <c r="G44" s="19"/>
      <c r="K44" s="13"/>
      <c r="L44" s="13"/>
      <c r="O44" s="13"/>
      <c r="P44" s="13"/>
      <c r="Q44" s="19"/>
      <c r="T44" s="13"/>
      <c r="Y44" s="32" t="s">
        <v>372</v>
      </c>
      <c r="Z44" s="32" t="s">
        <v>503</v>
      </c>
      <c r="AF44" s="30"/>
      <c r="AK44" s="42" t="str">
        <f t="shared" si="7"/>
        <v>q</v>
      </c>
    </row>
    <row r="45" spans="1:37" x14ac:dyDescent="0.2">
      <c r="A45" s="13"/>
      <c r="B45" s="13"/>
      <c r="F45" s="13"/>
      <c r="G45" s="19"/>
      <c r="K45" s="13"/>
      <c r="L45" s="13"/>
      <c r="O45" s="13"/>
      <c r="P45" s="13"/>
      <c r="Q45" s="19"/>
      <c r="T45" s="13"/>
      <c r="Y45" s="32" t="s">
        <v>373</v>
      </c>
      <c r="Z45" s="32" t="s">
        <v>504</v>
      </c>
      <c r="AF45" s="30"/>
      <c r="AK45" s="42" t="str">
        <f t="shared" si="7"/>
        <v>r</v>
      </c>
    </row>
    <row r="46" spans="1:37" x14ac:dyDescent="0.2">
      <c r="A46" s="13"/>
      <c r="B46" s="13"/>
      <c r="F46" s="13"/>
      <c r="G46" s="19"/>
      <c r="K46" s="13"/>
      <c r="L46" s="13"/>
      <c r="O46" s="13"/>
      <c r="P46" s="13"/>
      <c r="Q46" s="19"/>
      <c r="T46" s="13"/>
      <c r="Y46" s="32" t="s">
        <v>374</v>
      </c>
      <c r="Z46" s="32" t="s">
        <v>505</v>
      </c>
      <c r="AF46" s="30"/>
      <c r="AK46" s="42" t="str">
        <f t="shared" si="7"/>
        <v>s</v>
      </c>
    </row>
    <row r="47" spans="1:37" x14ac:dyDescent="0.2">
      <c r="A47" s="13"/>
      <c r="B47" s="13"/>
      <c r="F47" s="13"/>
      <c r="G47" s="19"/>
      <c r="K47" s="13"/>
      <c r="L47" s="13"/>
      <c r="O47" s="13"/>
      <c r="P47" s="13"/>
      <c r="Q47" s="19"/>
      <c r="T47" s="13"/>
      <c r="Y47" s="32" t="s">
        <v>375</v>
      </c>
      <c r="Z47" s="32" t="s">
        <v>506</v>
      </c>
      <c r="AF47" s="30"/>
      <c r="AK47" s="42" t="str">
        <f t="shared" si="7"/>
        <v>t</v>
      </c>
    </row>
    <row r="48" spans="1:37" x14ac:dyDescent="0.2">
      <c r="A48" s="13"/>
      <c r="B48" s="13"/>
      <c r="F48" s="13"/>
      <c r="G48" s="19"/>
      <c r="K48" s="13"/>
      <c r="L48" s="13"/>
      <c r="O48" s="13"/>
      <c r="P48" s="13"/>
      <c r="Q48" s="19"/>
      <c r="T48" s="13"/>
      <c r="Y48" s="32" t="s">
        <v>376</v>
      </c>
      <c r="Z48" s="32" t="s">
        <v>507</v>
      </c>
      <c r="AF48" s="30"/>
      <c r="AK48" s="42" t="str">
        <f t="shared" si="7"/>
        <v>u</v>
      </c>
    </row>
    <row r="49" spans="1:37" x14ac:dyDescent="0.2">
      <c r="A49" s="13"/>
      <c r="B49" s="13"/>
      <c r="F49" s="13"/>
      <c r="G49" s="19"/>
      <c r="K49" s="13"/>
      <c r="L49" s="13"/>
      <c r="O49" s="13"/>
      <c r="P49" s="13"/>
      <c r="Q49" s="19"/>
      <c r="T49" s="13"/>
      <c r="Y49" s="32" t="s">
        <v>377</v>
      </c>
      <c r="Z49" s="32" t="s">
        <v>508</v>
      </c>
      <c r="AF49" s="30"/>
      <c r="AK49" s="42" t="str">
        <f t="shared" si="7"/>
        <v>v</v>
      </c>
    </row>
    <row r="50" spans="1:37" x14ac:dyDescent="0.2">
      <c r="A50" s="13"/>
      <c r="B50" s="13"/>
      <c r="F50" s="13"/>
      <c r="G50" s="19"/>
      <c r="K50" s="13"/>
      <c r="L50" s="13"/>
      <c r="O50" s="13"/>
      <c r="P50" s="13"/>
      <c r="Q50" s="19"/>
      <c r="T50" s="13"/>
      <c r="Y50" s="32" t="s">
        <v>378</v>
      </c>
      <c r="Z50" s="32" t="s">
        <v>509</v>
      </c>
      <c r="AF50" s="30"/>
    </row>
    <row r="51" spans="1:37" x14ac:dyDescent="0.2">
      <c r="A51" s="13"/>
      <c r="B51" s="13"/>
      <c r="F51" s="13"/>
      <c r="G51" s="19"/>
      <c r="K51" s="13"/>
      <c r="L51" s="13"/>
      <c r="O51" s="13"/>
      <c r="P51" s="13"/>
      <c r="Q51" s="19"/>
      <c r="T51" s="13"/>
      <c r="Y51" s="32" t="s">
        <v>379</v>
      </c>
      <c r="Z51" s="32" t="s">
        <v>510</v>
      </c>
      <c r="AF51" s="30"/>
    </row>
    <row r="52" spans="1:37" x14ac:dyDescent="0.2">
      <c r="A52" s="13"/>
      <c r="B52" s="13"/>
      <c r="F52" s="13"/>
      <c r="G52" s="19"/>
      <c r="K52" s="13"/>
      <c r="L52" s="13"/>
      <c r="O52" s="13"/>
      <c r="P52" s="13"/>
      <c r="Q52" s="19"/>
      <c r="T52" s="13"/>
      <c r="Y52" s="32" t="s">
        <v>380</v>
      </c>
      <c r="Z52" s="32" t="s">
        <v>511</v>
      </c>
      <c r="AF52" s="30"/>
    </row>
    <row r="53" spans="1:37" x14ac:dyDescent="0.2">
      <c r="A53" s="13"/>
      <c r="B53" s="13"/>
      <c r="F53" s="13"/>
      <c r="G53" s="19"/>
      <c r="K53" s="13"/>
      <c r="L53" s="13"/>
      <c r="O53" s="13"/>
      <c r="P53" s="13"/>
      <c r="Q53" s="19"/>
      <c r="T53" s="13"/>
      <c r="Y53" s="32" t="s">
        <v>381</v>
      </c>
      <c r="Z53" s="32" t="s">
        <v>512</v>
      </c>
      <c r="AF53" s="30"/>
    </row>
    <row r="54" spans="1:37" x14ac:dyDescent="0.2">
      <c r="A54" s="13"/>
      <c r="B54" s="13"/>
      <c r="F54" s="13"/>
      <c r="G54" s="19"/>
      <c r="K54" s="13"/>
      <c r="L54" s="13"/>
      <c r="O54" s="13"/>
      <c r="P54" s="20"/>
      <c r="Q54" s="19"/>
      <c r="T54" s="13"/>
      <c r="Y54" s="32" t="s">
        <v>382</v>
      </c>
      <c r="Z54" s="32" t="s">
        <v>513</v>
      </c>
      <c r="AF54" s="30"/>
    </row>
    <row r="55" spans="1:37" x14ac:dyDescent="0.2">
      <c r="A55" s="13"/>
      <c r="B55" s="13"/>
      <c r="F55" s="13"/>
      <c r="G55" s="19"/>
      <c r="K55" s="13"/>
      <c r="L55" s="13"/>
      <c r="O55" s="13"/>
      <c r="P55" s="13"/>
      <c r="Q55" s="19"/>
      <c r="T55" s="13"/>
      <c r="Y55" s="32" t="s">
        <v>383</v>
      </c>
      <c r="Z55" s="32" t="s">
        <v>514</v>
      </c>
      <c r="AF55" s="30"/>
    </row>
    <row r="56" spans="1:37" x14ac:dyDescent="0.2">
      <c r="A56" s="13"/>
      <c r="B56" s="13"/>
      <c r="F56" s="13"/>
      <c r="G56" s="19"/>
      <c r="K56" s="13"/>
      <c r="L56" s="13"/>
      <c r="O56" s="13"/>
      <c r="P56" s="13"/>
      <c r="Q56" s="19"/>
      <c r="T56" s="13"/>
      <c r="Y56" s="32" t="s">
        <v>384</v>
      </c>
      <c r="Z56" s="32" t="s">
        <v>515</v>
      </c>
      <c r="AF56" s="30"/>
    </row>
    <row r="57" spans="1:37" x14ac:dyDescent="0.2">
      <c r="A57" s="13"/>
      <c r="B57" s="13"/>
      <c r="F57" s="13"/>
      <c r="G57" s="19"/>
      <c r="K57" s="13"/>
      <c r="L57" s="13"/>
      <c r="O57" s="13"/>
      <c r="P57" s="13"/>
      <c r="Q57" s="19"/>
      <c r="T57" s="13"/>
      <c r="Y57" s="32" t="s">
        <v>385</v>
      </c>
      <c r="Z57" s="32" t="s">
        <v>516</v>
      </c>
      <c r="AF57" s="30"/>
    </row>
    <row r="58" spans="1:37" x14ac:dyDescent="0.2">
      <c r="A58" s="13"/>
      <c r="B58" s="13"/>
      <c r="F58" s="13"/>
      <c r="G58" s="19"/>
      <c r="K58" s="13"/>
      <c r="L58" s="13"/>
      <c r="O58" s="13"/>
      <c r="P58" s="13"/>
      <c r="Q58" s="19"/>
      <c r="T58" s="13"/>
      <c r="Y58" s="32" t="s">
        <v>386</v>
      </c>
      <c r="Z58" s="32" t="s">
        <v>517</v>
      </c>
      <c r="AF58" s="30"/>
    </row>
    <row r="59" spans="1:37" x14ac:dyDescent="0.2">
      <c r="A59" s="13"/>
      <c r="B59" s="13"/>
      <c r="F59" s="13"/>
      <c r="G59" s="19"/>
      <c r="K59" s="13"/>
      <c r="L59" s="13"/>
      <c r="O59" s="13"/>
      <c r="P59" s="13"/>
      <c r="Q59" s="19"/>
      <c r="T59" s="13"/>
      <c r="Y59" s="32" t="s">
        <v>387</v>
      </c>
      <c r="Z59" s="32" t="s">
        <v>518</v>
      </c>
      <c r="AF59" s="30"/>
    </row>
    <row r="60" spans="1:37" x14ac:dyDescent="0.2">
      <c r="A60" s="13"/>
      <c r="B60" s="13"/>
      <c r="F60" s="13"/>
      <c r="G60" s="19"/>
      <c r="K60" s="13"/>
      <c r="L60" s="13"/>
      <c r="O60" s="13"/>
      <c r="P60" s="13"/>
      <c r="Q60" s="19"/>
      <c r="T60" s="13"/>
      <c r="Y60" s="32" t="s">
        <v>388</v>
      </c>
      <c r="Z60" s="32" t="s">
        <v>519</v>
      </c>
      <c r="AF60" s="30"/>
    </row>
    <row r="61" spans="1:37" x14ac:dyDescent="0.2">
      <c r="A61" s="13"/>
      <c r="B61" s="13"/>
      <c r="F61" s="13"/>
      <c r="G61" s="19"/>
      <c r="K61" s="13"/>
      <c r="L61" s="13"/>
      <c r="O61" s="13"/>
      <c r="P61" s="13"/>
      <c r="Q61" s="19"/>
      <c r="T61" s="13"/>
      <c r="Y61" s="32" t="s">
        <v>389</v>
      </c>
      <c r="Z61" s="32" t="s">
        <v>520</v>
      </c>
      <c r="AF61" s="30"/>
    </row>
    <row r="62" spans="1:37" x14ac:dyDescent="0.2">
      <c r="A62" s="13"/>
      <c r="B62" s="13"/>
      <c r="F62" s="13"/>
      <c r="G62" s="19"/>
      <c r="K62" s="13"/>
      <c r="L62" s="13"/>
      <c r="O62" s="13"/>
      <c r="P62" s="13"/>
      <c r="Q62" s="19"/>
      <c r="T62" s="13"/>
      <c r="Y62" s="32" t="s">
        <v>390</v>
      </c>
      <c r="Z62" s="32" t="s">
        <v>521</v>
      </c>
      <c r="AF62" s="30"/>
    </row>
    <row r="63" spans="1:37" x14ac:dyDescent="0.2">
      <c r="A63" s="13"/>
      <c r="B63" s="13"/>
      <c r="F63" s="13"/>
      <c r="G63" s="19"/>
      <c r="K63" s="13"/>
      <c r="L63" s="13"/>
      <c r="O63" s="13"/>
      <c r="P63" s="13"/>
      <c r="Q63" s="19"/>
      <c r="T63" s="13"/>
      <c r="Y63" s="32" t="s">
        <v>391</v>
      </c>
      <c r="Z63" s="32" t="s">
        <v>522</v>
      </c>
      <c r="AF63" s="30"/>
    </row>
    <row r="64" spans="1:37" x14ac:dyDescent="0.2">
      <c r="A64" s="13"/>
      <c r="B64" s="13"/>
      <c r="F64" s="13"/>
      <c r="G64" s="19"/>
      <c r="K64" s="13"/>
      <c r="L64" s="13"/>
      <c r="O64" s="13"/>
      <c r="P64" s="13"/>
      <c r="Q64" s="19"/>
      <c r="T64" s="13"/>
      <c r="Y64" s="32" t="s">
        <v>392</v>
      </c>
      <c r="Z64" s="32" t="s">
        <v>523</v>
      </c>
      <c r="AF64" s="30"/>
    </row>
    <row r="65" spans="1:32" x14ac:dyDescent="0.2">
      <c r="A65" s="13"/>
      <c r="B65" s="13"/>
      <c r="F65" s="13"/>
      <c r="G65" s="19"/>
      <c r="K65" s="13"/>
      <c r="L65" s="13"/>
      <c r="O65" s="13"/>
      <c r="P65" s="13"/>
      <c r="Q65" s="19"/>
      <c r="T65" s="13"/>
      <c r="Y65" s="32" t="s">
        <v>393</v>
      </c>
      <c r="Z65" s="32" t="s">
        <v>524</v>
      </c>
      <c r="AF65" s="30"/>
    </row>
    <row r="66" spans="1:32" x14ac:dyDescent="0.2">
      <c r="A66" s="13"/>
      <c r="B66" s="13"/>
      <c r="F66" s="13"/>
      <c r="G66" s="19"/>
      <c r="K66" s="13"/>
      <c r="L66" s="13"/>
      <c r="O66" s="13"/>
      <c r="P66" s="13"/>
      <c r="Q66" s="19"/>
      <c r="T66" s="13"/>
      <c r="Y66" s="32" t="s">
        <v>70</v>
      </c>
      <c r="Z66" s="32" t="s">
        <v>525</v>
      </c>
      <c r="AF66" s="30"/>
    </row>
    <row r="67" spans="1:32" x14ac:dyDescent="0.2">
      <c r="A67" s="13"/>
      <c r="B67" s="13"/>
      <c r="F67" s="13"/>
      <c r="G67" s="19"/>
      <c r="K67" s="13"/>
      <c r="L67" s="13"/>
      <c r="O67" s="13"/>
      <c r="P67" s="13"/>
      <c r="Q67" s="19"/>
      <c r="T67" s="13"/>
      <c r="Y67" s="32" t="s">
        <v>394</v>
      </c>
      <c r="Z67" s="32" t="s">
        <v>526</v>
      </c>
      <c r="AF67" s="30"/>
    </row>
    <row r="68" spans="1:32" x14ac:dyDescent="0.2">
      <c r="A68" s="13"/>
      <c r="B68" s="13"/>
      <c r="F68" s="13"/>
      <c r="G68" s="19"/>
      <c r="K68" s="13"/>
      <c r="L68" s="13"/>
      <c r="O68" s="13"/>
      <c r="P68" s="13"/>
      <c r="Q68" s="19"/>
      <c r="T68" s="13"/>
      <c r="Y68" s="32" t="s">
        <v>395</v>
      </c>
      <c r="Z68" s="32" t="s">
        <v>527</v>
      </c>
      <c r="AF68" s="30"/>
    </row>
    <row r="69" spans="1:32" x14ac:dyDescent="0.2">
      <c r="A69" s="13"/>
      <c r="B69" s="13"/>
      <c r="F69" s="13"/>
      <c r="G69" s="19"/>
      <c r="K69" s="13"/>
      <c r="L69" s="13"/>
      <c r="O69" s="13"/>
      <c r="P69" s="13"/>
      <c r="Q69" s="19"/>
      <c r="T69" s="13"/>
      <c r="Y69" s="32" t="s">
        <v>396</v>
      </c>
      <c r="Z69" s="32" t="s">
        <v>528</v>
      </c>
      <c r="AF69" s="30"/>
    </row>
    <row r="70" spans="1:32" x14ac:dyDescent="0.2">
      <c r="A70" s="13"/>
      <c r="B70" s="13"/>
      <c r="Y70" s="32" t="s">
        <v>397</v>
      </c>
      <c r="Z70" s="32" t="s">
        <v>529</v>
      </c>
    </row>
    <row r="71" spans="1:32" x14ac:dyDescent="0.2">
      <c r="Y71" s="32" t="s">
        <v>398</v>
      </c>
      <c r="Z71" s="32" t="s">
        <v>530</v>
      </c>
    </row>
    <row r="72" spans="1:32" x14ac:dyDescent="0.2">
      <c r="Y72" s="32" t="s">
        <v>399</v>
      </c>
      <c r="Z72" s="32" t="s">
        <v>531</v>
      </c>
    </row>
    <row r="73" spans="1:32" x14ac:dyDescent="0.2">
      <c r="Y73" s="32" t="s">
        <v>400</v>
      </c>
      <c r="Z73" s="32" t="s">
        <v>532</v>
      </c>
    </row>
    <row r="74" spans="1:32" x14ac:dyDescent="0.2">
      <c r="Y74" s="32" t="s">
        <v>401</v>
      </c>
      <c r="Z74" s="32" t="s">
        <v>533</v>
      </c>
    </row>
    <row r="75" spans="1:32" x14ac:dyDescent="0.2">
      <c r="Y75" s="32" t="s">
        <v>402</v>
      </c>
      <c r="Z75" s="32" t="s">
        <v>534</v>
      </c>
    </row>
    <row r="76" spans="1:32" x14ac:dyDescent="0.2">
      <c r="Y76" s="32" t="s">
        <v>403</v>
      </c>
      <c r="Z76" s="32" t="s">
        <v>535</v>
      </c>
    </row>
    <row r="77" spans="1:32" x14ac:dyDescent="0.2">
      <c r="Y77" s="32" t="s">
        <v>404</v>
      </c>
      <c r="Z77" s="32" t="s">
        <v>536</v>
      </c>
    </row>
    <row r="78" spans="1:32" x14ac:dyDescent="0.2">
      <c r="Y78" s="32" t="s">
        <v>405</v>
      </c>
      <c r="Z78" s="32" t="s">
        <v>537</v>
      </c>
    </row>
    <row r="79" spans="1:32" x14ac:dyDescent="0.2">
      <c r="Y79" s="32" t="s">
        <v>406</v>
      </c>
      <c r="Z79" s="32" t="s">
        <v>538</v>
      </c>
    </row>
    <row r="80" spans="1:32" x14ac:dyDescent="0.2">
      <c r="Y80" s="32" t="s">
        <v>407</v>
      </c>
      <c r="Z80" s="32" t="s">
        <v>539</v>
      </c>
    </row>
    <row r="81" spans="25:26" x14ac:dyDescent="0.2">
      <c r="Y81" s="32" t="s">
        <v>408</v>
      </c>
      <c r="Z81" s="32" t="s">
        <v>540</v>
      </c>
    </row>
    <row r="82" spans="25:26" x14ac:dyDescent="0.2">
      <c r="Y82" s="32" t="s">
        <v>409</v>
      </c>
      <c r="Z82" s="32" t="s">
        <v>541</v>
      </c>
    </row>
    <row r="83" spans="25:26" x14ac:dyDescent="0.2">
      <c r="Y83" s="32" t="s">
        <v>410</v>
      </c>
      <c r="Z83" s="32" t="s">
        <v>542</v>
      </c>
    </row>
    <row r="84" spans="25:26" x14ac:dyDescent="0.2">
      <c r="Y84" s="32" t="s">
        <v>411</v>
      </c>
      <c r="Z84" s="32" t="s">
        <v>543</v>
      </c>
    </row>
    <row r="85" spans="25:26" x14ac:dyDescent="0.2">
      <c r="Y85" s="32" t="s">
        <v>412</v>
      </c>
      <c r="Z85" s="32" t="s">
        <v>544</v>
      </c>
    </row>
    <row r="86" spans="25:26" x14ac:dyDescent="0.2">
      <c r="Y86" s="32" t="s">
        <v>413</v>
      </c>
      <c r="Z86" s="32" t="s">
        <v>545</v>
      </c>
    </row>
    <row r="87" spans="25:26" x14ac:dyDescent="0.2">
      <c r="Y87" s="32" t="s">
        <v>414</v>
      </c>
      <c r="Z87" s="32" t="s">
        <v>546</v>
      </c>
    </row>
    <row r="88" spans="25:26" x14ac:dyDescent="0.2">
      <c r="Y88" s="32" t="s">
        <v>415</v>
      </c>
      <c r="Z88" s="32" t="s">
        <v>547</v>
      </c>
    </row>
    <row r="89" spans="25:26" x14ac:dyDescent="0.2">
      <c r="Y89" s="32" t="s">
        <v>416</v>
      </c>
      <c r="Z89" s="32" t="s">
        <v>548</v>
      </c>
    </row>
    <row r="90" spans="25:26" x14ac:dyDescent="0.2">
      <c r="Y90" s="32" t="s">
        <v>417</v>
      </c>
      <c r="Z90" s="32" t="s">
        <v>549</v>
      </c>
    </row>
    <row r="91" spans="25:26" x14ac:dyDescent="0.2">
      <c r="Y91" s="32" t="s">
        <v>418</v>
      </c>
      <c r="Z91" s="32" t="s">
        <v>550</v>
      </c>
    </row>
    <row r="92" spans="25:26" x14ac:dyDescent="0.2">
      <c r="Y92" s="32" t="s">
        <v>419</v>
      </c>
      <c r="Z92" s="32" t="s">
        <v>551</v>
      </c>
    </row>
    <row r="93" spans="25:26" x14ac:dyDescent="0.2">
      <c r="Y93" s="32" t="s">
        <v>420</v>
      </c>
      <c r="Z93" s="32" t="s">
        <v>552</v>
      </c>
    </row>
    <row r="94" spans="25:26" x14ac:dyDescent="0.2">
      <c r="Y94" s="32" t="s">
        <v>421</v>
      </c>
      <c r="Z94" s="32" t="s">
        <v>553</v>
      </c>
    </row>
    <row r="95" spans="25:26" x14ac:dyDescent="0.2">
      <c r="Y95" s="32" t="s">
        <v>422</v>
      </c>
      <c r="Z95" s="32" t="s">
        <v>554</v>
      </c>
    </row>
    <row r="96" spans="25:26" x14ac:dyDescent="0.2">
      <c r="Y96" s="32" t="s">
        <v>324</v>
      </c>
      <c r="Z96" s="32" t="s">
        <v>555</v>
      </c>
    </row>
    <row r="97" spans="25:26" x14ac:dyDescent="0.2">
      <c r="Y97" s="32" t="s">
        <v>423</v>
      </c>
      <c r="Z97" s="32" t="s">
        <v>556</v>
      </c>
    </row>
    <row r="98" spans="25:26" x14ac:dyDescent="0.2">
      <c r="Y98" s="32" t="s">
        <v>424</v>
      </c>
      <c r="Z98" s="32" t="s">
        <v>557</v>
      </c>
    </row>
    <row r="99" spans="25:26" x14ac:dyDescent="0.2">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2021-05-28T05:07:26Z</cp:lastPrinted>
  <dcterms:created xsi:type="dcterms:W3CDTF">2012-03-13T00:50:25Z</dcterms:created>
  <dcterms:modified xsi:type="dcterms:W3CDTF">2021-08-16T07:36:02Z</dcterms:modified>
</cp:coreProperties>
</file>