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0826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459" i="3"/>
  <c r="AY606" i="3"/>
  <c r="AY616" i="3"/>
  <c r="AY50" i="3"/>
  <c r="AY213" i="3"/>
  <c r="AY235" i="3"/>
  <c r="AY271"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<sst xmlns="http://schemas.openxmlformats.org/spreadsheetml/2006/main" count="3156" uniqueCount="854">
  <si>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</si>
  <si>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</si>
  <si>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</si>
  <si>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</si>
  <si>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</si>
  <si>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</si>
  <si>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</si>
  <si>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</si>
  <si>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</si>
  <si>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</si>
  <si>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</si>
  <si>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</si>
  <si>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</si>
  <si>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</si>
  <si>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</si>
  <si>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</si>
  <si>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</si>
  <si>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</si>
  <si>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</si>
  <si>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</si>
  <si>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</si>
  <si>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</si>
  <si>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</si>
  <si>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</si>
  <si>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</si>
  <si>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</si>
  <si>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</si>
  <si>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</si>
  <si>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</si>
  <si>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</si>
  <si>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</si>
  <si>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</si>
  <si>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</si>
  <si>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</si>
  <si>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</si>
  <si>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</si>
  <si>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</si>
  <si>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</si>
  <si>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</si>
  <si>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</si>
  <si>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</si>
  <si>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</si>
  <si>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</si>
  <si>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</si>
  <si>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</si>
  <si>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</si>
  <si>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</si>
  <si>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</si>
  <si>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</si>
  <si>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</si>
  <si>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</si>
  <si>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</si>
  <si>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</si>
  <si>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</si>
  <si>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</si>
  <si>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</si>
  <si>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</si>
  <si>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</si>
  <si>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</si>
  <si>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</si>
  <si>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</si>
  <si>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</si>
  <si>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</si>
  <si>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</si>
  <si>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</si>
  <si>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</si>
  <si>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</si>
  <si>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</si>
  <si>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</si>
  <si>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</si>
  <si>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</si>
  <si>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</si>
  <si>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</si>
  <si>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</si>
  <si>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</si>
  <si>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</si>
  <si>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</si>
  <si>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</si>
  <si>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</si>
  <si>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</si>
  <si>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</si>
  <si>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</si>
  <si>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</si>
  <si>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</si>
  <si>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</si>
  <si>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</si>
  <si>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</si>
  <si>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</si>
  <si>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</si>
  <si>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</si>
  <si>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</si>
  <si>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</si>
  <si>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</si>
  <si>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</si>
  <si>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</si>
  <si>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</si>
  <si>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</si>
  <si>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</si>
  <si>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</si>
  <si>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</si>
  <si>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</si>
  <si>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</si>
  <si>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</si>
  <si>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</si>
  <si>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</si>
  <si>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</si>
  <si>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</si>
  <si>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</si>
  <si>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</si>
  <si>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</si>
  <si>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</si>
  <si>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</si>
  <si>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</si>
  <si>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</si>
  <si>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</si>
  <si>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</si>
  <si>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</si>
  <si>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</si>
  <si>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</si>
  <si>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</si>
  <si>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</si>
  <si>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</si>
  <si>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</si>
  <si>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</si>
  <si>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</si>
  <si>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</si>
  <si>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</si>
  <si>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</si>
  <si>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</si>
  <si>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</si>
  <si>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</si>
  <si>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</si>
  <si>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</si>
  <si>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</si>
  <si>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</si>
  <si>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</si>
  <si>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</si>
  <si>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</si>
  <si>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</si>
  <si>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</si>
  <si>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</si>
  <si>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</si>
  <si>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</si>
  <si>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</si>
  <si>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</si>
  <si>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</si>
  <si>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</si>
  <si>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</si>
  <si>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</si>
  <si>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</si>
  <si>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</si>
  <si>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</si>
  <si>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</si>
  <si>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</si>
  <si>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</si>
  <si>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</si>
  <si>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</si>
  <si>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</si>
  <si>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</si>
  <si>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</si>
  <si>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</si>
  <si>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</si>
  <si>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</si>
  <si>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</si>
  <si>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</si>
  <si>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</si>
  <si>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</si>
  <si>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</si>
  <si>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</si>
  <si>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</si>
  <si>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</si>
  <si>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</si>
  <si>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</si>
  <si>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</si>
  <si>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</si>
  <si>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</si>
  <si>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</si>
  <si>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</si>
  <si>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</si>
  <si>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</si>
  <si>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</si>
  <si>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</si>
  <si>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</si>
  <si>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</si>
  <si>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</si>
  <si>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</si>
  <si>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</si>
  <si>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</si>
  <si>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</si>
  <si>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</si>
  <si>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</si>
  <si>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</si>
  <si>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</si>
  <si>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</si>
  <si>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</si>
  <si>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</si>
  <si>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</si>
  <si>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</si>
  <si>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</si>
  <si>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</si>
  <si>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</si>
  <si>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</si>
  <si>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</si>
  <si>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</si>
  <si>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</si>
  <si>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</si>
  <si>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</si>
  <si>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</si>
  <si>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</si>
  <si>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</si>
  <si>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</si>
  <si>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</si>
  <si>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</si>
  <si>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</si>
  <si>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</si>
  <si>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</si>
  <si>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</si>
  <si>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</si>
  <si>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</si>
  <si>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</si>
  <si>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</si>
  <si>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</si>
  <si>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</si>
  <si>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</si>
  <si>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</si>
  <si>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</si>
  <si>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</si>
  <si>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</si>
  <si>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</si>
  <si>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</si>
  <si>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</si>
  <si>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</si>
  <si>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</si>
  <si>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</si>
  <si>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</si>
  <si>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</si>
  <si>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</si>
  <si>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</si>
  <si>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</si>
  <si>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</si>
  <si>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</si>
  <si>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</si>
  <si>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</si>
  <si>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</si>
  <si>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</si>
  <si>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</si>
  <si>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</si>
  <si>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</si>
  <si>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</si>
  <si>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</si>
  <si>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</si>
  <si>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</si>
  <si>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</si>
  <si>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</si>
  <si>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</si>
  <si>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</si>
  <si>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</si>
  <si>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</si>
  <si>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</si>
  <si>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</si>
  <si>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</si>
  <si>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</si>
  <si>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</si>
  <si>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</si>
  <si>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</si>
  <si>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</si>
  <si>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</si>
  <si>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</si>
  <si>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</si>
  <si>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</si>
  <si>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</si>
  <si>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</si>
  <si>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</si>
  <si>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</si>
  <si>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</si>
  <si>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</si>
  <si>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</si>
  <si>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</si>
  <si>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</si>
  <si>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</si>
  <si>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</si>
  <si>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</si>
  <si>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</si>
  <si>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</si>
  <si>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</si>
  <si>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</si>
  <si>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</si>
  <si>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</si>
  <si>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</si>
  <si>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</si>
  <si>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</si>
  <si>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</si>
  <si>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</si>
  <si>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</si>
  <si>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</si>
  <si>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</si>
  <si>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</si>
  <si>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</si>
  <si>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</si>
  <si>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</si>
  <si>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</si>
  <si>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</si>
  <si>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</si>
  <si>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</si>
  <si>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</si>
  <si>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</si>
  <si>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</si>
  <si>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</si>
  <si>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</si>
  <si>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</si>
  <si>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</si>
  <si>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</si>
  <si>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</si>
  <si>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</si>
  <si>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</si>
  <si>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</si>
  <si>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</si>
  <si>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</si>
  <si>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</si>
  <si>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</si>
  <si>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</si>
  <si>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</si>
  <si>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</si>
  <si>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</si>
  <si>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</si>
  <si>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</si>
  <si>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</si>
  <si>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</si>
  <si>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</si>
  <si>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</si>
  <si>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</si>
  <si>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</si>
  <si>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</si>
  <si>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</si>
  <si>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</si>
  <si>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</si>
  <si>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</si>
  <si>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</si>
  <si>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</si>
  <si>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</si>
  <si>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</si>
  <si>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</si>
  <si>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</si>
  <si>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</si>
  <si>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</si>
  <si>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</si>
  <si>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</si>
  <si>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</si>
  <si>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</si>
  <si>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</si>
  <si>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</si>
  <si>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</si>
  <si>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</si>
  <si>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</si>
  <si>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</si>
  <si>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</si>
  <si>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</si>
  <si>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</si>
  <si>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</si>
  <si>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</si>
  <si>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</si>
  <si>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</si>
  <si>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</si>
  <si>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</si>
  <si>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</si>
  <si>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</si>
  <si>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</si>
  <si>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</si>
  <si>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</si>
  <si>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</si>
  <si>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</si>
  <si>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</si>
  <si>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</si>
  <si>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</si>
  <si>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</si>
  <si>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</si>
  <si>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</si>
  <si>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</si>
  <si>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</si>
  <si>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</si>
  <si>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</si>
  <si>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</si>
  <si>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</si>
  <si>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</si>
  <si>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</si>
  <si>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</si>
  <si>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</si>
  <si>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</si>
  <si>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</si>
  <si>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</si>
  <si>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</si>
  <si>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</si>
  <si>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</si>
  <si>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</si>
  <si>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</si>
  <si>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</si>
  <si>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</si>
  <si>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</si>
  <si>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</si>
  <si>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</si>
  <si>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</si>
  <si>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</si>
  <si>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</si>
  <si>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</si>
  <si>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</si>
  <si>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</si>
  <si>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</si>
  <si>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</si>
  <si>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</si>
  <si>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</si>
  <si>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</si>
  <si>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</si>
  <si>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</si>
  <si>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</si>
  <si>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</si>
  <si>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</si>
  <si>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</si>
  <si>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</si>
  <si>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</si>
  <si>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</si>
  <si>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</si>
  <si>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</si>
  <si>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</si>
  <si>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</si>
  <si>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</si>
  <si>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</si>
  <si>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</si>
  <si>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</si>
  <si>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</si>
  <si>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</si>
  <si>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</si>
  <si>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</si>
  <si>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</si>
  <si>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</si>
  <si>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</si>
  <si>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</si>
  <si>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</si>
  <si>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</si>
  <si>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</si>
  <si>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</si>
  <si>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</si>
  <si>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</si>
  <si>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</si>
  <si>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</si>
  <si>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</si>
  <si>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</si>
  <si>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</si>
  <si>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</si>
  <si>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</si>
  <si>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</si>
  <si>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</si>
  <si>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</si>
  <si>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</si>
  <si>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</si>
  <si>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</si>
  <si>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</si>
  <si>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</si>
  <si>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</si>
  <si>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</si>
  <si>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</si>
  <si>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</si>
  <si>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</si>
  <si>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</si>
  <si>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</si>
  <si>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</si>
  <si>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</si>
  <si>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</si>
  <si>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</si>
  <si>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</si>
  <si>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</si>
  <si>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</si>
  <si>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</si>
  <si>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</si>
  <si>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</si>
  <si>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</si>
  <si>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</si>
  <si>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</si>
  <si>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</si>
  <si>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</si>
  <si>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</si>
  <si>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</si>
  <si>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</si>
  <si>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</si>
  <si>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</si>
  <si>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</si>
  <si>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</si>
  <si>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</si>
  <si>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</si>
  <si>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</si>
  <si>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</si>
  <si>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</si>
  <si>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</si>
  <si>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</si>
  <si>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</si>
  <si>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</si>
  <si>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</si>
  <si>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</si>
  <si>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</si>
  <si>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</si>
  <si>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</si>
  <si>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</si>
  <si>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</si>
  <si>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</si>
  <si>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</si>
  <si>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</si>
  <si>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</si>
  <si>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</si>
  <si>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</si>
  <si>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</si>
  <si>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</si>
  <si>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</si>
  <si>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</si>
  <si>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</si>
  <si>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</si>
  <si>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</si>
  <si>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</si>
  <si>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</si>
  <si>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</si>
  <si>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</si>
  <si>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</si>
  <si>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</si>
  <si>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</si>
  <si>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</si>
  <si>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</si>
  <si>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</si>
  <si>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</si>
  <si>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</si>
  <si>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</si>
  <si>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</si>
  <si>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</si>
  <si>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</si>
  <si>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</si>
  <si>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</si>
  <si>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</si>
  <si>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</si>
  <si>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</si>
  <si>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</si>
  <si>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</si>
  <si>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</si>
  <si>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</si>
  <si>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</si>
  <si>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</si>
  <si>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</si>
  <si>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</si>
  <si>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</si>
  <si>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</si>
  <si>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</si>
  <si>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</si>
  <si>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</si>
  <si>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</si>
  <si>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</si>
  <si>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</si>
  <si>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</si>
  <si>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</si>
  <si>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</si>
  <si>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</si>
  <si>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</si>
  <si>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</si>
  <si>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</si>
  <si>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</si>
  <si>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</si>
  <si>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</si>
  <si>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</si>
  <si>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</si>
  <si>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</si>
  <si>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</si>
  <si>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</si>
  <si>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</si>
  <si>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</si>
  <si>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</si>
  <si>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</si>
  <si>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</si>
  <si>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</si>
  <si>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</si>
  <si>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</si>
  <si>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</si>
  <si>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</si>
  <si>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</si>
  <si>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</si>
  <si>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</si>
  <si>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</si>
  <si>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</si>
  <si>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</si>
  <si>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</si>
  <si>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</si>
  <si>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</si>
  <si>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</si>
  <si>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</si>
  <si>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</si>
  <si>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</si>
  <si>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</si>
  <si>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</si>
  <si>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</si>
  <si>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</si>
  <si>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</si>
  <si>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</si>
  <si>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</si>
  <si>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</si>
  <si>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</si>
  <si>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</si>
  <si>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</si>
  <si>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</si>
  <si>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</si>
  <si>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</si>
  <si>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</si>
  <si>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</si>
  <si>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</si>
  <si>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</si>
  <si>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</si>
  <si>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</si>
  <si>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</si>
  <si>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</si>
  <si>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</si>
  <si>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</si>
  <si>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</si>
  <si>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</si>
  <si>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</si>
  <si>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</si>
  <si>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</si>
  <si>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</si>
  <si>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</si>
  <si>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</si>
  <si>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</si>
  <si>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</si>
  <si>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</si>
  <si>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</si>
  <si>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</si>
  <si>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</si>
  <si>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</si>
  <si>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</si>
  <si>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</si>
  <si>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</si>
  <si>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</si>
  <si>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</si>
  <si>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</si>
  <si>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</si>
  <si>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</si>
  <si>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</si>
  <si>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</si>
  <si>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</si>
  <si>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</si>
  <si>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</si>
  <si>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</si>
  <si>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</si>
  <si>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</si>
  <si>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</si>
  <si>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</si>
  <si>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</si>
  <si>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</si>
  <si>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</si>
  <si>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</si>
  <si>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</si>
  <si>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</si>
  <si>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</si>
  <si>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</si>
  <si>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</si>
  <si>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</si>
  <si>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</si>
  <si>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</si>
  <si>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</si>
  <si>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</si>
  <si>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</si>
  <si>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</si>
  <si>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</si>
  <si>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</si>
  <si>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</si>
  <si>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</si>
  <si>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</si>
  <si>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</si>
  <si>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</si>
  <si>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</si>
  <si>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</si>
  <si>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</si>
  <si>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</si>
  <si>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</si>
  <si>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</si>
  <si>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</si>
  <si>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</si>
  <si>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</si>
  <si>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</si>
  <si>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</si>
  <si>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</si>
  <si>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</si>
  <si>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</si>
  <si>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</si>
  <si>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</si>
  <si>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</si>
  <si>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</si>
  <si>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</si>
  <si>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</si>
  <si>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</si>
  <si>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</si>
  <si>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</si>
  <si>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</si>
  <si>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</si>
  <si>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</si>
  <si>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</si>
  <si>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</si>
  <si>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</si>
  <si>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</si>
  <si>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</si>
  <si>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</si>
  <si>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</si>
  <si>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</si>
  <si>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</si>
  <si>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</si>
  <si>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</si>
  <si>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</si>
  <si>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</si>
  <si>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</si>
  <si>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鳥獣保護基盤整備費</t>
  </si>
  <si>
    <t>自然環境局</t>
  </si>
  <si>
    <t>平成10年度</t>
  </si>
  <si>
    <t>終了予定なし</t>
  </si>
  <si>
    <t>野生生物課鳥獣保護管理室
生物多様性センター</t>
  </si>
  <si>
    <t>鳥獣の保護及び管理並びに狩猟の適正化に関する法律第3条</t>
  </si>
  <si>
    <t>鳥獣の保護及び管理を図るための事業を実施するための基本的な指針
油等汚染事件への準備及び対応のための国家的な緊急時計画</t>
  </si>
  <si>
    <t>-</t>
  </si>
  <si>
    <t>環境保全調査等委託費</t>
  </si>
  <si>
    <t>環境保全調査費</t>
  </si>
  <si>
    <t>土地建物借料</t>
  </si>
  <si>
    <t>各所修繕</t>
  </si>
  <si>
    <t>鳥類標識調査ホームページの月平均ページビュー件数</t>
  </si>
  <si>
    <t>件</t>
  </si>
  <si>
    <t>鳥類標識調査ホームページのページビュー件数
URL:http://www.biodic.go.jp/banding/</t>
  </si>
  <si>
    <t>全国39都道府県（内陸県を除く）の担当者等が3年で異動するとした場合、毎年13都道府県で受講者が少なくとも1名存在（受講者都道府県別数）</t>
  </si>
  <si>
    <t>都道府県数</t>
  </si>
  <si>
    <t>水鳥救護研修センター管理業務に係る報告書</t>
  </si>
  <si>
    <t>●●</t>
    <phoneticPr fontId="5"/>
  </si>
  <si>
    <t>全国９カ所での鳥類の渡り調査による鳥類の渡りの動向、生息分布等の動向把握を年間280回程度の調査により実施。</t>
  </si>
  <si>
    <t>回</t>
  </si>
  <si>
    <t>油等汚染事故発生に際しての水鳥救護に係る技術者研修を年4回実施。</t>
  </si>
  <si>
    <t>調査経費／調査回数　　　　　　</t>
    <phoneticPr fontId="5"/>
  </si>
  <si>
    <t>　万円</t>
  </si>
  <si>
    <t>　　円/回</t>
    <phoneticPr fontId="5"/>
  </si>
  <si>
    <t>8,697,690/284</t>
  </si>
  <si>
    <t>7,812,505/300</t>
  </si>
  <si>
    <t>研修会関連業務費（諸謝金、賃借料等）／研修回数　</t>
    <phoneticPr fontId="5"/>
  </si>
  <si>
    <t>　万円/回</t>
    <phoneticPr fontId="5"/>
  </si>
  <si>
    <t>276/4</t>
  </si>
  <si>
    <t>265/4</t>
  </si>
  <si>
    <t>　　/</t>
    <phoneticPr fontId="5"/>
  </si>
  <si>
    <t>－</t>
  </si>
  <si>
    <t>5. 生物多様性の保全と自然との共生の推進</t>
  </si>
  <si>
    <t>適切な野生生物保護管理の推進に向けた対策の実施状況</t>
  </si>
  <si>
    <t>野生生物の適切な保護管理</t>
  </si>
  <si>
    <t>情報収集、研修等による鳥獣保護管理の基盤整備を行う。</t>
  </si>
  <si>
    <t>187</t>
  </si>
  <si>
    <t>178</t>
  </si>
  <si>
    <t>226</t>
  </si>
  <si>
    <t>223</t>
  </si>
  <si>
    <t>210</t>
  </si>
  <si>
    <t>227</t>
  </si>
  <si>
    <t>229</t>
  </si>
  <si>
    <t>○</t>
  </si>
  <si>
    <t>-</t>
    <phoneticPr fontId="5"/>
  </si>
  <si>
    <t>-</t>
    <phoneticPr fontId="5"/>
  </si>
  <si>
    <t>-</t>
    <phoneticPr fontId="5"/>
  </si>
  <si>
    <t>-</t>
    <phoneticPr fontId="5"/>
  </si>
  <si>
    <t>-</t>
    <phoneticPr fontId="5"/>
  </si>
  <si>
    <t>適切な野生生物保護管理の推進に向け、情報収集、研修等による基盤整備を適切に実施した。</t>
    <rPh sb="23" eb="25">
      <t>ケンシュウ</t>
    </rPh>
    <phoneticPr fontId="5"/>
  </si>
  <si>
    <t>鳥獣保護管理の基盤を整備することにより、野生鳥獣の保護管理の適正な推進に寄与する。</t>
    <phoneticPr fontId="5"/>
  </si>
  <si>
    <t>-</t>
    <phoneticPr fontId="5"/>
  </si>
  <si>
    <t>鳥類標識調査は鳥類の渡来状況や繁殖状況等の基礎的な生態を把握し、希少種保護などの生物多様性保全に寄与するとともに、鳥インフルエンザ等の感染症の予防に資する情報を収集している。また、豪・中・露等との二国間渡り鳥条約等に掲げる渡り鳥リストの作成に活用するなど、国際連携の推進にも不可欠なものとなっている。油汚染事故に係る水鳥救護の支援及び研修は、油流出事故発生時における適切かつ迅速な対応をとるための体制を継続的に整備するために行っており、国民や社会のニーズを反映している。</t>
    <phoneticPr fontId="5"/>
  </si>
  <si>
    <t>油汚染事故に係る水鳥救護の支援及び研修は、「油等汚染事件への準備及び対応のための国家的な緊急時計画」に基づき、環境省の役割となっており、関係団体等の協力を得て実施している。</t>
    <phoneticPr fontId="5"/>
  </si>
  <si>
    <t>油汚染事故に係る水鳥救護の支援及び研修は、不測の事態に適切かつ迅速に対応するために必要かつ適切な事業である。</t>
    <phoneticPr fontId="5"/>
  </si>
  <si>
    <t>1回当たりの調査経費及び研修会関連業務費は、鳥類の捕獲等調査が必要なこと及び実習を含む研修であることなどから妥当であると考える。</t>
    <phoneticPr fontId="5"/>
  </si>
  <si>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phoneticPr fontId="5"/>
  </si>
  <si>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phoneticPr fontId="5"/>
  </si>
  <si>
    <t>データの収集、技術者の育成等については捕獲調査、研修等の方法を取り、効率的に実施している。</t>
    <phoneticPr fontId="5"/>
  </si>
  <si>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phoneticPr fontId="5"/>
  </si>
  <si>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また、研修時にはアンケートを実施し、研修内容が受講者のニーズに合っているか検討を行い、その内容を研修に反映したり、情報の更新を行うなどして、必要に応じて研修内容の見直し等を実施している。</t>
    <phoneticPr fontId="5"/>
  </si>
  <si>
    <t>①予算の範囲内で効率的・効果的な結果が得られるよう事業の実施に努める。
②緊急時に、より必要かつ充実した対応ができるよう、引き続き業務の効率化を図りながら、行政担当者等の必要受講人数を確保できるよう研修等に取り組む。</t>
    <phoneticPr fontId="5"/>
  </si>
  <si>
    <t>A.NPO野生動物救護獣医師協会</t>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</si>
  <si>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</si>
  <si>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</si>
  <si>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</si>
  <si>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</si>
  <si>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賃借料</t>
    <rPh sb="0" eb="3">
      <t>チンシャクリョウ</t>
    </rPh>
    <phoneticPr fontId="5"/>
  </si>
  <si>
    <t>消費税</t>
    <rPh sb="0" eb="3">
      <t>ショウヒゼイ</t>
    </rPh>
    <phoneticPr fontId="5"/>
  </si>
  <si>
    <t>特定非営利活動法人野生動物救護獣医師協会</t>
  </si>
  <si>
    <t>セコム株式会社</t>
  </si>
  <si>
    <t>油汚染事故に係る水鳥救護の支援及び技術研修等</t>
  </si>
  <si>
    <t>水鳥救護研修センター施設維持業務</t>
  </si>
  <si>
    <t>株式会社カトービルドシステム</t>
  </si>
  <si>
    <t xml:space="preserve">東京電力エナジーパートナー株式会社 </t>
  </si>
  <si>
    <t>日野市</t>
    <rPh sb="0" eb="3">
      <t>ヒノシ</t>
    </rPh>
    <phoneticPr fontId="6"/>
  </si>
  <si>
    <t>東京都水道局日野サービスステーション</t>
  </si>
  <si>
    <t>関野商事</t>
  </si>
  <si>
    <t>水鳥救護研修センター電気料金</t>
  </si>
  <si>
    <t>水鳥救護研修センター市有地貸付料</t>
  </si>
  <si>
    <t>水鳥救護研修センター施設改修・修理業務</t>
  </si>
  <si>
    <t>水鳥救護研修センター水道料</t>
  </si>
  <si>
    <t>水鳥救護研修センターガス料</t>
  </si>
  <si>
    <t>-</t>
    <phoneticPr fontId="5"/>
  </si>
  <si>
    <t>-</t>
    <phoneticPr fontId="5"/>
  </si>
  <si>
    <t>208/3</t>
    <phoneticPr fontId="5"/>
  </si>
  <si>
    <t>有</t>
  </si>
  <si>
    <t>‐</t>
  </si>
  <si>
    <t>B.（公財）山階鳥類研究所</t>
    <phoneticPr fontId="5"/>
  </si>
  <si>
    <t>人件費</t>
  </si>
  <si>
    <t>賃金</t>
  </si>
  <si>
    <t>諸謝金</t>
  </si>
  <si>
    <t>旅費</t>
  </si>
  <si>
    <t>借料及び損料</t>
  </si>
  <si>
    <t>一般管理費</t>
  </si>
  <si>
    <t>その他</t>
  </si>
  <si>
    <t>調査実施、データベース作成等</t>
  </si>
  <si>
    <t>鳥類生息実態把握調査、データ整理等</t>
  </si>
  <si>
    <t>鳥類生息実態把握調査謝金</t>
  </si>
  <si>
    <t>鳥類生息実態把握調査</t>
  </si>
  <si>
    <t>レンタカー借上げ等</t>
  </si>
  <si>
    <t>消耗品費、印刷製本費等</t>
  </si>
  <si>
    <t>公益財団法人山階鳥類研究所</t>
    <rPh sb="0" eb="2">
      <t>コウエキ</t>
    </rPh>
    <rPh sb="2" eb="6">
      <t>ザイダンホウジン</t>
    </rPh>
    <phoneticPr fontId="5"/>
  </si>
  <si>
    <t>鳥類標識調査</t>
  </si>
  <si>
    <t>-</t>
    <phoneticPr fontId="5"/>
  </si>
  <si>
    <t>-</t>
    <phoneticPr fontId="5"/>
  </si>
  <si>
    <t>研修会講師謝金</t>
    <rPh sb="0" eb="3">
      <t>ケンシュウカイ</t>
    </rPh>
    <rPh sb="3" eb="5">
      <t>コウシ</t>
    </rPh>
    <rPh sb="5" eb="7">
      <t>シャキン</t>
    </rPh>
    <phoneticPr fontId="5"/>
  </si>
  <si>
    <t>研修会講師交通費等</t>
    <rPh sb="0" eb="2">
      <t>ケンシュウ</t>
    </rPh>
    <rPh sb="2" eb="3">
      <t>カイ</t>
    </rPh>
    <rPh sb="3" eb="5">
      <t>コウシ</t>
    </rPh>
    <rPh sb="5" eb="8">
      <t>コウツウヒ</t>
    </rPh>
    <rPh sb="8" eb="9">
      <t>トウ</t>
    </rPh>
    <phoneticPr fontId="5"/>
  </si>
  <si>
    <t>243/4</t>
    <phoneticPr fontId="5"/>
  </si>
  <si>
    <t>主任技術者等</t>
    <rPh sb="0" eb="2">
      <t>シュニン</t>
    </rPh>
    <rPh sb="2" eb="5">
      <t>ギジュツシャ</t>
    </rPh>
    <rPh sb="5" eb="6">
      <t>トウ</t>
    </rPh>
    <phoneticPr fontId="5"/>
  </si>
  <si>
    <t>コピー機リース料、実習用機材借入費</t>
    <rPh sb="3" eb="4">
      <t>キ</t>
    </rPh>
    <rPh sb="7" eb="8">
      <t>リョウ</t>
    </rPh>
    <rPh sb="9" eb="12">
      <t>ジッシュウヨウ</t>
    </rPh>
    <rPh sb="12" eb="14">
      <t>キザイ</t>
    </rPh>
    <rPh sb="14" eb="16">
      <t>カリイ</t>
    </rPh>
    <rPh sb="16" eb="17">
      <t>ヒ</t>
    </rPh>
    <phoneticPr fontId="5"/>
  </si>
  <si>
    <t>研修会資料作成</t>
    <rPh sb="0" eb="3">
      <t>ケンシュウカイ</t>
    </rPh>
    <rPh sb="3" eb="5">
      <t>シリョウ</t>
    </rPh>
    <rPh sb="5" eb="7">
      <t>サクセイ</t>
    </rPh>
    <phoneticPr fontId="5"/>
  </si>
  <si>
    <t>通信運搬費、消耗品費等</t>
    <rPh sb="0" eb="2">
      <t>ツウシン</t>
    </rPh>
    <rPh sb="2" eb="5">
      <t>ウンパンヒ</t>
    </rPh>
    <rPh sb="6" eb="9">
      <t>ショウモウヒン</t>
    </rPh>
    <rPh sb="9" eb="10">
      <t>ヒ</t>
    </rPh>
    <rPh sb="10" eb="11">
      <t>トウ</t>
    </rPh>
    <phoneticPr fontId="5"/>
  </si>
  <si>
    <t>一般管理費</t>
    <rPh sb="0" eb="5">
      <t>イッパンカンリヒ</t>
    </rPh>
    <phoneticPr fontId="5"/>
  </si>
  <si>
    <t>-</t>
    <phoneticPr fontId="5"/>
  </si>
  <si>
    <t>-</t>
    <phoneticPr fontId="5"/>
  </si>
  <si>
    <t>6,878,607/255</t>
    <phoneticPr fontId="5"/>
  </si>
  <si>
    <t>-</t>
    <phoneticPr fontId="5"/>
  </si>
  <si>
    <t>かすみ網の購入等</t>
    <rPh sb="3" eb="4">
      <t>アミ</t>
    </rPh>
    <rPh sb="5" eb="7">
      <t>コウニュウ</t>
    </rPh>
    <rPh sb="7" eb="8">
      <t>トウ</t>
    </rPh>
    <phoneticPr fontId="5"/>
  </si>
  <si>
    <t>-</t>
    <phoneticPr fontId="5"/>
  </si>
  <si>
    <t>-</t>
    <phoneticPr fontId="5"/>
  </si>
  <si>
    <t>-</t>
    <phoneticPr fontId="5"/>
  </si>
  <si>
    <t>鳥類標識調査については、成果目標の月平均ビュー数を概ね満たし、油汚染事故に係る水鳥救護の研修会については、新型コロナウイルスの感染防止のため現地研修を中止にしたが、目標の受講者数を概ね満たした。</t>
    <rPh sb="53" eb="55">
      <t>シンガタ</t>
    </rPh>
    <rPh sb="63" eb="65">
      <t>カンセン</t>
    </rPh>
    <rPh sb="65" eb="67">
      <t>ボウシ</t>
    </rPh>
    <rPh sb="70" eb="72">
      <t>ゲンチ</t>
    </rPh>
    <rPh sb="72" eb="74">
      <t>ケンシュウ</t>
    </rPh>
    <rPh sb="75" eb="77">
      <t>チュウシ</t>
    </rPh>
    <rPh sb="82" eb="84">
      <t>モクヒョウ</t>
    </rPh>
    <rPh sb="90" eb="91">
      <t>オオム</t>
    </rPh>
    <rPh sb="92" eb="93">
      <t>ミ</t>
    </rPh>
    <phoneticPr fontId="5"/>
  </si>
  <si>
    <t>鳥類標識調査ともに見込み回数を満たしている。油汚染事故に係る水鳥救護の研修会については新型コロナウイルスの感染防止のため現地研修を中止にしたため、見込み回数から１減となった。</t>
    <rPh sb="73" eb="75">
      <t>ミコ</t>
    </rPh>
    <rPh sb="76" eb="78">
      <t>カイスウ</t>
    </rPh>
    <rPh sb="81" eb="82">
      <t>ゲン</t>
    </rPh>
    <phoneticPr fontId="5"/>
  </si>
  <si>
    <t>-</t>
    <phoneticPr fontId="5"/>
  </si>
  <si>
    <t>-</t>
    <phoneticPr fontId="5"/>
  </si>
  <si>
    <t>6,781,117/280</t>
    <phoneticPr fontId="5"/>
  </si>
  <si>
    <t>鳥類標識調査ホームページの月平均ページビュー件数が1,600件以上。</t>
    <phoneticPr fontId="5"/>
  </si>
  <si>
    <t>水鳥救護研修センター施設維持管理業務の一者応札の改善策として、複数者が入札に参加できるよう業務内容を見直し、仕様書の変更等を検討する。
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しか実行できないため随意契約により委託契約をしている。</t>
    <rPh sb="0" eb="6">
      <t>ミズドリキュウゴケンシュウ</t>
    </rPh>
    <rPh sb="10" eb="12">
      <t>シセツ</t>
    </rPh>
    <rPh sb="12" eb="14">
      <t>イジ</t>
    </rPh>
    <rPh sb="14" eb="16">
      <t>カンリ</t>
    </rPh>
    <rPh sb="16" eb="18">
      <t>ギョウム</t>
    </rPh>
    <rPh sb="60" eb="61">
      <t>トウ</t>
    </rPh>
    <rPh sb="62" eb="64">
      <t>ケントウ</t>
    </rPh>
    <phoneticPr fontId="5"/>
  </si>
  <si>
    <t>-</t>
    <phoneticPr fontId="5"/>
  </si>
  <si>
    <t>-</t>
    <phoneticPr fontId="5"/>
  </si>
  <si>
    <t>-</t>
    <phoneticPr fontId="5"/>
  </si>
  <si>
    <t>-</t>
    <phoneticPr fontId="5"/>
  </si>
  <si>
    <t>鳥獣保護管理の適切な推進に向けて、
①全国レベルでの統一的標準手法を用いた鳥類の渡りの実態や生息状況に関する科学的データの収集・モニタリング・提供を実施する。
②油流出事故発生時における水鳥の救護のための技術者育成や情報収集を行い、不測の事態に適切な対応を取る体制基盤を整備する。</t>
    <rPh sb="71" eb="73">
      <t>テイキョウ</t>
    </rPh>
    <phoneticPr fontId="5"/>
  </si>
  <si>
    <t>海岸を有するすべての都道府県の担当者が講習会を受講し、油流出事故等に伴う水鳥の救護等に適切に対応する体制を整備する。</t>
    <rPh sb="15" eb="18">
      <t>タントウシャ</t>
    </rPh>
    <phoneticPr fontId="5"/>
  </si>
  <si>
    <t>上記について、以下の通り実施する。
①全国60箇所以上の鳥類観測ステーション等において鳥類の捕獲等による基礎データの集約・解析を実施する。年間13～16万羽程度の放鳥データを取得し、鳥類標識調査HPにてデータを提供するほか、調査結果は豪・中・韓・露等との二国間渡り鳥条約等における渡り鳥リストの作成に活用するなど国際連携の推進に寄与する。
②油等汚染事故発生に際しての水鳥救護に係る情報収集、普及啓発、地方自治体職員等に対する技術者研修会年4回等を実施。</t>
    <rPh sb="112" eb="113">
      <t>チョウ</t>
    </rPh>
    <phoneticPr fontId="5"/>
  </si>
  <si>
    <t>室長　東岡　礼治
センター長　松本　英昭</t>
    <rPh sb="3" eb="5">
      <t>ヒガシオカ</t>
    </rPh>
    <rPh sb="6" eb="8">
      <t>レイジ</t>
    </rPh>
    <phoneticPr fontId="5"/>
  </si>
  <si>
    <t>-</t>
    <phoneticPr fontId="5"/>
  </si>
  <si>
    <t>外部有識者の所見のとおり、生態系の保全・回復が喫緊のグローバル課題であることに鑑み、必要な政策であるため、調査結果を有効活用するよう努めること。また、具体的にどんな政策や対策につながったのか、情報を開示し説明すること。</t>
    <phoneticPr fontId="5"/>
  </si>
  <si>
    <t>継続的な鳥類の生態調査は、生物多様性保全のための基礎情報となるものであり、生態系の保全・回復が喫緊のグローバル課題であることに鑑み、必要な政策である。この調査結果を有効活用して欲しい。また、具体的にどんな政策や対策につながったのか、情報を開示し説明していくことも、行政事業レビューにおいては必要と思われる。</t>
    <phoneticPr fontId="5"/>
  </si>
  <si>
    <t>鳥類標識調査（調査成果の活用）
http://www.biodic.go.jp/banding/utilization.html</t>
    <rPh sb="0" eb="2">
      <t>チョウルイ</t>
    </rPh>
    <rPh sb="2" eb="4">
      <t>ヒョウシキ</t>
    </rPh>
    <rPh sb="4" eb="6">
      <t>チョウサ</t>
    </rPh>
    <rPh sb="7" eb="9">
      <t>チョウサ</t>
    </rPh>
    <rPh sb="9" eb="11">
      <t>セイカ</t>
    </rPh>
    <rPh sb="12" eb="14">
      <t>カツヨウ</t>
    </rPh>
    <phoneticPr fontId="5"/>
  </si>
  <si>
    <t>今後とも、生物多様性保全のための基礎情報として、本調査結果が有効活用されるよう努める。また、本調査結果は、国や地方自治体による自然環境保全施策、民間企業が行う環境アセスメント調査、学術研究等に活用されており、それらの活用事例について、生物多様性センターHPにて公開しているところであり、引き続き有効活用に向けた解析、広報等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</si>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</sst>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0</xdr:rowOff>
    </xdr:from>
    <xdr:to>
      <xdr:col>16</xdr:col>
      <xdr:colOff>122962</xdr:colOff>
      <xdr:row>749</xdr:row>
      <xdr:rowOff>340179</xdr:rowOff>
    </xdr:to>
    <xdr:sp macro="" textlink="">
      <xdr:nvSpPr>
        <xdr:cNvPr id="2" name="テキスト ボックス 1">
          <a:extLst>
            <a:ext uri="{FF2B5EF4-FFF2-40B4-BE49-F238E27FC236}">
              <a16:creationId xmlns:a16="http://schemas.microsoft.com/office/drawing/2014/main" id="{00000000-0008-0000-0000-000015000000}"/>
            </a:ext>
          </a:extLst>
        </xdr:cNvPr>
        <xdr:cNvSpPr txBox="1"/>
      </xdr:nvSpPr>
      <xdr:spPr>
        <a:xfrm>
          <a:off x="1632857" y="237077250"/>
          <a:ext cx="1755819" cy="3401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 </a:t>
          </a:r>
          <a:r>
            <a:rPr kumimoji="1" lang="ja-JP" altLang="ja-JP" sz="1100" b="0" i="0" baseline="0">
              <a:effectLst/>
              <a:latin typeface="+mn-lt"/>
              <a:ea typeface="+mn-ea"/>
              <a:cs typeface="+mn-cs"/>
            </a:rPr>
            <a:t>５</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0</xdr:colOff>
      <xdr:row>750</xdr:row>
      <xdr:rowOff>0</xdr:rowOff>
    </xdr:from>
    <xdr:to>
      <xdr:col>16</xdr:col>
      <xdr:colOff>127444</xdr:colOff>
      <xdr:row>751</xdr:row>
      <xdr:rowOff>27215</xdr:rowOff>
    </xdr:to>
    <xdr:sp macro="" textlink="">
      <xdr:nvSpPr>
        <xdr:cNvPr id="4" name="テキスト ボックス 3">
          <a:extLst>
            <a:ext uri="{FF2B5EF4-FFF2-40B4-BE49-F238E27FC236}">
              <a16:creationId xmlns:a16="http://schemas.microsoft.com/office/drawing/2014/main" id="{00000000-0008-0000-0000-000016000000}"/>
            </a:ext>
          </a:extLst>
        </xdr:cNvPr>
        <xdr:cNvSpPr txBox="1"/>
      </xdr:nvSpPr>
      <xdr:spPr>
        <a:xfrm>
          <a:off x="1632857" y="237431036"/>
          <a:ext cx="1760301" cy="3810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751</xdr:row>
      <xdr:rowOff>0</xdr:rowOff>
    </xdr:from>
    <xdr:to>
      <xdr:col>9</xdr:col>
      <xdr:colOff>0</xdr:colOff>
      <xdr:row>759</xdr:row>
      <xdr:rowOff>21202</xdr:rowOff>
    </xdr:to>
    <xdr:cxnSp macro="">
      <xdr:nvCxnSpPr>
        <xdr:cNvPr id="5" name="直線コネクタ 4">
          <a:extLst>
            <a:ext uri="{FF2B5EF4-FFF2-40B4-BE49-F238E27FC236}">
              <a16:creationId xmlns:a16="http://schemas.microsoft.com/office/drawing/2014/main" id="{00000000-0008-0000-0000-000017000000}"/>
            </a:ext>
          </a:extLst>
        </xdr:cNvPr>
        <xdr:cNvCxnSpPr/>
      </xdr:nvCxnSpPr>
      <xdr:spPr>
        <a:xfrm>
          <a:off x="1836964" y="237784821"/>
          <a:ext cx="0" cy="2851488"/>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9</xdr:col>
      <xdr:colOff>0</xdr:colOff>
      <xdr:row>753</xdr:row>
      <xdr:rowOff>0</xdr:rowOff>
    </xdr:from>
    <xdr:to>
      <xdr:col>19</xdr:col>
      <xdr:colOff>131645</xdr:colOff>
      <xdr:row>753</xdr:row>
      <xdr:rowOff>8063</xdr:rowOff>
    </xdr:to>
    <xdr:cxnSp macro="">
      <xdr:nvCxnSpPr>
        <xdr:cNvPr id="6" name="直線矢印コネクタ 5"/>
        <xdr:cNvCxnSpPr/>
      </xdr:nvCxnSpPr>
      <xdr:spPr>
        <a:xfrm flipV="1">
          <a:off x="1836964" y="238492393"/>
          <a:ext cx="2172717" cy="8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751</xdr:row>
      <xdr:rowOff>0</xdr:rowOff>
    </xdr:from>
    <xdr:to>
      <xdr:col>33</xdr:col>
      <xdr:colOff>115781</xdr:colOff>
      <xdr:row>753</xdr:row>
      <xdr:rowOff>17990</xdr:rowOff>
    </xdr:to>
    <xdr:sp macro="" textlink="">
      <xdr:nvSpPr>
        <xdr:cNvPr id="7" name="テキスト ボックス 6"/>
        <xdr:cNvSpPr txBox="1"/>
      </xdr:nvSpPr>
      <xdr:spPr>
        <a:xfrm>
          <a:off x="4082143" y="237784821"/>
          <a:ext cx="2769174" cy="725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A.NPO</a:t>
          </a:r>
          <a:r>
            <a:rPr kumimoji="1" lang="ja-JP" altLang="ja-JP" sz="1100" b="0" i="0" baseline="0">
              <a:solidFill>
                <a:schemeClr val="dk1"/>
              </a:solidFill>
              <a:effectLst/>
              <a:latin typeface="+mn-lt"/>
              <a:ea typeface="+mn-ea"/>
              <a:cs typeface="+mn-cs"/>
            </a:rPr>
            <a:t>野生動物救護獣医師協会（</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機関）</a:t>
          </a:r>
          <a:endParaRPr lang="ja-JP" altLang="ja-JP">
            <a:effectLst/>
          </a:endParaRPr>
        </a:p>
        <a:p>
          <a:pPr eaLnBrk="1" fontAlgn="auto" latinLnBrk="0" hangingPunct="1"/>
          <a:r>
            <a:rPr kumimoji="1" lang="ja-JP" altLang="en-US" sz="1100" b="0" i="0" baseline="0">
              <a:solidFill>
                <a:schemeClr val="dk1"/>
              </a:solidFill>
              <a:effectLst/>
              <a:latin typeface="+mn-ea"/>
              <a:ea typeface="+mn-ea"/>
              <a:cs typeface="+mn-cs"/>
            </a:rPr>
            <a:t>１１百万円</a:t>
          </a:r>
        </a:p>
        <a:p>
          <a:pPr eaLnBrk="1" fontAlgn="auto" latinLnBrk="0" hangingPunct="1"/>
          <a:endParaRPr lang="ja-JP" altLang="ja-JP">
            <a:effectLst/>
          </a:endParaRPr>
        </a:p>
        <a:p>
          <a:endParaRPr kumimoji="1" lang="ja-JP" altLang="en-US" sz="1100"/>
        </a:p>
      </xdr:txBody>
    </xdr:sp>
    <xdr:clientData/>
  </xdr:twoCellAnchor>
  <xdr:twoCellAnchor>
    <xdr:from>
      <xdr:col>20</xdr:col>
      <xdr:colOff>0</xdr:colOff>
      <xdr:row>753</xdr:row>
      <xdr:rowOff>0</xdr:rowOff>
    </xdr:from>
    <xdr:to>
      <xdr:col>33</xdr:col>
      <xdr:colOff>115781</xdr:colOff>
      <xdr:row>755</xdr:row>
      <xdr:rowOff>166487</xdr:rowOff>
    </xdr:to>
    <xdr:sp macro="" textlink="">
      <xdr:nvSpPr>
        <xdr:cNvPr id="8" name="テキスト ボックス 7"/>
        <xdr:cNvSpPr txBox="1"/>
      </xdr:nvSpPr>
      <xdr:spPr>
        <a:xfrm>
          <a:off x="4082143" y="238492393"/>
          <a:ext cx="2769174" cy="874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水鳥救護研修センター維持管理、</a:t>
          </a:r>
          <a:r>
            <a:rPr kumimoji="1" lang="ja-JP" altLang="ja-JP" sz="1100" b="0" i="0" baseline="0">
              <a:solidFill>
                <a:schemeClr val="dk1"/>
              </a:solidFill>
              <a:effectLst/>
              <a:latin typeface="+mn-lt"/>
              <a:ea typeface="+mn-ea"/>
              <a:cs typeface="+mn-cs"/>
            </a:rPr>
            <a:t>油汚染事故に係る水鳥救護の支援及び技術研修等</a:t>
          </a:r>
          <a:endParaRPr lang="ja-JP" altLang="ja-JP">
            <a:effectLst/>
          </a:endParaRPr>
        </a:p>
        <a:p>
          <a:endParaRPr kumimoji="1" lang="ja-JP" altLang="en-US" sz="1100"/>
        </a:p>
      </xdr:txBody>
    </xdr:sp>
    <xdr:clientData/>
  </xdr:twoCellAnchor>
  <xdr:twoCellAnchor>
    <xdr:from>
      <xdr:col>9</xdr:col>
      <xdr:colOff>0</xdr:colOff>
      <xdr:row>759</xdr:row>
      <xdr:rowOff>0</xdr:rowOff>
    </xdr:from>
    <xdr:to>
      <xdr:col>17</xdr:col>
      <xdr:colOff>199565</xdr:colOff>
      <xdr:row>759</xdr:row>
      <xdr:rowOff>0</xdr:rowOff>
    </xdr:to>
    <xdr:cxnSp macro="">
      <xdr:nvCxnSpPr>
        <xdr:cNvPr id="9" name="直線矢印コネクタ 8">
          <a:extLst>
            <a:ext uri="{FF2B5EF4-FFF2-40B4-BE49-F238E27FC236}">
              <a16:creationId xmlns:a16="http://schemas.microsoft.com/office/drawing/2014/main" id="{00000000-0008-0000-0000-000018000000}"/>
            </a:ext>
          </a:extLst>
        </xdr:cNvPr>
        <xdr:cNvCxnSpPr/>
      </xdr:nvCxnSpPr>
      <xdr:spPr>
        <a:xfrm>
          <a:off x="1836964" y="240615107"/>
          <a:ext cx="1832422"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18</xdr:col>
      <xdr:colOff>0</xdr:colOff>
      <xdr:row>758</xdr:row>
      <xdr:rowOff>0</xdr:rowOff>
    </xdr:from>
    <xdr:to>
      <xdr:col>26</xdr:col>
      <xdr:colOff>190500</xdr:colOff>
      <xdr:row>760</xdr:row>
      <xdr:rowOff>181928</xdr:rowOff>
    </xdr:to>
    <xdr:sp macro="" textlink="">
      <xdr:nvSpPr>
        <xdr:cNvPr id="10" name="テキスト ボックス 9">
          <a:extLst>
            <a:ext uri="{FF2B5EF4-FFF2-40B4-BE49-F238E27FC236}">
              <a16:creationId xmlns:a16="http://schemas.microsoft.com/office/drawing/2014/main" id="{00000000-0008-0000-0000-00001B000000}"/>
            </a:ext>
          </a:extLst>
        </xdr:cNvPr>
        <xdr:cNvSpPr txBox="1"/>
      </xdr:nvSpPr>
      <xdr:spPr>
        <a:xfrm>
          <a:off x="3673929" y="240261321"/>
          <a:ext cx="1823357" cy="8895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４</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0</xdr:colOff>
      <xdr:row>759</xdr:row>
      <xdr:rowOff>0</xdr:rowOff>
    </xdr:from>
    <xdr:to>
      <xdr:col>33</xdr:col>
      <xdr:colOff>104549</xdr:colOff>
      <xdr:row>759</xdr:row>
      <xdr:rowOff>2240</xdr:rowOff>
    </xdr:to>
    <xdr:cxnSp macro="">
      <xdr:nvCxnSpPr>
        <xdr:cNvPr id="11" name="直線矢印コネクタ 10">
          <a:extLst>
            <a:ext uri="{FF2B5EF4-FFF2-40B4-BE49-F238E27FC236}">
              <a16:creationId xmlns:a16="http://schemas.microsoft.com/office/drawing/2014/main" id="{00000000-0008-0000-0000-00001C000000}"/>
            </a:ext>
          </a:extLst>
        </xdr:cNvPr>
        <xdr:cNvCxnSpPr/>
      </xdr:nvCxnSpPr>
      <xdr:spPr>
        <a:xfrm flipV="1">
          <a:off x="5510893" y="240615107"/>
          <a:ext cx="1329192" cy="224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34</xdr:col>
      <xdr:colOff>0</xdr:colOff>
      <xdr:row>758</xdr:row>
      <xdr:rowOff>0</xdr:rowOff>
    </xdr:from>
    <xdr:to>
      <xdr:col>43</xdr:col>
      <xdr:colOff>65335</xdr:colOff>
      <xdr:row>760</xdr:row>
      <xdr:rowOff>26589</xdr:rowOff>
    </xdr:to>
    <xdr:sp macro="" textlink="">
      <xdr:nvSpPr>
        <xdr:cNvPr id="12" name="テキスト ボックス 11">
          <a:extLst>
            <a:ext uri="{FF2B5EF4-FFF2-40B4-BE49-F238E27FC236}">
              <a16:creationId xmlns:a16="http://schemas.microsoft.com/office/drawing/2014/main" id="{00000000-0008-0000-0000-00001A000000}"/>
            </a:ext>
          </a:extLst>
        </xdr:cNvPr>
        <xdr:cNvSpPr txBox="1"/>
      </xdr:nvSpPr>
      <xdr:spPr>
        <a:xfrm>
          <a:off x="6939643" y="240261321"/>
          <a:ext cx="1902299" cy="7341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（公財）山階鳥類研究所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４</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760</xdr:row>
      <xdr:rowOff>0</xdr:rowOff>
    </xdr:from>
    <xdr:to>
      <xdr:col>43</xdr:col>
      <xdr:colOff>68473</xdr:colOff>
      <xdr:row>761</xdr:row>
      <xdr:rowOff>207805</xdr:rowOff>
    </xdr:to>
    <xdr:sp macro="" textlink="">
      <xdr:nvSpPr>
        <xdr:cNvPr id="13" name="テキスト ボックス 12">
          <a:extLst>
            <a:ext uri="{FF2B5EF4-FFF2-40B4-BE49-F238E27FC236}">
              <a16:creationId xmlns:a16="http://schemas.microsoft.com/office/drawing/2014/main" id="{00000000-0008-0000-0000-00001D000000}"/>
            </a:ext>
          </a:extLst>
        </xdr:cNvPr>
        <xdr:cNvSpPr txBox="1"/>
      </xdr:nvSpPr>
      <xdr:spPr>
        <a:xfrm>
          <a:off x="6939643" y="240968893"/>
          <a:ext cx="1905437" cy="56159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鳥類標識調査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84044</xdr:colOff>
      <xdr:row>757</xdr:row>
      <xdr:rowOff>89646</xdr:rowOff>
    </xdr:from>
    <xdr:to>
      <xdr:col>33</xdr:col>
      <xdr:colOff>89646</xdr:colOff>
      <xdr:row>758</xdr:row>
      <xdr:rowOff>268940</xdr:rowOff>
    </xdr:to>
    <xdr:sp macro="" textlink="">
      <xdr:nvSpPr>
        <xdr:cNvPr id="14" name="テキスト ボックス 13">
          <a:extLst>
            <a:ext uri="{FF2B5EF4-FFF2-40B4-BE49-F238E27FC236}">
              <a16:creationId xmlns:a16="http://schemas.microsoft.com/office/drawing/2014/main" id="{00000000-0008-0000-0000-000019000000}"/>
            </a:ext>
          </a:extLst>
        </xdr:cNvPr>
        <xdr:cNvSpPr txBox="1"/>
      </xdr:nvSpPr>
      <xdr:spPr>
        <a:xfrm>
          <a:off x="5530103" y="55211381"/>
          <a:ext cx="1215837" cy="5266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xdr:colOff>
      <xdr:row>752</xdr:row>
      <xdr:rowOff>1</xdr:rowOff>
    </xdr:from>
    <xdr:to>
      <xdr:col>19</xdr:col>
      <xdr:colOff>123264</xdr:colOff>
      <xdr:row>752</xdr:row>
      <xdr:rowOff>268941</xdr:rowOff>
    </xdr:to>
    <xdr:sp macro="" textlink="">
      <xdr:nvSpPr>
        <xdr:cNvPr id="18" name="テキスト ボックス 17"/>
        <xdr:cNvSpPr txBox="1"/>
      </xdr:nvSpPr>
      <xdr:spPr>
        <a:xfrm>
          <a:off x="2017060" y="235670913"/>
          <a:ext cx="1938616" cy="268940"/>
        </a:xfrm>
        <a:prstGeom prst="rect">
          <a:avLst/>
        </a:prstGeom>
        <a:solidFill>
          <a:sysClr val="window" lastClr="FFFFFF"/>
        </a:solidFill>
        <a:ln w="9525" cmpd="sng">
          <a:solidFill>
            <a:srgbClr val="C0C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707</v>
      </c>
      <c r="AK2" s="206"/>
      <c r="AL2" s="206"/>
      <c r="AM2" s="206"/>
      <c r="AN2" s="98" t="s">
        <v>402</v>
      </c>
      <c r="AO2" s="206">
        <v>20</v>
      </c>
      <c r="AP2" s="206"/>
      <c r="AQ2" s="206"/>
      <c r="AR2" s="99" t="s">
        <v>706</v>
      </c>
      <c r="AS2" s="207">
        <v>230</v>
      </c>
      <c r="AT2" s="207"/>
      <c r="AU2" s="207"/>
      <c r="AV2" s="98" t="str">
        <f>IF(AW2="","","-")</f>
        <v/>
      </c>
      <c r="AW2" s="394"/>
      <c r="AX2" s="394"/>
    </row>
    <row r="3" spans="1:50" ht="21" customHeight="1" thickBot="1" x14ac:dyDescent="0.2">
      <c r="A3" s="522" t="s">
        <v>699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7" t="s">
        <v>712</v>
      </c>
      <c r="H5" s="558"/>
      <c r="I5" s="558"/>
      <c r="J5" s="558"/>
      <c r="K5" s="558"/>
      <c r="L5" s="558"/>
      <c r="M5" s="559" t="s">
        <v>66</v>
      </c>
      <c r="N5" s="560"/>
      <c r="O5" s="560"/>
      <c r="P5" s="560"/>
      <c r="Q5" s="560"/>
      <c r="R5" s="561"/>
      <c r="S5" s="562" t="s">
        <v>713</v>
      </c>
      <c r="T5" s="558"/>
      <c r="U5" s="558"/>
      <c r="V5" s="558"/>
      <c r="W5" s="558"/>
      <c r="X5" s="563"/>
      <c r="Y5" s="718" t="s">
        <v>3</v>
      </c>
      <c r="Z5" s="719"/>
      <c r="AA5" s="719"/>
      <c r="AB5" s="719"/>
      <c r="AC5" s="719"/>
      <c r="AD5" s="720"/>
      <c r="AE5" s="721" t="s">
        <v>714</v>
      </c>
      <c r="AF5" s="721"/>
      <c r="AG5" s="721"/>
      <c r="AH5" s="721"/>
      <c r="AI5" s="721"/>
      <c r="AJ5" s="721"/>
      <c r="AK5" s="721"/>
      <c r="AL5" s="721"/>
      <c r="AM5" s="721"/>
      <c r="AN5" s="721"/>
      <c r="AO5" s="721"/>
      <c r="AP5" s="722"/>
      <c r="AQ5" s="723" t="s">
        <v>847</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1.9" customHeight="1" x14ac:dyDescent="0.15">
      <c r="A7" s="825" t="s">
        <v>22</v>
      </c>
      <c r="B7" s="826"/>
      <c r="C7" s="826"/>
      <c r="D7" s="826"/>
      <c r="E7" s="826"/>
      <c r="F7" s="827"/>
      <c r="G7" s="828" t="s">
        <v>715</v>
      </c>
      <c r="H7" s="829"/>
      <c r="I7" s="829"/>
      <c r="J7" s="829"/>
      <c r="K7" s="829"/>
      <c r="L7" s="829"/>
      <c r="M7" s="829"/>
      <c r="N7" s="829"/>
      <c r="O7" s="829"/>
      <c r="P7" s="829"/>
      <c r="Q7" s="829"/>
      <c r="R7" s="829"/>
      <c r="S7" s="829"/>
      <c r="T7" s="829"/>
      <c r="U7" s="829"/>
      <c r="V7" s="829"/>
      <c r="W7" s="829"/>
      <c r="X7" s="830"/>
      <c r="Y7" s="392" t="s">
        <v>385</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844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3" t="s">
        <v>30</v>
      </c>
      <c r="B10" s="744"/>
      <c r="C10" s="744"/>
      <c r="D10" s="744"/>
      <c r="E10" s="744"/>
      <c r="F10" s="744"/>
      <c r="G10" s="676" t="s">
        <v>846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386</v>
      </c>
      <c r="Q12" s="298"/>
      <c r="R12" s="298"/>
      <c r="S12" s="298"/>
      <c r="T12" s="298"/>
      <c r="U12" s="298"/>
      <c r="V12" s="299"/>
      <c r="W12" s="303" t="s">
        <v>408</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42</v>
      </c>
      <c r="Q13" s="164"/>
      <c r="R13" s="164"/>
      <c r="S13" s="164"/>
      <c r="T13" s="164"/>
      <c r="U13" s="164"/>
      <c r="V13" s="165"/>
      <c r="W13" s="163">
        <v>44</v>
      </c>
      <c r="X13" s="164"/>
      <c r="Y13" s="164"/>
      <c r="Z13" s="164"/>
      <c r="AA13" s="164"/>
      <c r="AB13" s="164"/>
      <c r="AC13" s="165"/>
      <c r="AD13" s="163">
        <v>44</v>
      </c>
      <c r="AE13" s="164"/>
      <c r="AF13" s="164"/>
      <c r="AG13" s="164"/>
      <c r="AH13" s="164"/>
      <c r="AI13" s="164"/>
      <c r="AJ13" s="165"/>
      <c r="AK13" s="163">
        <v>41</v>
      </c>
      <c r="AL13" s="164"/>
      <c r="AM13" s="164"/>
      <c r="AN13" s="164"/>
      <c r="AO13" s="164"/>
      <c r="AP13" s="164"/>
      <c r="AQ13" s="165"/>
      <c r="AR13" s="160">
        <v>41</v>
      </c>
      <c r="AS13" s="161"/>
      <c r="AT13" s="161"/>
      <c r="AU13" s="161"/>
      <c r="AV13" s="161"/>
      <c r="AW13" s="161"/>
      <c r="AX13" s="391"/>
    </row>
    <row r="14" spans="1:50" ht="21" customHeight="1" x14ac:dyDescent="0.15">
      <c r="A14" s="120"/>
      <c r="B14" s="121"/>
      <c r="C14" s="121"/>
      <c r="D14" s="121"/>
      <c r="E14" s="121"/>
      <c r="F14" s="122"/>
      <c r="G14" s="748"/>
      <c r="H14" s="749"/>
      <c r="I14" s="574" t="s">
        <v>8</v>
      </c>
      <c r="J14" s="630"/>
      <c r="K14" s="630"/>
      <c r="L14" s="630"/>
      <c r="M14" s="630"/>
      <c r="N14" s="630"/>
      <c r="O14" s="631"/>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755</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755</v>
      </c>
      <c r="AL15" s="164"/>
      <c r="AM15" s="164"/>
      <c r="AN15" s="164"/>
      <c r="AO15" s="164"/>
      <c r="AP15" s="164"/>
      <c r="AQ15" s="165"/>
      <c r="AR15" s="163" t="s">
        <v>853</v>
      </c>
      <c r="AS15" s="164"/>
      <c r="AT15" s="164"/>
      <c r="AU15" s="164"/>
      <c r="AV15" s="164"/>
      <c r="AW15" s="164"/>
      <c r="AX15" s="629"/>
    </row>
    <row r="16" spans="1:50" ht="21" customHeight="1" x14ac:dyDescent="0.15">
      <c r="A16" s="120"/>
      <c r="B16" s="121"/>
      <c r="C16" s="121"/>
      <c r="D16" s="121"/>
      <c r="E16" s="121"/>
      <c r="F16" s="122"/>
      <c r="G16" s="748"/>
      <c r="H16" s="749"/>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755</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4" t="s">
        <v>50</v>
      </c>
      <c r="J17" s="630"/>
      <c r="K17" s="630"/>
      <c r="L17" s="630"/>
      <c r="M17" s="630"/>
      <c r="N17" s="630"/>
      <c r="O17" s="631"/>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755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42</v>
      </c>
      <c r="Q18" s="170"/>
      <c r="R18" s="170"/>
      <c r="S18" s="170"/>
      <c r="T18" s="170"/>
      <c r="U18" s="170"/>
      <c r="V18" s="171"/>
      <c r="W18" s="169">
        <f>SUM(W13:AC17)</f>
        <v>44</v>
      </c>
      <c r="X18" s="170"/>
      <c r="Y18" s="170"/>
      <c r="Z18" s="170"/>
      <c r="AA18" s="170"/>
      <c r="AB18" s="170"/>
      <c r="AC18" s="171"/>
      <c r="AD18" s="169">
        <f>SUM(AD13:AJ17)</f>
        <v>44</v>
      </c>
      <c r="AE18" s="170"/>
      <c r="AF18" s="170"/>
      <c r="AG18" s="170"/>
      <c r="AH18" s="170"/>
      <c r="AI18" s="170"/>
      <c r="AJ18" s="171"/>
      <c r="AK18" s="169">
        <f>SUM(AK13:AQ17)</f>
        <v>41</v>
      </c>
      <c r="AL18" s="170"/>
      <c r="AM18" s="170"/>
      <c r="AN18" s="170"/>
      <c r="AO18" s="170"/>
      <c r="AP18" s="170"/>
      <c r="AQ18" s="171"/>
      <c r="AR18" s="169">
        <f>SUM(AR13:AX17)</f>
        <v>41</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56</v>
      </c>
      <c r="Q19" s="164"/>
      <c r="R19" s="164"/>
      <c r="S19" s="164"/>
      <c r="T19" s="164"/>
      <c r="U19" s="164"/>
      <c r="V19" s="165"/>
      <c r="W19" s="163">
        <v>57</v>
      </c>
      <c r="X19" s="164"/>
      <c r="Y19" s="164"/>
      <c r="Z19" s="164"/>
      <c r="AA19" s="164"/>
      <c r="AB19" s="164"/>
      <c r="AC19" s="165"/>
      <c r="AD19" s="163">
        <v>51</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1.3333333333333333</v>
      </c>
      <c r="Q20" s="538"/>
      <c r="R20" s="538"/>
      <c r="S20" s="538"/>
      <c r="T20" s="538"/>
      <c r="U20" s="538"/>
      <c r="V20" s="538"/>
      <c r="W20" s="538">
        <f t="shared" ref="W20" si="0">IF(W18=0, "-", SUM(W19)/W18)</f>
        <v>1.2954545454545454</v>
      </c>
      <c r="X20" s="538"/>
      <c r="Y20" s="538"/>
      <c r="Z20" s="538"/>
      <c r="AA20" s="538"/>
      <c r="AB20" s="538"/>
      <c r="AC20" s="538"/>
      <c r="AD20" s="538">
        <f t="shared" ref="AD20" si="1">IF(AD18=0, "-", SUM(AD19)/AD18)</f>
        <v>1.1590909090909092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3" t="s">
        <v>354</v>
      </c>
      <c r="H21" s="924"/>
      <c r="I21" s="924"/>
      <c r="J21" s="924"/>
      <c r="K21" s="924"/>
      <c r="L21" s="924"/>
      <c r="M21" s="924"/>
      <c r="N21" s="924"/>
      <c r="O21" s="924"/>
      <c r="P21" s="538">
        <f>IF(P19=0, "-", SUM(P19)/SUM(P13,P14))</f>
        <v>1.3333333333333333</v>
      </c>
      <c r="Q21" s="538"/>
      <c r="R21" s="538"/>
      <c r="S21" s="538"/>
      <c r="T21" s="538"/>
      <c r="U21" s="538"/>
      <c r="V21" s="538"/>
      <c r="W21" s="538">
        <f t="shared" ref="W21" si="2">IF(W19=0, "-", SUM(W19)/SUM(W13,W14))</f>
        <v>1.2954545454545454</v>
      </c>
      <c r="X21" s="538"/>
      <c r="Y21" s="538"/>
      <c r="Z21" s="538"/>
      <c r="AA21" s="538"/>
      <c r="AB21" s="538"/>
      <c r="AC21" s="538"/>
      <c r="AD21" s="538">
        <f t="shared" ref="AD21" si="3">IF(AD19=0, "-", SUM(AD19)/SUM(AD13,AD14))</f>
        <v>1.1590909090909092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30</v>
      </c>
      <c r="Q23" s="161"/>
      <c r="R23" s="161"/>
      <c r="S23" s="161"/>
      <c r="T23" s="161"/>
      <c r="U23" s="161"/>
      <c r="V23" s="162"/>
      <c r="W23" s="160">
        <v>30</v>
      </c>
      <c r="X23" s="161"/>
      <c r="Y23" s="161"/>
      <c r="Z23" s="161"/>
      <c r="AA23" s="161"/>
      <c r="AB23" s="161"/>
      <c r="AC23" s="162"/>
      <c r="AD23" s="149" t="s">
        <v>848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9</v>
      </c>
      <c r="Q24" s="164"/>
      <c r="R24" s="164"/>
      <c r="S24" s="164"/>
      <c r="T24" s="164"/>
      <c r="U24" s="164"/>
      <c r="V24" s="165"/>
      <c r="W24" s="163">
        <v>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1"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386</v>
      </c>
      <c r="AF30" s="383"/>
      <c r="AG30" s="383"/>
      <c r="AH30" s="384"/>
      <c r="AI30" s="385" t="s">
        <v>408</v>
      </c>
      <c r="AJ30" s="385"/>
      <c r="AK30" s="385"/>
      <c r="AL30" s="382"/>
      <c r="AM30" s="385" t="s">
        <v>505</v>
      </c>
      <c r="AN30" s="385"/>
      <c r="AO30" s="385"/>
      <c r="AP30" s="382"/>
      <c r="AQ30" s="642" t="s">
        <v>232</v>
      </c>
      <c r="AR30" s="643"/>
      <c r="AS30" s="643"/>
      <c r="AT30" s="644"/>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v>5</v>
      </c>
      <c r="AR31" s="178"/>
      <c r="AS31" s="179" t="s">
        <v>233</v>
      </c>
      <c r="AT31" s="202"/>
      <c r="AU31" s="271" t="s">
        <v>717</v>
      </c>
      <c r="AV31" s="271"/>
      <c r="AW31" s="375" t="s">
        <v>179</v>
      </c>
      <c r="AX31" s="376"/>
    </row>
    <row r="32" spans="1:50" ht="23.25" customHeight="1" x14ac:dyDescent="0.15">
      <c r="A32" s="514"/>
      <c r="B32" s="512"/>
      <c r="C32" s="512"/>
      <c r="D32" s="512"/>
      <c r="E32" s="512"/>
      <c r="F32" s="513"/>
      <c r="G32" s="539" t="s">
        <v>838</v>
      </c>
      <c r="H32" s="540"/>
      <c r="I32" s="540"/>
      <c r="J32" s="540"/>
      <c r="K32" s="540"/>
      <c r="L32" s="540"/>
      <c r="M32" s="540"/>
      <c r="N32" s="540"/>
      <c r="O32" s="541"/>
      <c r="P32" s="191" t="s">
        <v>722</v>
      </c>
      <c r="Q32" s="191"/>
      <c r="R32" s="191"/>
      <c r="S32" s="191"/>
      <c r="T32" s="191"/>
      <c r="U32" s="191"/>
      <c r="V32" s="191"/>
      <c r="W32" s="191"/>
      <c r="X32" s="233"/>
      <c r="Y32" s="339" t="s">
        <v>12</v>
      </c>
      <c r="Z32" s="548"/>
      <c r="AA32" s="549"/>
      <c r="AB32" s="550" t="s">
        <v>723</v>
      </c>
      <c r="AC32" s="550"/>
      <c r="AD32" s="550"/>
      <c r="AE32" s="363">
        <v>1569</v>
      </c>
      <c r="AF32" s="364"/>
      <c r="AG32" s="364"/>
      <c r="AH32" s="364"/>
      <c r="AI32" s="363">
        <v>1533</v>
      </c>
      <c r="AJ32" s="364"/>
      <c r="AK32" s="364"/>
      <c r="AL32" s="364"/>
      <c r="AM32" s="363">
        <v>1715</v>
      </c>
      <c r="AN32" s="364"/>
      <c r="AO32" s="364"/>
      <c r="AP32" s="364"/>
      <c r="AQ32" s="166" t="s">
        <v>717</v>
      </c>
      <c r="AR32" s="167"/>
      <c r="AS32" s="167"/>
      <c r="AT32" s="168"/>
      <c r="AU32" s="364" t="s">
        <v>717</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723</v>
      </c>
      <c r="AC33" s="521"/>
      <c r="AD33" s="521"/>
      <c r="AE33" s="363">
        <v>1600</v>
      </c>
      <c r="AF33" s="364"/>
      <c r="AG33" s="364"/>
      <c r="AH33" s="364"/>
      <c r="AI33" s="363">
        <v>1600</v>
      </c>
      <c r="AJ33" s="364"/>
      <c r="AK33" s="364"/>
      <c r="AL33" s="364"/>
      <c r="AM33" s="363">
        <v>1600</v>
      </c>
      <c r="AN33" s="364"/>
      <c r="AO33" s="364"/>
      <c r="AP33" s="364"/>
      <c r="AQ33" s="166">
        <v>1600</v>
      </c>
      <c r="AR33" s="167"/>
      <c r="AS33" s="167"/>
      <c r="AT33" s="168"/>
      <c r="AU33" s="364" t="s">
        <v>717</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98.0625</v>
      </c>
      <c r="AF34" s="364"/>
      <c r="AG34" s="364"/>
      <c r="AH34" s="364"/>
      <c r="AI34" s="363">
        <v>95.8</v>
      </c>
      <c r="AJ34" s="364"/>
      <c r="AK34" s="364"/>
      <c r="AL34" s="364"/>
      <c r="AM34" s="363">
        <v>107</v>
      </c>
      <c r="AN34" s="364"/>
      <c r="AO34" s="364"/>
      <c r="AP34" s="364"/>
      <c r="AQ34" s="166" t="s">
        <v>717</v>
      </c>
      <c r="AR34" s="167"/>
      <c r="AS34" s="167"/>
      <c r="AT34" s="168"/>
      <c r="AU34" s="364" t="s">
        <v>717</v>
      </c>
      <c r="AV34" s="364"/>
      <c r="AW34" s="364"/>
      <c r="AX34" s="365"/>
    </row>
    <row r="35" spans="1:51" ht="23.25" customHeight="1" x14ac:dyDescent="0.15">
      <c r="A35" s="896" t="s">
        <v>377</v>
      </c>
      <c r="B35" s="897"/>
      <c r="C35" s="897"/>
      <c r="D35" s="897"/>
      <c r="E35" s="897"/>
      <c r="F35" s="898"/>
      <c r="G35" s="902" t="s">
        <v>724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5" t="s">
        <v>349</v>
      </c>
      <c r="B37" s="646"/>
      <c r="C37" s="646"/>
      <c r="D37" s="646"/>
      <c r="E37" s="646"/>
      <c r="F37" s="647"/>
      <c r="G37" s="564" t="s">
        <v>146</v>
      </c>
      <c r="H37" s="377"/>
      <c r="I37" s="377"/>
      <c r="J37" s="377"/>
      <c r="K37" s="377"/>
      <c r="L37" s="377"/>
      <c r="M37" s="377"/>
      <c r="N37" s="377"/>
      <c r="O37" s="565"/>
      <c r="P37" s="632" t="s">
        <v>59</v>
      </c>
      <c r="Q37" s="377"/>
      <c r="R37" s="377"/>
      <c r="S37" s="377"/>
      <c r="T37" s="377"/>
      <c r="U37" s="377"/>
      <c r="V37" s="377"/>
      <c r="W37" s="377"/>
      <c r="X37" s="565"/>
      <c r="Y37" s="633"/>
      <c r="Z37" s="634"/>
      <c r="AA37" s="635"/>
      <c r="AB37" s="636" t="s">
        <v>11</v>
      </c>
      <c r="AC37" s="637"/>
      <c r="AD37" s="638"/>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v>5</v>
      </c>
      <c r="AR38" s="178"/>
      <c r="AS38" s="179" t="s">
        <v>233</v>
      </c>
      <c r="AT38" s="202"/>
      <c r="AU38" s="271" t="s">
        <v>717</v>
      </c>
      <c r="AV38" s="271"/>
      <c r="AW38" s="375" t="s">
        <v>179</v>
      </c>
      <c r="AX38" s="376"/>
      <c r="AY38">
        <f>$AY$37</f>
        <v>1</v>
      </c>
    </row>
    <row r="39" spans="1:51" ht="23.25" customHeight="1" x14ac:dyDescent="0.15">
      <c r="A39" s="514"/>
      <c r="B39" s="512"/>
      <c r="C39" s="512"/>
      <c r="D39" s="512"/>
      <c r="E39" s="512"/>
      <c r="F39" s="513"/>
      <c r="G39" s="539" t="s">
        <v>845</v>
      </c>
      <c r="H39" s="540"/>
      <c r="I39" s="540"/>
      <c r="J39" s="540"/>
      <c r="K39" s="540"/>
      <c r="L39" s="540"/>
      <c r="M39" s="540"/>
      <c r="N39" s="540"/>
      <c r="O39" s="541"/>
      <c r="P39" s="191" t="s">
        <v>725</v>
      </c>
      <c r="Q39" s="191"/>
      <c r="R39" s="191"/>
      <c r="S39" s="191"/>
      <c r="T39" s="191"/>
      <c r="U39" s="191"/>
      <c r="V39" s="191"/>
      <c r="W39" s="191"/>
      <c r="X39" s="233"/>
      <c r="Y39" s="339" t="s">
        <v>12</v>
      </c>
      <c r="Z39" s="548"/>
      <c r="AA39" s="549"/>
      <c r="AB39" s="550" t="s">
        <v>726</v>
      </c>
      <c r="AC39" s="550"/>
      <c r="AD39" s="550"/>
      <c r="AE39" s="363">
        <v>21</v>
      </c>
      <c r="AF39" s="364"/>
      <c r="AG39" s="364"/>
      <c r="AH39" s="364"/>
      <c r="AI39" s="363">
        <v>16</v>
      </c>
      <c r="AJ39" s="364"/>
      <c r="AK39" s="364"/>
      <c r="AL39" s="364"/>
      <c r="AM39" s="363">
        <v>10</v>
      </c>
      <c r="AN39" s="364"/>
      <c r="AO39" s="364"/>
      <c r="AP39" s="364"/>
      <c r="AQ39" s="166" t="s">
        <v>717</v>
      </c>
      <c r="AR39" s="167"/>
      <c r="AS39" s="167"/>
      <c r="AT39" s="168"/>
      <c r="AU39" s="364" t="s">
        <v>717</v>
      </c>
      <c r="AV39" s="364"/>
      <c r="AW39" s="364"/>
      <c r="AX39" s="365"/>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726</v>
      </c>
      <c r="AC40" s="521"/>
      <c r="AD40" s="521"/>
      <c r="AE40" s="363">
        <v>13</v>
      </c>
      <c r="AF40" s="364"/>
      <c r="AG40" s="364"/>
      <c r="AH40" s="364"/>
      <c r="AI40" s="363">
        <v>13</v>
      </c>
      <c r="AJ40" s="364"/>
      <c r="AK40" s="364"/>
      <c r="AL40" s="364"/>
      <c r="AM40" s="363">
        <v>13</v>
      </c>
      <c r="AN40" s="364"/>
      <c r="AO40" s="364"/>
      <c r="AP40" s="364"/>
      <c r="AQ40" s="166">
        <v>13</v>
      </c>
      <c r="AR40" s="167"/>
      <c r="AS40" s="167"/>
      <c r="AT40" s="168"/>
      <c r="AU40" s="364" t="s">
        <v>717</v>
      </c>
      <c r="AV40" s="364"/>
      <c r="AW40" s="364"/>
      <c r="AX40" s="365"/>
      <c r="AY40">
        <f t="shared" si="4"/>
        <v>1</v>
      </c>
    </row>
    <row r="41" spans="1:51" ht="33.6"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v>162</v>
      </c>
      <c r="AF41" s="364"/>
      <c r="AG41" s="364"/>
      <c r="AH41" s="364"/>
      <c r="AI41" s="363">
        <v>123</v>
      </c>
      <c r="AJ41" s="364"/>
      <c r="AK41" s="364"/>
      <c r="AL41" s="364"/>
      <c r="AM41" s="363">
        <f>AM39/AM40*100</f>
        <v>76.923076923076934</v>
      </c>
      <c r="AN41" s="364"/>
      <c r="AO41" s="364"/>
      <c r="AP41" s="364"/>
      <c r="AQ41" s="166" t="s">
        <v>717</v>
      </c>
      <c r="AR41" s="167"/>
      <c r="AS41" s="167"/>
      <c r="AT41" s="168"/>
      <c r="AU41" s="364" t="s">
        <v>717</v>
      </c>
      <c r="AV41" s="364"/>
      <c r="AW41" s="364"/>
      <c r="AX41" s="365"/>
      <c r="AY41">
        <f t="shared" si="4"/>
        <v>1</v>
      </c>
    </row>
    <row r="42" spans="1:51" ht="23.25" customHeight="1" x14ac:dyDescent="0.15">
      <c r="A42" s="896" t="s">
        <v>377</v>
      </c>
      <c r="B42" s="897"/>
      <c r="C42" s="897"/>
      <c r="D42" s="897"/>
      <c r="E42" s="897"/>
      <c r="F42" s="898"/>
      <c r="G42" s="902" t="s">
        <v>727</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5" t="s">
        <v>349</v>
      </c>
      <c r="B44" s="646"/>
      <c r="C44" s="646"/>
      <c r="D44" s="646"/>
      <c r="E44" s="646"/>
      <c r="F44" s="647"/>
      <c r="G44" s="564" t="s">
        <v>146</v>
      </c>
      <c r="H44" s="377"/>
      <c r="I44" s="377"/>
      <c r="J44" s="377"/>
      <c r="K44" s="377"/>
      <c r="L44" s="377"/>
      <c r="M44" s="377"/>
      <c r="N44" s="377"/>
      <c r="O44" s="565"/>
      <c r="P44" s="632" t="s">
        <v>59</v>
      </c>
      <c r="Q44" s="377"/>
      <c r="R44" s="377"/>
      <c r="S44" s="377"/>
      <c r="T44" s="377"/>
      <c r="U44" s="377"/>
      <c r="V44" s="377"/>
      <c r="W44" s="377"/>
      <c r="X44" s="565"/>
      <c r="Y44" s="633"/>
      <c r="Z44" s="634"/>
      <c r="AA44" s="635"/>
      <c r="AB44" s="636" t="s">
        <v>11</v>
      </c>
      <c r="AC44" s="637"/>
      <c r="AD44" s="638"/>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2" t="s">
        <v>59</v>
      </c>
      <c r="Q51" s="377"/>
      <c r="R51" s="377"/>
      <c r="S51" s="377"/>
      <c r="T51" s="377"/>
      <c r="U51" s="377"/>
      <c r="V51" s="377"/>
      <c r="W51" s="377"/>
      <c r="X51" s="565"/>
      <c r="Y51" s="633"/>
      <c r="Z51" s="634"/>
      <c r="AA51" s="635"/>
      <c r="AB51" s="636" t="s">
        <v>11</v>
      </c>
      <c r="AC51" s="637"/>
      <c r="AD51" s="638"/>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2" t="s">
        <v>59</v>
      </c>
      <c r="Q58" s="377"/>
      <c r="R58" s="377"/>
      <c r="S58" s="377"/>
      <c r="T58" s="377"/>
      <c r="U58" s="377"/>
      <c r="V58" s="377"/>
      <c r="W58" s="377"/>
      <c r="X58" s="565"/>
      <c r="Y58" s="633"/>
      <c r="Z58" s="634"/>
      <c r="AA58" s="635"/>
      <c r="AB58" s="636" t="s">
        <v>11</v>
      </c>
      <c r="AC58" s="637"/>
      <c r="AD58" s="638"/>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386</v>
      </c>
      <c r="AF65" s="335"/>
      <c r="AG65" s="335"/>
      <c r="AH65" s="335"/>
      <c r="AI65" s="335" t="s">
        <v>408</v>
      </c>
      <c r="AJ65" s="335"/>
      <c r="AK65" s="335"/>
      <c r="AL65" s="335"/>
      <c r="AM65" s="335" t="s">
        <v>505</v>
      </c>
      <c r="AN65" s="335"/>
      <c r="AO65" s="335"/>
      <c r="AP65" s="335"/>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367</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367</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368</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366</v>
      </c>
      <c r="X70" s="943"/>
      <c r="Y70" s="948" t="s">
        <v>12</v>
      </c>
      <c r="Z70" s="948"/>
      <c r="AA70" s="949"/>
      <c r="AB70" s="950" t="s">
        <v>367</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367</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368</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728</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9"/>
      <c r="B81" s="848"/>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7" t="s">
        <v>11</v>
      </c>
      <c r="AC85" s="458"/>
      <c r="AD85" s="459"/>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3" t="s">
        <v>54</v>
      </c>
      <c r="Z88" s="734"/>
      <c r="AA88" s="735"/>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3" t="s">
        <v>13</v>
      </c>
      <c r="Z89" s="734"/>
      <c r="AA89" s="735"/>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7" t="s">
        <v>11</v>
      </c>
      <c r="AC90" s="458"/>
      <c r="AD90" s="459"/>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3" t="s">
        <v>54</v>
      </c>
      <c r="Z93" s="734"/>
      <c r="AA93" s="735"/>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3" t="s">
        <v>13</v>
      </c>
      <c r="Z94" s="734"/>
      <c r="AA94" s="735"/>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7" t="s">
        <v>11</v>
      </c>
      <c r="AC95" s="458"/>
      <c r="AD95" s="459"/>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38.25" hidden="1" customHeight="1" x14ac:dyDescent="0.15">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58.5" hidden="1" customHeight="1" thickBot="1" x14ac:dyDescent="0.2">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386</v>
      </c>
      <c r="AF100" s="823"/>
      <c r="AG100" s="823"/>
      <c r="AH100" s="824"/>
      <c r="AI100" s="822" t="s">
        <v>408</v>
      </c>
      <c r="AJ100" s="823"/>
      <c r="AK100" s="823"/>
      <c r="AL100" s="824"/>
      <c r="AM100" s="822" t="s">
        <v>505</v>
      </c>
      <c r="AN100" s="823"/>
      <c r="AO100" s="823"/>
      <c r="AP100" s="824"/>
      <c r="AQ100" s="925" t="s">
        <v>413</v>
      </c>
      <c r="AR100" s="926"/>
      <c r="AS100" s="926"/>
      <c r="AT100" s="927"/>
      <c r="AU100" s="925" t="s">
        <v>538</v>
      </c>
      <c r="AV100" s="926"/>
      <c r="AW100" s="926"/>
      <c r="AX100" s="928"/>
    </row>
    <row r="101" spans="1:60" ht="23.25" customHeight="1" x14ac:dyDescent="0.15">
      <c r="A101" s="490"/>
      <c r="B101" s="491"/>
      <c r="C101" s="491"/>
      <c r="D101" s="491"/>
      <c r="E101" s="491"/>
      <c r="F101" s="492"/>
      <c r="G101" s="191" t="s">
        <v>729</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0" t="s">
        <v>730</v>
      </c>
      <c r="AC101" s="550"/>
      <c r="AD101" s="550"/>
      <c r="AE101" s="358">
        <v>284</v>
      </c>
      <c r="AF101" s="358"/>
      <c r="AG101" s="358"/>
      <c r="AH101" s="358"/>
      <c r="AI101" s="358">
        <v>300</v>
      </c>
      <c r="AJ101" s="358"/>
      <c r="AK101" s="358"/>
      <c r="AL101" s="358"/>
      <c r="AM101" s="358">
        <v>255</v>
      </c>
      <c r="AN101" s="358"/>
      <c r="AO101" s="358"/>
      <c r="AP101" s="358"/>
      <c r="AQ101" s="358" t="s">
        <v>756</v>
      </c>
      <c r="AR101" s="358"/>
      <c r="AS101" s="358"/>
      <c r="AT101" s="358"/>
      <c r="AU101" s="363" t="s">
        <v>757</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730</v>
      </c>
      <c r="AC102" s="550"/>
      <c r="AD102" s="550"/>
      <c r="AE102" s="358">
        <v>280</v>
      </c>
      <c r="AF102" s="358"/>
      <c r="AG102" s="358"/>
      <c r="AH102" s="358"/>
      <c r="AI102" s="358">
        <v>280</v>
      </c>
      <c r="AJ102" s="358"/>
      <c r="AK102" s="358"/>
      <c r="AL102" s="358"/>
      <c r="AM102" s="358">
        <v>280</v>
      </c>
      <c r="AN102" s="358"/>
      <c r="AO102" s="358"/>
      <c r="AP102" s="358"/>
      <c r="AQ102" s="358">
        <v>280</v>
      </c>
      <c r="AR102" s="358"/>
      <c r="AS102" s="358"/>
      <c r="AT102" s="358"/>
      <c r="AU102" s="371">
        <v>280</v>
      </c>
      <c r="AV102" s="372"/>
      <c r="AW102" s="372"/>
      <c r="AX102" s="929"/>
    </row>
    <row r="103" spans="1:60" ht="31.5" customHeight="1" x14ac:dyDescent="0.15">
      <c r="A103" s="487" t="s">
        <v>351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538</v>
      </c>
      <c r="AV103" s="361"/>
      <c r="AW103" s="361"/>
      <c r="AX103" s="362"/>
      <c r="AY103">
        <f>COUNTA($G$104)</f>
        <v>1</v>
      </c>
    </row>
    <row r="104" spans="1:60" ht="23.25" customHeight="1" x14ac:dyDescent="0.15">
      <c r="A104" s="490"/>
      <c r="B104" s="491"/>
      <c r="C104" s="491"/>
      <c r="D104" s="491"/>
      <c r="E104" s="491"/>
      <c r="F104" s="492"/>
      <c r="G104" s="191" t="s">
        <v>731</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730</v>
      </c>
      <c r="AC104" s="471"/>
      <c r="AD104" s="472"/>
      <c r="AE104" s="358">
        <v>4</v>
      </c>
      <c r="AF104" s="358"/>
      <c r="AG104" s="358"/>
      <c r="AH104" s="358"/>
      <c r="AI104" s="358">
        <v>4</v>
      </c>
      <c r="AJ104" s="358"/>
      <c r="AK104" s="358"/>
      <c r="AL104" s="358"/>
      <c r="AM104" s="358">
        <v>3</v>
      </c>
      <c r="AN104" s="358"/>
      <c r="AO104" s="358"/>
      <c r="AP104" s="358"/>
      <c r="AQ104" s="358" t="s">
        <v>758</v>
      </c>
      <c r="AR104" s="358"/>
      <c r="AS104" s="358"/>
      <c r="AT104" s="358"/>
      <c r="AU104" s="358" t="s">
        <v>759</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730</v>
      </c>
      <c r="AC105" s="404"/>
      <c r="AD105" s="405"/>
      <c r="AE105" s="358">
        <v>4</v>
      </c>
      <c r="AF105" s="358"/>
      <c r="AG105" s="358"/>
      <c r="AH105" s="358"/>
      <c r="AI105" s="358">
        <v>4</v>
      </c>
      <c r="AJ105" s="358"/>
      <c r="AK105" s="358"/>
      <c r="AL105" s="358"/>
      <c r="AM105" s="358">
        <v>4</v>
      </c>
      <c r="AN105" s="358"/>
      <c r="AO105" s="358"/>
      <c r="AP105" s="358"/>
      <c r="AQ105" s="358">
        <v>4</v>
      </c>
      <c r="AR105" s="358"/>
      <c r="AS105" s="358"/>
      <c r="AT105" s="358"/>
      <c r="AU105" s="358">
        <v>4</v>
      </c>
      <c r="AV105" s="358"/>
      <c r="AW105" s="358"/>
      <c r="AX105" s="359"/>
      <c r="AY105">
        <f>$AY$103</f>
        <v>1</v>
      </c>
    </row>
    <row r="106" spans="1:60" ht="31.5" hidden="1" customHeight="1" x14ac:dyDescent="0.15">
      <c r="A106" s="487" t="s">
        <v>351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538</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538</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538</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386</v>
      </c>
      <c r="AF115" s="335"/>
      <c r="AG115" s="335"/>
      <c r="AH115" s="335"/>
      <c r="AI115" s="335" t="s">
        <v>408</v>
      </c>
      <c r="AJ115" s="335"/>
      <c r="AK115" s="335"/>
      <c r="AL115" s="335"/>
      <c r="AM115" s="335" t="s">
        <v>505</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3</v>
      </c>
      <c r="AF116" s="358"/>
      <c r="AG116" s="358"/>
      <c r="AH116" s="358"/>
      <c r="AI116" s="358">
        <v>3</v>
      </c>
      <c r="AJ116" s="358"/>
      <c r="AK116" s="358"/>
      <c r="AL116" s="358"/>
      <c r="AM116" s="358">
        <v>3</v>
      </c>
      <c r="AN116" s="358"/>
      <c r="AO116" s="358"/>
      <c r="AP116" s="358"/>
      <c r="AQ116" s="363">
        <v>2</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827</v>
      </c>
      <c r="AN117" s="306"/>
      <c r="AO117" s="306"/>
      <c r="AP117" s="306"/>
      <c r="AQ117" s="306" t="s">
        <v>837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386</v>
      </c>
      <c r="AF118" s="335"/>
      <c r="AG118" s="335"/>
      <c r="AH118" s="335"/>
      <c r="AI118" s="335" t="s">
        <v>408</v>
      </c>
      <c r="AJ118" s="335"/>
      <c r="AK118" s="335"/>
      <c r="AL118" s="335"/>
      <c r="AM118" s="335" t="s">
        <v>505</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733</v>
      </c>
      <c r="AC119" s="301"/>
      <c r="AD119" s="302"/>
      <c r="AE119" s="358">
        <v>69</v>
      </c>
      <c r="AF119" s="358"/>
      <c r="AG119" s="358"/>
      <c r="AH119" s="358"/>
      <c r="AI119" s="358">
        <v>66.25</v>
      </c>
      <c r="AJ119" s="358"/>
      <c r="AK119" s="358"/>
      <c r="AL119" s="358"/>
      <c r="AM119" s="358">
        <v>69.3</v>
      </c>
      <c r="AN119" s="358"/>
      <c r="AO119" s="358"/>
      <c r="AP119" s="358"/>
      <c r="AQ119" s="358">
        <v>60.8</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738</v>
      </c>
      <c r="AC120" s="343"/>
      <c r="AD120" s="344"/>
      <c r="AE120" s="306" t="s">
        <v>739</v>
      </c>
      <c r="AF120" s="306"/>
      <c r="AG120" s="306"/>
      <c r="AH120" s="306"/>
      <c r="AI120" s="306" t="s">
        <v>740</v>
      </c>
      <c r="AJ120" s="306"/>
      <c r="AK120" s="306"/>
      <c r="AL120" s="306"/>
      <c r="AM120" s="306" t="s">
        <v>796</v>
      </c>
      <c r="AN120" s="306"/>
      <c r="AO120" s="306"/>
      <c r="AP120" s="306"/>
      <c r="AQ120" s="306" t="s">
        <v>819</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386</v>
      </c>
      <c r="AF121" s="335"/>
      <c r="AG121" s="335"/>
      <c r="AH121" s="335"/>
      <c r="AI121" s="335" t="s">
        <v>408</v>
      </c>
      <c r="AJ121" s="335"/>
      <c r="AK121" s="335"/>
      <c r="AL121" s="335"/>
      <c r="AM121" s="335" t="s">
        <v>505</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386</v>
      </c>
      <c r="AF124" s="335"/>
      <c r="AG124" s="335"/>
      <c r="AH124" s="335"/>
      <c r="AI124" s="335" t="s">
        <v>408</v>
      </c>
      <c r="AJ124" s="335"/>
      <c r="AK124" s="335"/>
      <c r="AL124" s="335"/>
      <c r="AM124" s="335" t="s">
        <v>505</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741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741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401</v>
      </c>
      <c r="B130" s="990"/>
      <c r="C130" s="989" t="s">
        <v>236</v>
      </c>
      <c r="D130" s="990"/>
      <c r="E130" s="308" t="s">
        <v>265</v>
      </c>
      <c r="F130" s="309"/>
      <c r="G130" s="310" t="s">
        <v>759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3"/>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835</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836</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744</v>
      </c>
      <c r="H154" s="191"/>
      <c r="I154" s="191"/>
      <c r="J154" s="191"/>
      <c r="K154" s="191"/>
      <c r="L154" s="191"/>
      <c r="M154" s="191"/>
      <c r="N154" s="191"/>
      <c r="O154" s="191"/>
      <c r="P154" s="233"/>
      <c r="Q154" s="190" t="s">
        <v>745</v>
      </c>
      <c r="R154" s="191"/>
      <c r="S154" s="191"/>
      <c r="T154" s="191"/>
      <c r="U154" s="191"/>
      <c r="V154" s="191"/>
      <c r="W154" s="191"/>
      <c r="X154" s="191"/>
      <c r="Y154" s="191"/>
      <c r="Z154" s="191"/>
      <c r="AA154" s="920"/>
      <c r="AB154" s="256" t="s">
        <v>717</v>
      </c>
      <c r="AC154" s="257"/>
      <c r="AD154" s="257"/>
      <c r="AE154" s="262" t="s">
        <v>746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760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761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2.25" customHeight="1" x14ac:dyDescent="0.15">
      <c r="A430" s="993"/>
      <c r="B430" s="253"/>
      <c r="C430" s="250" t="s">
        <v>668</v>
      </c>
      <c r="D430" s="251"/>
      <c r="E430" s="239" t="s">
        <v>395</v>
      </c>
      <c r="F430" s="447"/>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3"/>
      <c r="B433" s="253"/>
      <c r="C433" s="252"/>
      <c r="D433" s="253"/>
      <c r="E433" s="196"/>
      <c r="F433" s="197"/>
      <c r="G433" s="232" t="s">
        <v>843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742</v>
      </c>
      <c r="AC433" s="175"/>
      <c r="AD433" s="175"/>
      <c r="AE433" s="166" t="s">
        <v>717</v>
      </c>
      <c r="AF433" s="167"/>
      <c r="AG433" s="167"/>
      <c r="AH433" s="167"/>
      <c r="AI433" s="166" t="s">
        <v>717</v>
      </c>
      <c r="AJ433" s="167"/>
      <c r="AK433" s="167"/>
      <c r="AL433" s="167"/>
      <c r="AM433" s="166" t="s">
        <v>762</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742</v>
      </c>
      <c r="AC434" s="224"/>
      <c r="AD434" s="224"/>
      <c r="AE434" s="166" t="s">
        <v>717</v>
      </c>
      <c r="AF434" s="167"/>
      <c r="AG434" s="167"/>
      <c r="AH434" s="168"/>
      <c r="AI434" s="166" t="s">
        <v>717</v>
      </c>
      <c r="AJ434" s="167"/>
      <c r="AK434" s="167"/>
      <c r="AL434" s="167"/>
      <c r="AM434" s="166" t="s">
        <v>758</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758</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3"/>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758</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759</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758</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843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134.44999999999999"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754</v>
      </c>
      <c r="AE702" s="895"/>
      <c r="AF702" s="895"/>
      <c r="AG702" s="884" t="s">
        <v>763</v>
      </c>
      <c r="AH702" s="885"/>
      <c r="AI702" s="885"/>
      <c r="AJ702" s="885"/>
      <c r="AK702" s="885"/>
      <c r="AL702" s="885"/>
      <c r="AM702" s="885"/>
      <c r="AN702" s="885"/>
      <c r="AO702" s="885"/>
      <c r="AP702" s="885"/>
      <c r="AQ702" s="885"/>
      <c r="AR702" s="885"/>
      <c r="AS702" s="885"/>
      <c r="AT702" s="885"/>
      <c r="AU702" s="885"/>
      <c r="AV702" s="885"/>
      <c r="AW702" s="885"/>
      <c r="AX702" s="886"/>
    </row>
    <row r="703" spans="1:51" ht="53.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754</v>
      </c>
      <c r="AE703" s="185"/>
      <c r="AF703" s="185"/>
      <c r="AG703" s="668" t="s">
        <v>764</v>
      </c>
      <c r="AH703" s="669"/>
      <c r="AI703" s="669"/>
      <c r="AJ703" s="669"/>
      <c r="AK703" s="669"/>
      <c r="AL703" s="669"/>
      <c r="AM703" s="669"/>
      <c r="AN703" s="669"/>
      <c r="AO703" s="669"/>
      <c r="AP703" s="669"/>
      <c r="AQ703" s="669"/>
      <c r="AR703" s="669"/>
      <c r="AS703" s="669"/>
      <c r="AT703" s="669"/>
      <c r="AU703" s="669"/>
      <c r="AV703" s="669"/>
      <c r="AW703" s="669"/>
      <c r="AX703" s="670"/>
    </row>
    <row r="704" spans="1:51" ht="50.4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754</v>
      </c>
      <c r="AE704" s="585"/>
      <c r="AF704" s="585"/>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2"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754</v>
      </c>
      <c r="AE705" s="737"/>
      <c r="AF705" s="737"/>
      <c r="AG705" s="190" t="s">
        <v>839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378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797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72"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797</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798</v>
      </c>
      <c r="AE708" s="672"/>
      <c r="AF708" s="672"/>
      <c r="AG708" s="525" t="s">
        <v>758</v>
      </c>
      <c r="AH708" s="526"/>
      <c r="AI708" s="526"/>
      <c r="AJ708" s="526"/>
      <c r="AK708" s="526"/>
      <c r="AL708" s="526"/>
      <c r="AM708" s="526"/>
      <c r="AN708" s="526"/>
      <c r="AO708" s="526"/>
      <c r="AP708" s="526"/>
      <c r="AQ708" s="526"/>
      <c r="AR708" s="526"/>
      <c r="AS708" s="526"/>
      <c r="AT708" s="526"/>
      <c r="AU708" s="526"/>
      <c r="AV708" s="526"/>
      <c r="AW708" s="526"/>
      <c r="AX708" s="527"/>
    </row>
    <row r="709" spans="1:50" ht="52.5"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754</v>
      </c>
      <c r="AE709" s="185"/>
      <c r="AF709" s="185"/>
      <c r="AG709" s="668" t="s">
        <v>766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798</v>
      </c>
      <c r="AE710" s="185"/>
      <c r="AF710" s="185"/>
      <c r="AG710" s="668" t="s">
        <v>758</v>
      </c>
      <c r="AH710" s="669"/>
      <c r="AI710" s="669"/>
      <c r="AJ710" s="669"/>
      <c r="AK710" s="669"/>
      <c r="AL710" s="669"/>
      <c r="AM710" s="669"/>
      <c r="AN710" s="669"/>
      <c r="AO710" s="669"/>
      <c r="AP710" s="669"/>
      <c r="AQ710" s="669"/>
      <c r="AR710" s="669"/>
      <c r="AS710" s="669"/>
      <c r="AT710" s="669"/>
      <c r="AU710" s="669"/>
      <c r="AV710" s="669"/>
      <c r="AW710" s="669"/>
      <c r="AX710" s="670"/>
    </row>
    <row r="711" spans="1:50" ht="67.900000000000006"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754</v>
      </c>
      <c r="AE711" s="185"/>
      <c r="AF711" s="185"/>
      <c r="AG711" s="668" t="s">
        <v>767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798</v>
      </c>
      <c r="AE712" s="585"/>
      <c r="AF712" s="585"/>
      <c r="AG712" s="593" t="s">
        <v>758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798</v>
      </c>
      <c r="AE713" s="185"/>
      <c r="AF713" s="186"/>
      <c r="AG713" s="668" t="s">
        <v>758</v>
      </c>
      <c r="AH713" s="669"/>
      <c r="AI713" s="669"/>
      <c r="AJ713" s="669"/>
      <c r="AK713" s="669"/>
      <c r="AL713" s="669"/>
      <c r="AM713" s="669"/>
      <c r="AN713" s="669"/>
      <c r="AO713" s="669"/>
      <c r="AP713" s="669"/>
      <c r="AQ713" s="669"/>
      <c r="AR713" s="669"/>
      <c r="AS713" s="669"/>
      <c r="AT713" s="669"/>
      <c r="AU713" s="669"/>
      <c r="AV713" s="669"/>
      <c r="AW713" s="669"/>
      <c r="AX713" s="670"/>
    </row>
    <row r="714" spans="1:50" ht="85.1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754</v>
      </c>
      <c r="AE714" s="591"/>
      <c r="AF714" s="592"/>
      <c r="AG714" s="693" t="s">
        <v>768</v>
      </c>
      <c r="AH714" s="694"/>
      <c r="AI714" s="694"/>
      <c r="AJ714" s="694"/>
      <c r="AK714" s="694"/>
      <c r="AL714" s="694"/>
      <c r="AM714" s="694"/>
      <c r="AN714" s="694"/>
      <c r="AO714" s="694"/>
      <c r="AP714" s="694"/>
      <c r="AQ714" s="694"/>
      <c r="AR714" s="694"/>
      <c r="AS714" s="694"/>
      <c r="AT714" s="694"/>
      <c r="AU714" s="694"/>
      <c r="AV714" s="694"/>
      <c r="AW714" s="694"/>
      <c r="AX714" s="695"/>
    </row>
    <row r="715" spans="1:50" ht="61.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754</v>
      </c>
      <c r="AE715" s="672"/>
      <c r="AF715" s="778"/>
      <c r="AG715" s="525" t="s">
        <v>833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754</v>
      </c>
      <c r="AE716" s="760"/>
      <c r="AF716" s="760"/>
      <c r="AG716" s="668" t="s">
        <v>769</v>
      </c>
      <c r="AH716" s="669"/>
      <c r="AI716" s="669"/>
      <c r="AJ716" s="669"/>
      <c r="AK716" s="669"/>
      <c r="AL716" s="669"/>
      <c r="AM716" s="669"/>
      <c r="AN716" s="669"/>
      <c r="AO716" s="669"/>
      <c r="AP716" s="669"/>
      <c r="AQ716" s="669"/>
      <c r="AR716" s="669"/>
      <c r="AS716" s="669"/>
      <c r="AT716" s="669"/>
      <c r="AU716" s="669"/>
      <c r="AV716" s="669"/>
      <c r="AW716" s="669"/>
      <c r="AX716" s="670"/>
    </row>
    <row r="717" spans="1:50" ht="60.75" customHeight="1" x14ac:dyDescent="0.15">
      <c r="A717" s="659"/>
      <c r="B717" s="660"/>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754</v>
      </c>
      <c r="AE717" s="185"/>
      <c r="AF717" s="185"/>
      <c r="AG717" s="668" t="s">
        <v>834</v>
      </c>
      <c r="AH717" s="669"/>
      <c r="AI717" s="669"/>
      <c r="AJ717" s="669"/>
      <c r="AK717" s="669"/>
      <c r="AL717" s="669"/>
      <c r="AM717" s="669"/>
      <c r="AN717" s="669"/>
      <c r="AO717" s="669"/>
      <c r="AP717" s="669"/>
      <c r="AQ717" s="669"/>
      <c r="AR717" s="669"/>
      <c r="AS717" s="669"/>
      <c r="AT717" s="669"/>
      <c r="AU717" s="669"/>
      <c r="AV717" s="669"/>
      <c r="AW717" s="669"/>
      <c r="AX717" s="670"/>
    </row>
    <row r="718" spans="1:50" ht="72"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754</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71" t="s">
        <v>798</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39" t="s">
        <v>53</v>
      </c>
      <c r="D726" s="580"/>
      <c r="E726" s="580"/>
      <c r="F726" s="581"/>
      <c r="G726" s="798" t="s">
        <v>771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772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850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4" t="s">
        <v>849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7" t="s">
        <v>852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0" t="s">
        <v>851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669</v>
      </c>
      <c r="B737" s="158"/>
      <c r="C737" s="158"/>
      <c r="D737" s="159"/>
      <c r="E737" s="105" t="s">
        <v>747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v>220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708</v>
      </c>
      <c r="F747" s="113"/>
      <c r="G747" s="113"/>
      <c r="H747" s="100" t="str">
        <f>IF(E747="","","-")</f>
        <v>-</v>
      </c>
      <c r="I747" s="113"/>
      <c r="J747" s="113"/>
      <c r="K747" s="100" t="str">
        <f>IF(I747="","","-")</f>
        <v/>
      </c>
      <c r="L747" s="104">
        <v>224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382</v>
      </c>
      <c r="B787" s="762"/>
      <c r="C787" s="762"/>
      <c r="D787" s="762"/>
      <c r="E787" s="762"/>
      <c r="F787" s="763"/>
      <c r="G787" s="435" t="s">
        <v>773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64"/>
      <c r="C788" s="764"/>
      <c r="D788" s="764"/>
      <c r="E788" s="764"/>
      <c r="F788" s="765"/>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5"/>
      <c r="B789" s="764"/>
      <c r="C789" s="764"/>
      <c r="D789" s="764"/>
      <c r="E789" s="764"/>
      <c r="F789" s="765"/>
      <c r="G789" s="448" t="s">
        <v>774</v>
      </c>
      <c r="H789" s="449"/>
      <c r="I789" s="449"/>
      <c r="J789" s="449"/>
      <c r="K789" s="450"/>
      <c r="L789" s="451" t="s">
        <v>820</v>
      </c>
      <c r="M789" s="452"/>
      <c r="N789" s="452"/>
      <c r="O789" s="452"/>
      <c r="P789" s="452"/>
      <c r="Q789" s="452"/>
      <c r="R789" s="452"/>
      <c r="S789" s="452"/>
      <c r="T789" s="452"/>
      <c r="U789" s="452"/>
      <c r="V789" s="452"/>
      <c r="W789" s="452"/>
      <c r="X789" s="453"/>
      <c r="Y789" s="454">
        <v>4</v>
      </c>
      <c r="Z789" s="455"/>
      <c r="AA789" s="455"/>
      <c r="AB789" s="556"/>
      <c r="AC789" s="448" t="s">
        <v>800</v>
      </c>
      <c r="AD789" s="449"/>
      <c r="AE789" s="449"/>
      <c r="AF789" s="449"/>
      <c r="AG789" s="450"/>
      <c r="AH789" s="451" t="s">
        <v>807</v>
      </c>
      <c r="AI789" s="452"/>
      <c r="AJ789" s="452"/>
      <c r="AK789" s="452"/>
      <c r="AL789" s="452"/>
      <c r="AM789" s="452"/>
      <c r="AN789" s="452"/>
      <c r="AO789" s="452"/>
      <c r="AP789" s="452"/>
      <c r="AQ789" s="452"/>
      <c r="AR789" s="452"/>
      <c r="AS789" s="452"/>
      <c r="AT789" s="453"/>
      <c r="AU789" s="454">
        <v>18.100000000000001</v>
      </c>
      <c r="AV789" s="455"/>
      <c r="AW789" s="455"/>
      <c r="AX789" s="456"/>
    </row>
    <row r="790" spans="1:51" ht="24.75" customHeight="1" x14ac:dyDescent="0.15">
      <c r="A790" s="555"/>
      <c r="B790" s="764"/>
      <c r="C790" s="764"/>
      <c r="D790" s="764"/>
      <c r="E790" s="764"/>
      <c r="F790" s="765"/>
      <c r="G790" s="348" t="s">
        <v>775</v>
      </c>
      <c r="H790" s="349"/>
      <c r="I790" s="349"/>
      <c r="J790" s="349"/>
      <c r="K790" s="350"/>
      <c r="L790" s="398" t="s">
        <v>817</v>
      </c>
      <c r="M790" s="399"/>
      <c r="N790" s="399"/>
      <c r="O790" s="399"/>
      <c r="P790" s="399"/>
      <c r="Q790" s="399"/>
      <c r="R790" s="399"/>
      <c r="S790" s="399"/>
      <c r="T790" s="399"/>
      <c r="U790" s="399"/>
      <c r="V790" s="399"/>
      <c r="W790" s="399"/>
      <c r="X790" s="400"/>
      <c r="Y790" s="395">
        <v>0.6</v>
      </c>
      <c r="Z790" s="396"/>
      <c r="AA790" s="396"/>
      <c r="AB790" s="402"/>
      <c r="AC790" s="348" t="s">
        <v>801</v>
      </c>
      <c r="AD790" s="349"/>
      <c r="AE790" s="349"/>
      <c r="AF790" s="349"/>
      <c r="AG790" s="350"/>
      <c r="AH790" s="398" t="s">
        <v>808</v>
      </c>
      <c r="AI790" s="399"/>
      <c r="AJ790" s="399"/>
      <c r="AK790" s="399"/>
      <c r="AL790" s="399"/>
      <c r="AM790" s="399"/>
      <c r="AN790" s="399"/>
      <c r="AO790" s="399"/>
      <c r="AP790" s="399"/>
      <c r="AQ790" s="399"/>
      <c r="AR790" s="399"/>
      <c r="AS790" s="399"/>
      <c r="AT790" s="400"/>
      <c r="AU790" s="395">
        <v>6</v>
      </c>
      <c r="AV790" s="396"/>
      <c r="AW790" s="396"/>
      <c r="AX790" s="397"/>
    </row>
    <row r="791" spans="1:51" ht="24.75" customHeight="1" x14ac:dyDescent="0.15">
      <c r="A791" s="555"/>
      <c r="B791" s="764"/>
      <c r="C791" s="764"/>
      <c r="D791" s="764"/>
      <c r="E791" s="764"/>
      <c r="F791" s="765"/>
      <c r="G791" s="348" t="s">
        <v>778</v>
      </c>
      <c r="H791" s="349"/>
      <c r="I791" s="349"/>
      <c r="J791" s="349"/>
      <c r="K791" s="350"/>
      <c r="L791" s="398" t="s">
        <v>821</v>
      </c>
      <c r="M791" s="399"/>
      <c r="N791" s="399"/>
      <c r="O791" s="399"/>
      <c r="P791" s="399"/>
      <c r="Q791" s="399"/>
      <c r="R791" s="399"/>
      <c r="S791" s="399"/>
      <c r="T791" s="399"/>
      <c r="U791" s="399"/>
      <c r="V791" s="399"/>
      <c r="W791" s="399"/>
      <c r="X791" s="400"/>
      <c r="Y791" s="395">
        <v>0.5</v>
      </c>
      <c r="Z791" s="396"/>
      <c r="AA791" s="396"/>
      <c r="AB791" s="402"/>
      <c r="AC791" s="348" t="s">
        <v>802</v>
      </c>
      <c r="AD791" s="349"/>
      <c r="AE791" s="349"/>
      <c r="AF791" s="349"/>
      <c r="AG791" s="350"/>
      <c r="AH791" s="398" t="s">
        <v>809</v>
      </c>
      <c r="AI791" s="399"/>
      <c r="AJ791" s="399"/>
      <c r="AK791" s="399"/>
      <c r="AL791" s="399"/>
      <c r="AM791" s="399"/>
      <c r="AN791" s="399"/>
      <c r="AO791" s="399"/>
      <c r="AP791" s="399"/>
      <c r="AQ791" s="399"/>
      <c r="AR791" s="399"/>
      <c r="AS791" s="399"/>
      <c r="AT791" s="400"/>
      <c r="AU791" s="395">
        <v>2.2999999999999998</v>
      </c>
      <c r="AV791" s="396"/>
      <c r="AW791" s="396"/>
      <c r="AX791" s="397"/>
    </row>
    <row r="792" spans="1:51" ht="24.75" customHeight="1" x14ac:dyDescent="0.15">
      <c r="A792" s="555"/>
      <c r="B792" s="764"/>
      <c r="C792" s="764"/>
      <c r="D792" s="764"/>
      <c r="E792" s="764"/>
      <c r="F792" s="765"/>
      <c r="G792" s="348" t="s">
        <v>776</v>
      </c>
      <c r="H792" s="613"/>
      <c r="I792" s="613"/>
      <c r="J792" s="613"/>
      <c r="K792" s="614"/>
      <c r="L792" s="398" t="s">
        <v>818</v>
      </c>
      <c r="M792" s="399"/>
      <c r="N792" s="399"/>
      <c r="O792" s="399"/>
      <c r="P792" s="399"/>
      <c r="Q792" s="399"/>
      <c r="R792" s="399"/>
      <c r="S792" s="399"/>
      <c r="T792" s="399"/>
      <c r="U792" s="399"/>
      <c r="V792" s="399"/>
      <c r="W792" s="399"/>
      <c r="X792" s="400"/>
      <c r="Y792" s="395">
        <v>0.4</v>
      </c>
      <c r="Z792" s="396"/>
      <c r="AA792" s="396"/>
      <c r="AB792" s="402"/>
      <c r="AC792" s="348" t="s">
        <v>803</v>
      </c>
      <c r="AD792" s="349"/>
      <c r="AE792" s="349"/>
      <c r="AF792" s="349"/>
      <c r="AG792" s="350"/>
      <c r="AH792" s="398" t="s">
        <v>810</v>
      </c>
      <c r="AI792" s="399"/>
      <c r="AJ792" s="399"/>
      <c r="AK792" s="399"/>
      <c r="AL792" s="399"/>
      <c r="AM792" s="399"/>
      <c r="AN792" s="399"/>
      <c r="AO792" s="399"/>
      <c r="AP792" s="399"/>
      <c r="AQ792" s="399"/>
      <c r="AR792" s="399"/>
      <c r="AS792" s="399"/>
      <c r="AT792" s="400"/>
      <c r="AU792" s="395">
        <v>1.5</v>
      </c>
      <c r="AV792" s="396"/>
      <c r="AW792" s="396"/>
      <c r="AX792" s="397"/>
    </row>
    <row r="793" spans="1:51" ht="24.75" customHeight="1" x14ac:dyDescent="0.15">
      <c r="A793" s="555"/>
      <c r="B793" s="764"/>
      <c r="C793" s="764"/>
      <c r="D793" s="764"/>
      <c r="E793" s="764"/>
      <c r="F793" s="765"/>
      <c r="G793" s="348" t="s">
        <v>777</v>
      </c>
      <c r="H793" s="613"/>
      <c r="I793" s="613"/>
      <c r="J793" s="613"/>
      <c r="K793" s="614"/>
      <c r="L793" s="398" t="s">
        <v>822</v>
      </c>
      <c r="M793" s="399"/>
      <c r="N793" s="399"/>
      <c r="O793" s="399"/>
      <c r="P793" s="399"/>
      <c r="Q793" s="399"/>
      <c r="R793" s="399"/>
      <c r="S793" s="399"/>
      <c r="T793" s="399"/>
      <c r="U793" s="399"/>
      <c r="V793" s="399"/>
      <c r="W793" s="399"/>
      <c r="X793" s="400"/>
      <c r="Y793" s="395">
        <v>0.4</v>
      </c>
      <c r="Z793" s="396"/>
      <c r="AA793" s="396"/>
      <c r="AB793" s="402"/>
      <c r="AC793" s="348" t="s">
        <v>804</v>
      </c>
      <c r="AD793" s="349"/>
      <c r="AE793" s="349"/>
      <c r="AF793" s="349"/>
      <c r="AG793" s="350"/>
      <c r="AH793" s="398" t="s">
        <v>811</v>
      </c>
      <c r="AI793" s="399"/>
      <c r="AJ793" s="399"/>
      <c r="AK793" s="399"/>
      <c r="AL793" s="399"/>
      <c r="AM793" s="399"/>
      <c r="AN793" s="399"/>
      <c r="AO793" s="399"/>
      <c r="AP793" s="399"/>
      <c r="AQ793" s="399"/>
      <c r="AR793" s="399"/>
      <c r="AS793" s="399"/>
      <c r="AT793" s="400"/>
      <c r="AU793" s="395">
        <v>1</v>
      </c>
      <c r="AV793" s="396"/>
      <c r="AW793" s="396"/>
      <c r="AX793" s="397"/>
    </row>
    <row r="794" spans="1:51" ht="24.75" customHeight="1" x14ac:dyDescent="0.15">
      <c r="A794" s="555"/>
      <c r="B794" s="764"/>
      <c r="C794" s="764"/>
      <c r="D794" s="764"/>
      <c r="E794" s="764"/>
      <c r="F794" s="765"/>
      <c r="G794" s="348" t="s">
        <v>80</v>
      </c>
      <c r="H794" s="613"/>
      <c r="I794" s="613"/>
      <c r="J794" s="613"/>
      <c r="K794" s="614"/>
      <c r="L794" s="398" t="s">
        <v>823</v>
      </c>
      <c r="M794" s="399"/>
      <c r="N794" s="399"/>
      <c r="O794" s="399"/>
      <c r="P794" s="399"/>
      <c r="Q794" s="399"/>
      <c r="R794" s="399"/>
      <c r="S794" s="399"/>
      <c r="T794" s="399"/>
      <c r="U794" s="399"/>
      <c r="V794" s="399"/>
      <c r="W794" s="399"/>
      <c r="X794" s="400"/>
      <c r="Y794" s="395">
        <v>0.2</v>
      </c>
      <c r="Z794" s="396"/>
      <c r="AA794" s="396"/>
      <c r="AB794" s="402"/>
      <c r="AC794" s="348" t="s">
        <v>805</v>
      </c>
      <c r="AD794" s="349"/>
      <c r="AE794" s="349"/>
      <c r="AF794" s="349"/>
      <c r="AG794" s="350"/>
      <c r="AH794" s="398" t="s">
        <v>717</v>
      </c>
      <c r="AI794" s="399"/>
      <c r="AJ794" s="399"/>
      <c r="AK794" s="399"/>
      <c r="AL794" s="399"/>
      <c r="AM794" s="399"/>
      <c r="AN794" s="399"/>
      <c r="AO794" s="399"/>
      <c r="AP794" s="399"/>
      <c r="AQ794" s="399"/>
      <c r="AR794" s="399"/>
      <c r="AS794" s="399"/>
      <c r="AT794" s="400"/>
      <c r="AU794" s="395">
        <v>4.2</v>
      </c>
      <c r="AV794" s="396"/>
      <c r="AW794" s="396"/>
      <c r="AX794" s="397"/>
    </row>
    <row r="795" spans="1:51" ht="24.75" customHeight="1" x14ac:dyDescent="0.15">
      <c r="A795" s="555"/>
      <c r="B795" s="764"/>
      <c r="C795" s="764"/>
      <c r="D795" s="764"/>
      <c r="E795" s="764"/>
      <c r="F795" s="765"/>
      <c r="G795" s="348" t="s">
        <v>824</v>
      </c>
      <c r="H795" s="613"/>
      <c r="I795" s="613"/>
      <c r="J795" s="613"/>
      <c r="K795" s="614"/>
      <c r="L795" s="398" t="s">
        <v>825</v>
      </c>
      <c r="M795" s="399"/>
      <c r="N795" s="399"/>
      <c r="O795" s="399"/>
      <c r="P795" s="399"/>
      <c r="Q795" s="399"/>
      <c r="R795" s="399"/>
      <c r="S795" s="399"/>
      <c r="T795" s="399"/>
      <c r="U795" s="399"/>
      <c r="V795" s="399"/>
      <c r="W795" s="399"/>
      <c r="X795" s="400"/>
      <c r="Y795" s="395">
        <v>1</v>
      </c>
      <c r="Z795" s="396"/>
      <c r="AA795" s="396"/>
      <c r="AB795" s="402"/>
      <c r="AC795" s="348" t="s">
        <v>806</v>
      </c>
      <c r="AD795" s="349"/>
      <c r="AE795" s="349"/>
      <c r="AF795" s="349"/>
      <c r="AG795" s="350"/>
      <c r="AH795" s="398" t="s">
        <v>812</v>
      </c>
      <c r="AI795" s="399"/>
      <c r="AJ795" s="399"/>
      <c r="AK795" s="399"/>
      <c r="AL795" s="399"/>
      <c r="AM795" s="399"/>
      <c r="AN795" s="399"/>
      <c r="AO795" s="399"/>
      <c r="AP795" s="399"/>
      <c r="AQ795" s="399"/>
      <c r="AR795" s="399"/>
      <c r="AS795" s="399"/>
      <c r="AT795" s="400"/>
      <c r="AU795" s="395">
        <v>3.9</v>
      </c>
      <c r="AV795" s="396"/>
      <c r="AW795" s="396"/>
      <c r="AX795" s="397"/>
    </row>
    <row r="796" spans="1:51" ht="24.75" customHeight="1" x14ac:dyDescent="0.15">
      <c r="A796" s="555"/>
      <c r="B796" s="764"/>
      <c r="C796" s="764"/>
      <c r="D796" s="764"/>
      <c r="E796" s="764"/>
      <c r="F796" s="765"/>
      <c r="G796" s="348" t="s">
        <v>779</v>
      </c>
      <c r="H796" s="349"/>
      <c r="I796" s="349"/>
      <c r="J796" s="349"/>
      <c r="K796" s="350"/>
      <c r="L796" s="398" t="s">
        <v>826</v>
      </c>
      <c r="M796" s="399"/>
      <c r="N796" s="399"/>
      <c r="O796" s="399"/>
      <c r="P796" s="399"/>
      <c r="Q796" s="399"/>
      <c r="R796" s="399"/>
      <c r="S796" s="399"/>
      <c r="T796" s="399"/>
      <c r="U796" s="399"/>
      <c r="V796" s="399"/>
      <c r="W796" s="399"/>
      <c r="X796" s="400"/>
      <c r="Y796" s="395">
        <v>0.7</v>
      </c>
      <c r="Z796" s="396"/>
      <c r="AA796" s="396"/>
      <c r="AB796" s="402"/>
      <c r="AC796" s="348" t="s">
        <v>779</v>
      </c>
      <c r="AD796" s="349"/>
      <c r="AE796" s="349"/>
      <c r="AF796" s="349"/>
      <c r="AG796" s="350"/>
      <c r="AH796" s="398" t="s">
        <v>828</v>
      </c>
      <c r="AI796" s="399"/>
      <c r="AJ796" s="399"/>
      <c r="AK796" s="399"/>
      <c r="AL796" s="399"/>
      <c r="AM796" s="399"/>
      <c r="AN796" s="399"/>
      <c r="AO796" s="399"/>
      <c r="AP796" s="399"/>
      <c r="AQ796" s="399"/>
      <c r="AR796" s="399"/>
      <c r="AS796" s="399"/>
      <c r="AT796" s="400"/>
      <c r="AU796" s="395">
        <v>3.4</v>
      </c>
      <c r="AV796" s="396"/>
      <c r="AW796" s="396"/>
      <c r="AX796" s="397"/>
    </row>
    <row r="797" spans="1:51" ht="24.75" customHeight="1" x14ac:dyDescent="0.15">
      <c r="A797" s="555"/>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5"/>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7.8000000000000007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40.4</v>
      </c>
      <c r="AV799" s="412"/>
      <c r="AW799" s="412"/>
      <c r="AX799" s="414"/>
    </row>
    <row r="800" spans="1:51" ht="24.75" hidden="1" customHeight="1" x14ac:dyDescent="0.15">
      <c r="A800" s="555"/>
      <c r="B800" s="764"/>
      <c r="C800" s="764"/>
      <c r="D800" s="764"/>
      <c r="E800" s="764"/>
      <c r="F800" s="765"/>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64"/>
      <c r="C801" s="764"/>
      <c r="D801" s="764"/>
      <c r="E801" s="764"/>
      <c r="F801" s="765"/>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64"/>
      <c r="C802" s="764"/>
      <c r="D802" s="764"/>
      <c r="E802" s="764"/>
      <c r="F802" s="765"/>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4"/>
      <c r="C813" s="764"/>
      <c r="D813" s="764"/>
      <c r="E813" s="764"/>
      <c r="F813" s="765"/>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64"/>
      <c r="C814" s="764"/>
      <c r="D814" s="764"/>
      <c r="E814" s="764"/>
      <c r="F814" s="765"/>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64"/>
      <c r="C815" s="764"/>
      <c r="D815" s="764"/>
      <c r="E815" s="764"/>
      <c r="F815" s="765"/>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4"/>
      <c r="C826" s="764"/>
      <c r="D826" s="764"/>
      <c r="E826" s="764"/>
      <c r="F826" s="765"/>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64"/>
      <c r="C827" s="764"/>
      <c r="D827" s="764"/>
      <c r="E827" s="764"/>
      <c r="F827" s="765"/>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64"/>
      <c r="C828" s="764"/>
      <c r="D828" s="764"/>
      <c r="E828" s="764"/>
      <c r="F828" s="765"/>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15" t="s">
        <v>780</v>
      </c>
      <c r="D845" s="415"/>
      <c r="E845" s="415"/>
      <c r="F845" s="415"/>
      <c r="G845" s="415"/>
      <c r="H845" s="415"/>
      <c r="I845" s="415"/>
      <c r="J845" s="444">
        <v>3012805000022</v>
      </c>
      <c r="K845" s="445"/>
      <c r="L845" s="445"/>
      <c r="M845" s="445"/>
      <c r="N845" s="445"/>
      <c r="O845" s="446"/>
      <c r="P845" s="317" t="s">
        <v>782</v>
      </c>
      <c r="Q845" s="317"/>
      <c r="R845" s="317"/>
      <c r="S845" s="317"/>
      <c r="T845" s="317"/>
      <c r="U845" s="317"/>
      <c r="V845" s="317"/>
      <c r="W845" s="317"/>
      <c r="X845" s="317"/>
      <c r="Y845" s="318">
        <v>7.8</v>
      </c>
      <c r="Z845" s="319"/>
      <c r="AA845" s="319"/>
      <c r="AB845" s="320"/>
      <c r="AC845" s="322" t="s">
        <v>376</v>
      </c>
      <c r="AD845" s="323"/>
      <c r="AE845" s="323"/>
      <c r="AF845" s="323"/>
      <c r="AG845" s="323"/>
      <c r="AH845" s="418" t="s">
        <v>758</v>
      </c>
      <c r="AI845" s="419"/>
      <c r="AJ845" s="419"/>
      <c r="AK845" s="419"/>
      <c r="AL845" s="326" t="s">
        <v>794</v>
      </c>
      <c r="AM845" s="327"/>
      <c r="AN845" s="327"/>
      <c r="AO845" s="328"/>
      <c r="AP845" s="321" t="s">
        <v>758</v>
      </c>
      <c r="AQ845" s="321"/>
      <c r="AR845" s="321"/>
      <c r="AS845" s="321"/>
      <c r="AT845" s="321"/>
      <c r="AU845" s="321"/>
      <c r="AV845" s="321"/>
      <c r="AW845" s="321"/>
      <c r="AX845" s="321"/>
    </row>
    <row r="846" spans="1:51" ht="30" customHeight="1" x14ac:dyDescent="0.15">
      <c r="A846" s="401">
        <v>2</v>
      </c>
      <c r="B846" s="401">
        <v>1</v>
      </c>
      <c r="C846" s="420" t="s">
        <v>781</v>
      </c>
      <c r="D846" s="415"/>
      <c r="E846" s="415"/>
      <c r="F846" s="415"/>
      <c r="G846" s="415"/>
      <c r="H846" s="415"/>
      <c r="I846" s="415"/>
      <c r="J846" s="444">
        <v>6011001035920</v>
      </c>
      <c r="K846" s="445"/>
      <c r="L846" s="445"/>
      <c r="M846" s="445"/>
      <c r="N846" s="445"/>
      <c r="O846" s="446"/>
      <c r="P846" s="317" t="s">
        <v>783</v>
      </c>
      <c r="Q846" s="317"/>
      <c r="R846" s="317"/>
      <c r="S846" s="317"/>
      <c r="T846" s="317"/>
      <c r="U846" s="317"/>
      <c r="V846" s="317"/>
      <c r="W846" s="317"/>
      <c r="X846" s="317"/>
      <c r="Y846" s="318">
        <v>1.6</v>
      </c>
      <c r="Z846" s="319"/>
      <c r="AA846" s="319"/>
      <c r="AB846" s="320"/>
      <c r="AC846" s="322" t="s">
        <v>369</v>
      </c>
      <c r="AD846" s="323"/>
      <c r="AE846" s="323"/>
      <c r="AF846" s="323"/>
      <c r="AG846" s="323"/>
      <c r="AH846" s="418">
        <v>1</v>
      </c>
      <c r="AI846" s="419"/>
      <c r="AJ846" s="419"/>
      <c r="AK846" s="419"/>
      <c r="AL846" s="326">
        <v>50</v>
      </c>
      <c r="AM846" s="327"/>
      <c r="AN846" s="327"/>
      <c r="AO846" s="328"/>
      <c r="AP846" s="321" t="s">
        <v>758</v>
      </c>
      <c r="AQ846" s="321"/>
      <c r="AR846" s="321"/>
      <c r="AS846" s="321"/>
      <c r="AT846" s="321"/>
      <c r="AU846" s="321"/>
      <c r="AV846" s="321"/>
      <c r="AW846" s="321"/>
      <c r="AX846" s="321"/>
      <c r="AY846">
        <f>COUNTA($C$846)</f>
        <v>1</v>
      </c>
    </row>
    <row r="847" spans="1:51" ht="30" customHeight="1" x14ac:dyDescent="0.15">
      <c r="A847" s="401">
        <v>3</v>
      </c>
      <c r="B847" s="401">
        <v>1</v>
      </c>
      <c r="C847" s="420" t="s">
        <v>785</v>
      </c>
      <c r="D847" s="415"/>
      <c r="E847" s="415"/>
      <c r="F847" s="415"/>
      <c r="G847" s="415"/>
      <c r="H847" s="415"/>
      <c r="I847" s="415"/>
      <c r="J847" s="416">
        <v>8010001166930</v>
      </c>
      <c r="K847" s="417"/>
      <c r="L847" s="417"/>
      <c r="M847" s="417"/>
      <c r="N847" s="417"/>
      <c r="O847" s="417"/>
      <c r="P847" s="421" t="s">
        <v>789</v>
      </c>
      <c r="Q847" s="317"/>
      <c r="R847" s="317"/>
      <c r="S847" s="317"/>
      <c r="T847" s="317"/>
      <c r="U847" s="317"/>
      <c r="V847" s="317"/>
      <c r="W847" s="317"/>
      <c r="X847" s="317"/>
      <c r="Y847" s="318">
        <v>0.7</v>
      </c>
      <c r="Z847" s="319"/>
      <c r="AA847" s="319"/>
      <c r="AB847" s="320"/>
      <c r="AC847" s="322" t="s">
        <v>375</v>
      </c>
      <c r="AD847" s="323"/>
      <c r="AE847" s="323"/>
      <c r="AF847" s="323"/>
      <c r="AG847" s="323"/>
      <c r="AH847" s="324" t="s">
        <v>762</v>
      </c>
      <c r="AI847" s="325"/>
      <c r="AJ847" s="325"/>
      <c r="AK847" s="325"/>
      <c r="AL847" s="326" t="s">
        <v>758</v>
      </c>
      <c r="AM847" s="327"/>
      <c r="AN847" s="327"/>
      <c r="AO847" s="328"/>
      <c r="AP847" s="321" t="s">
        <v>758</v>
      </c>
      <c r="AQ847" s="321"/>
      <c r="AR847" s="321"/>
      <c r="AS847" s="321"/>
      <c r="AT847" s="321"/>
      <c r="AU847" s="321"/>
      <c r="AV847" s="321"/>
      <c r="AW847" s="321"/>
      <c r="AX847" s="321"/>
      <c r="AY847">
        <f>COUNTA($C$847)</f>
        <v>1</v>
      </c>
    </row>
    <row r="848" spans="1:51" ht="30" customHeight="1" x14ac:dyDescent="0.15">
      <c r="A848" s="401">
        <v>4</v>
      </c>
      <c r="B848" s="401">
        <v>1</v>
      </c>
      <c r="C848" s="420" t="s">
        <v>786</v>
      </c>
      <c r="D848" s="415"/>
      <c r="E848" s="415"/>
      <c r="F848" s="415"/>
      <c r="G848" s="415"/>
      <c r="H848" s="415"/>
      <c r="I848" s="415"/>
      <c r="J848" s="416">
        <v>1000020132128</v>
      </c>
      <c r="K848" s="417"/>
      <c r="L848" s="417"/>
      <c r="M848" s="417"/>
      <c r="N848" s="417"/>
      <c r="O848" s="417"/>
      <c r="P848" s="421" t="s">
        <v>790</v>
      </c>
      <c r="Q848" s="317"/>
      <c r="R848" s="317"/>
      <c r="S848" s="317"/>
      <c r="T848" s="317"/>
      <c r="U848" s="317"/>
      <c r="V848" s="317"/>
      <c r="W848" s="317"/>
      <c r="X848" s="317"/>
      <c r="Y848" s="318">
        <v>0.6</v>
      </c>
      <c r="Z848" s="319"/>
      <c r="AA848" s="319"/>
      <c r="AB848" s="320"/>
      <c r="AC848" s="322" t="s">
        <v>375</v>
      </c>
      <c r="AD848" s="323"/>
      <c r="AE848" s="323"/>
      <c r="AF848" s="323"/>
      <c r="AG848" s="323"/>
      <c r="AH848" s="324" t="s">
        <v>758</v>
      </c>
      <c r="AI848" s="325"/>
      <c r="AJ848" s="325"/>
      <c r="AK848" s="325"/>
      <c r="AL848" s="326" t="s">
        <v>758</v>
      </c>
      <c r="AM848" s="327"/>
      <c r="AN848" s="327"/>
      <c r="AO848" s="328"/>
      <c r="AP848" s="321" t="s">
        <v>758</v>
      </c>
      <c r="AQ848" s="321"/>
      <c r="AR848" s="321"/>
      <c r="AS848" s="321"/>
      <c r="AT848" s="321"/>
      <c r="AU848" s="321"/>
      <c r="AV848" s="321"/>
      <c r="AW848" s="321"/>
      <c r="AX848" s="321"/>
      <c r="AY848">
        <f>COUNTA($C$848)</f>
        <v>1</v>
      </c>
    </row>
    <row r="849" spans="1:51" ht="30" customHeight="1" x14ac:dyDescent="0.15">
      <c r="A849" s="401">
        <v>5</v>
      </c>
      <c r="B849" s="401">
        <v>1</v>
      </c>
      <c r="C849" s="420" t="s">
        <v>784</v>
      </c>
      <c r="D849" s="415"/>
      <c r="E849" s="415"/>
      <c r="F849" s="415"/>
      <c r="G849" s="415"/>
      <c r="H849" s="415"/>
      <c r="I849" s="415"/>
      <c r="J849" s="416">
        <v>3012801001998</v>
      </c>
      <c r="K849" s="417"/>
      <c r="L849" s="417"/>
      <c r="M849" s="417"/>
      <c r="N849" s="417"/>
      <c r="O849" s="417"/>
      <c r="P849" s="317" t="s">
        <v>791</v>
      </c>
      <c r="Q849" s="317"/>
      <c r="R849" s="317"/>
      <c r="S849" s="317"/>
      <c r="T849" s="317"/>
      <c r="U849" s="317"/>
      <c r="V849" s="317"/>
      <c r="W849" s="317"/>
      <c r="X849" s="317"/>
      <c r="Y849" s="318">
        <v>0.2</v>
      </c>
      <c r="Z849" s="319"/>
      <c r="AA849" s="319"/>
      <c r="AB849" s="320"/>
      <c r="AC849" s="322" t="s">
        <v>375</v>
      </c>
      <c r="AD849" s="323"/>
      <c r="AE849" s="323"/>
      <c r="AF849" s="323"/>
      <c r="AG849" s="323"/>
      <c r="AH849" s="324" t="s">
        <v>758</v>
      </c>
      <c r="AI849" s="325"/>
      <c r="AJ849" s="325"/>
      <c r="AK849" s="325"/>
      <c r="AL849" s="326" t="s">
        <v>758</v>
      </c>
      <c r="AM849" s="327"/>
      <c r="AN849" s="327"/>
      <c r="AO849" s="328"/>
      <c r="AP849" s="321" t="s">
        <v>758</v>
      </c>
      <c r="AQ849" s="321"/>
      <c r="AR849" s="321"/>
      <c r="AS849" s="321"/>
      <c r="AT849" s="321"/>
      <c r="AU849" s="321"/>
      <c r="AV849" s="321"/>
      <c r="AW849" s="321"/>
      <c r="AX849" s="321"/>
      <c r="AY849">
        <f>COUNTA($C$849)</f>
        <v>1</v>
      </c>
    </row>
    <row r="850" spans="1:51" ht="30" customHeight="1" x14ac:dyDescent="0.15">
      <c r="A850" s="401">
        <v>6</v>
      </c>
      <c r="B850" s="401">
        <v>1</v>
      </c>
      <c r="C850" s="420" t="s">
        <v>787</v>
      </c>
      <c r="D850" s="415"/>
      <c r="E850" s="415"/>
      <c r="F850" s="415"/>
      <c r="G850" s="415"/>
      <c r="H850" s="415"/>
      <c r="I850" s="415"/>
      <c r="J850" s="416">
        <v>8000020130001</v>
      </c>
      <c r="K850" s="417"/>
      <c r="L850" s="417"/>
      <c r="M850" s="417"/>
      <c r="N850" s="417"/>
      <c r="O850" s="417"/>
      <c r="P850" s="317" t="s">
        <v>792</v>
      </c>
      <c r="Q850" s="317"/>
      <c r="R850" s="317"/>
      <c r="S850" s="317"/>
      <c r="T850" s="317"/>
      <c r="U850" s="317"/>
      <c r="V850" s="317"/>
      <c r="W850" s="317"/>
      <c r="X850" s="317"/>
      <c r="Y850" s="318">
        <v>0.03</v>
      </c>
      <c r="Z850" s="319"/>
      <c r="AA850" s="319"/>
      <c r="AB850" s="320"/>
      <c r="AC850" s="322" t="s">
        <v>375</v>
      </c>
      <c r="AD850" s="323"/>
      <c r="AE850" s="323"/>
      <c r="AF850" s="323"/>
      <c r="AG850" s="323"/>
      <c r="AH850" s="324" t="s">
        <v>762</v>
      </c>
      <c r="AI850" s="325"/>
      <c r="AJ850" s="325"/>
      <c r="AK850" s="325"/>
      <c r="AL850" s="326" t="s">
        <v>758</v>
      </c>
      <c r="AM850" s="327"/>
      <c r="AN850" s="327"/>
      <c r="AO850" s="328"/>
      <c r="AP850" s="321" t="s">
        <v>795</v>
      </c>
      <c r="AQ850" s="321"/>
      <c r="AR850" s="321"/>
      <c r="AS850" s="321"/>
      <c r="AT850" s="321"/>
      <c r="AU850" s="321"/>
      <c r="AV850" s="321"/>
      <c r="AW850" s="321"/>
      <c r="AX850" s="321"/>
      <c r="AY850">
        <f>COUNTA($C$850)</f>
        <v>1</v>
      </c>
    </row>
    <row r="851" spans="1:51" ht="30" customHeight="1" x14ac:dyDescent="0.15">
      <c r="A851" s="401">
        <v>7</v>
      </c>
      <c r="B851" s="401">
        <v>1</v>
      </c>
      <c r="C851" s="420" t="s">
        <v>788</v>
      </c>
      <c r="D851" s="415"/>
      <c r="E851" s="415"/>
      <c r="F851" s="415"/>
      <c r="G851" s="415"/>
      <c r="H851" s="415"/>
      <c r="I851" s="415"/>
      <c r="J851" s="416">
        <v>8012801002232</v>
      </c>
      <c r="K851" s="417"/>
      <c r="L851" s="417"/>
      <c r="M851" s="417"/>
      <c r="N851" s="417"/>
      <c r="O851" s="417"/>
      <c r="P851" s="317" t="s">
        <v>793</v>
      </c>
      <c r="Q851" s="317"/>
      <c r="R851" s="317"/>
      <c r="S851" s="317"/>
      <c r="T851" s="317"/>
      <c r="U851" s="317"/>
      <c r="V851" s="317"/>
      <c r="W851" s="317"/>
      <c r="X851" s="317"/>
      <c r="Y851" s="318">
        <v>0.02</v>
      </c>
      <c r="Z851" s="319"/>
      <c r="AA851" s="319"/>
      <c r="AB851" s="320"/>
      <c r="AC851" s="322" t="s">
        <v>375</v>
      </c>
      <c r="AD851" s="323"/>
      <c r="AE851" s="323"/>
      <c r="AF851" s="323"/>
      <c r="AG851" s="323"/>
      <c r="AH851" s="324" t="s">
        <v>762</v>
      </c>
      <c r="AI851" s="325"/>
      <c r="AJ851" s="325"/>
      <c r="AK851" s="325"/>
      <c r="AL851" s="326" t="s">
        <v>758</v>
      </c>
      <c r="AM851" s="327"/>
      <c r="AN851" s="327"/>
      <c r="AO851" s="328"/>
      <c r="AP851" s="321" t="s">
        <v>758</v>
      </c>
      <c r="AQ851" s="321"/>
      <c r="AR851" s="321"/>
      <c r="AS851" s="321"/>
      <c r="AT851" s="321"/>
      <c r="AU851" s="321"/>
      <c r="AV851" s="321"/>
      <c r="AW851" s="321"/>
      <c r="AX851" s="321"/>
      <c r="AY851">
        <f>COUNTA($C$851)</f>
        <v>1</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813</v>
      </c>
      <c r="D878" s="415"/>
      <c r="E878" s="415"/>
      <c r="F878" s="415"/>
      <c r="G878" s="415"/>
      <c r="H878" s="415"/>
      <c r="I878" s="415"/>
      <c r="J878" s="416">
        <v>2040005016886</v>
      </c>
      <c r="K878" s="417"/>
      <c r="L878" s="417"/>
      <c r="M878" s="417"/>
      <c r="N878" s="417"/>
      <c r="O878" s="417"/>
      <c r="P878" s="317" t="s">
        <v>814</v>
      </c>
      <c r="Q878" s="317"/>
      <c r="R878" s="317"/>
      <c r="S878" s="317"/>
      <c r="T878" s="317"/>
      <c r="U878" s="317"/>
      <c r="V878" s="317"/>
      <c r="W878" s="317"/>
      <c r="X878" s="317"/>
      <c r="Y878" s="318">
        <v>37</v>
      </c>
      <c r="Z878" s="319"/>
      <c r="AA878" s="319"/>
      <c r="AB878" s="320"/>
      <c r="AC878" s="322" t="s">
        <v>376</v>
      </c>
      <c r="AD878" s="323"/>
      <c r="AE878" s="323"/>
      <c r="AF878" s="323"/>
      <c r="AG878" s="323"/>
      <c r="AH878" s="418" t="s">
        <v>815</v>
      </c>
      <c r="AI878" s="419"/>
      <c r="AJ878" s="419"/>
      <c r="AK878" s="419"/>
      <c r="AL878" s="326" t="s">
        <v>815</v>
      </c>
      <c r="AM878" s="327"/>
      <c r="AN878" s="327"/>
      <c r="AO878" s="328"/>
      <c r="AP878" s="321" t="s">
        <v>816</v>
      </c>
      <c r="AQ878" s="321"/>
      <c r="AR878" s="321"/>
      <c r="AS878" s="321"/>
      <c r="AT878" s="321"/>
      <c r="AU878" s="321"/>
      <c r="AV878" s="321"/>
      <c r="AW878" s="321"/>
      <c r="AX878" s="321"/>
      <c r="AY878">
        <f t="shared" si="118"/>
        <v>1</v>
      </c>
    </row>
    <row r="879" spans="1:51" ht="30" customHeight="1" x14ac:dyDescent="0.15">
      <c r="A879" s="401">
        <v>2</v>
      </c>
      <c r="B879" s="401">
        <v>1</v>
      </c>
      <c r="C879" s="420" t="s">
        <v>813</v>
      </c>
      <c r="D879" s="415"/>
      <c r="E879" s="415"/>
      <c r="F879" s="415"/>
      <c r="G879" s="415"/>
      <c r="H879" s="415"/>
      <c r="I879" s="415"/>
      <c r="J879" s="416">
        <v>2040005016886</v>
      </c>
      <c r="K879" s="417"/>
      <c r="L879" s="417"/>
      <c r="M879" s="417"/>
      <c r="N879" s="417"/>
      <c r="O879" s="417"/>
      <c r="P879" s="317" t="s">
        <v>829</v>
      </c>
      <c r="Q879" s="317"/>
      <c r="R879" s="317"/>
      <c r="S879" s="317"/>
      <c r="T879" s="317"/>
      <c r="U879" s="317"/>
      <c r="V879" s="317"/>
      <c r="W879" s="317"/>
      <c r="X879" s="317"/>
      <c r="Y879" s="318">
        <v>3.4</v>
      </c>
      <c r="Z879" s="319"/>
      <c r="AA879" s="319"/>
      <c r="AB879" s="320"/>
      <c r="AC879" s="322" t="s">
        <v>376</v>
      </c>
      <c r="AD879" s="323"/>
      <c r="AE879" s="323"/>
      <c r="AF879" s="323"/>
      <c r="AG879" s="323"/>
      <c r="AH879" s="418" t="s">
        <v>830</v>
      </c>
      <c r="AI879" s="419"/>
      <c r="AJ879" s="419"/>
      <c r="AK879" s="419"/>
      <c r="AL879" s="326" t="s">
        <v>831</v>
      </c>
      <c r="AM879" s="327"/>
      <c r="AN879" s="327"/>
      <c r="AO879" s="328"/>
      <c r="AP879" s="321" t="s">
        <v>832</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330</v>
      </c>
      <c r="AQ1109" s="423"/>
      <c r="AR1109" s="423"/>
      <c r="AS1109" s="423"/>
      <c r="AT1109" s="423"/>
      <c r="AU1109" s="423"/>
      <c r="AV1109" s="423"/>
      <c r="AW1109" s="423"/>
      <c r="AX1109" s="423"/>
    </row>
    <row r="1110" spans="1:51" ht="30" customHeight="1" x14ac:dyDescent="0.15">
      <c r="A1110" s="401">
        <v>1</v>
      </c>
      <c r="B1110" s="401">
        <v>1</v>
      </c>
      <c r="C1110" s="892"/>
      <c r="D1110" s="892"/>
      <c r="E1110" s="262" t="s">
        <v>840</v>
      </c>
      <c r="F1110" s="891"/>
      <c r="G1110" s="891"/>
      <c r="H1110" s="891"/>
      <c r="I1110" s="891"/>
      <c r="J1110" s="416" t="s">
        <v>841</v>
      </c>
      <c r="K1110" s="417"/>
      <c r="L1110" s="417"/>
      <c r="M1110" s="417"/>
      <c r="N1110" s="417"/>
      <c r="O1110" s="417"/>
      <c r="P1110" s="421" t="s">
        <v>841</v>
      </c>
      <c r="Q1110" s="317"/>
      <c r="R1110" s="317"/>
      <c r="S1110" s="317"/>
      <c r="T1110" s="317"/>
      <c r="U1110" s="317"/>
      <c r="V1110" s="317"/>
      <c r="W1110" s="317"/>
      <c r="X1110" s="317"/>
      <c r="Y1110" s="318" t="s">
        <v>841</v>
      </c>
      <c r="Z1110" s="319"/>
      <c r="AA1110" s="319"/>
      <c r="AB1110" s="320"/>
      <c r="AC1110" s="322"/>
      <c r="AD1110" s="323"/>
      <c r="AE1110" s="323"/>
      <c r="AF1110" s="323"/>
      <c r="AG1110" s="323"/>
      <c r="AH1110" s="324" t="s">
        <v>841</v>
      </c>
      <c r="AI1110" s="325"/>
      <c r="AJ1110" s="325"/>
      <c r="AK1110" s="325"/>
      <c r="AL1110" s="326" t="s">
        <v>842</v>
      </c>
      <c r="AM1110" s="327"/>
      <c r="AN1110" s="327"/>
      <c r="AO1110" s="328"/>
      <c r="AP1110" s="321" t="s">
        <v>841</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9" max="49" man="1"/>
    <brk id="699" max="49" man="1"/>
    <brk id="7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638</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754</v>
      </c>
      <c r="R3" s="13" t="str">
        <f t="shared" ref="R3:R8" si="3">IF(Q3="","",P3)</f>
        <v>委託・請負</v>
      </c>
      <c r="S3" s="13" t="str">
        <f t="shared" ref="S3:S8" si="4">IF(R3="",S2,IF(S2&lt;&gt;"",CONCATENATE(S2,"、",R3),R3))</f>
        <v>委託・請負</v>
      </c>
      <c r="T3" s="13"/>
      <c r="U3" s="32" t="s">
        <v>670</v>
      </c>
      <c r="W3" s="32" t="s">
        <v>150</v>
      </c>
      <c r="Y3" s="32" t="s">
        <v>69</v>
      </c>
      <c r="Z3" s="32" t="s">
        <v>545</v>
      </c>
      <c r="AA3" s="94" t="s">
        <v>507</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414</v>
      </c>
      <c r="Z4" s="32" t="s">
        <v>546</v>
      </c>
      <c r="AA4" s="94" t="s">
        <v>508</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415</v>
      </c>
      <c r="Z5" s="32" t="s">
        <v>547</v>
      </c>
      <c r="AA5" s="94" t="s">
        <v>509</v>
      </c>
      <c r="AB5" s="94" t="s">
        <v>641</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548</v>
      </c>
      <c r="AA6" s="94" t="s">
        <v>510</v>
      </c>
      <c r="AB6" s="94" t="s">
        <v>642</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549</v>
      </c>
      <c r="AA7" s="94" t="s">
        <v>511</v>
      </c>
      <c r="AB7" s="94" t="s">
        <v>643</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550</v>
      </c>
      <c r="AA8" s="94" t="s">
        <v>512</v>
      </c>
      <c r="AB8" s="94" t="s">
        <v>644</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551</v>
      </c>
      <c r="AA9" s="94" t="s">
        <v>513</v>
      </c>
      <c r="AB9" s="94" t="s">
        <v>645</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420</v>
      </c>
      <c r="Z10" s="32" t="s">
        <v>552</v>
      </c>
      <c r="AA10" s="94" t="s">
        <v>514</v>
      </c>
      <c r="AB10" s="94" t="s">
        <v>646</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754</v>
      </c>
      <c r="M11" s="13" t="str">
        <f t="shared" si="2"/>
        <v>その他の事項経費</v>
      </c>
      <c r="N11" s="13" t="str">
        <f t="shared" si="6"/>
        <v>その他の事項経費</v>
      </c>
      <c r="O11" s="13"/>
      <c r="P11" s="13"/>
      <c r="Q11" s="19"/>
      <c r="T11" s="13"/>
      <c r="W11" s="32" t="s">
        <v>157</v>
      </c>
      <c r="Y11" s="32" t="s">
        <v>421</v>
      </c>
      <c r="Z11" s="32" t="s">
        <v>553</v>
      </c>
      <c r="AA11" s="94" t="s">
        <v>515</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422</v>
      </c>
      <c r="Z12" s="32" t="s">
        <v>554</v>
      </c>
      <c r="AA12" s="94" t="s">
        <v>516</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555</v>
      </c>
      <c r="AA13" s="94" t="s">
        <v>517</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424</v>
      </c>
      <c r="Z14" s="32" t="s">
        <v>556</v>
      </c>
      <c r="AA14" s="94" t="s">
        <v>518</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425</v>
      </c>
      <c r="Z15" s="32" t="s">
        <v>557</v>
      </c>
      <c r="AA15" s="94" t="s">
        <v>519</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426</v>
      </c>
      <c r="Z16" s="32" t="s">
        <v>558</v>
      </c>
      <c r="AA16" s="94" t="s">
        <v>520</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427</v>
      </c>
      <c r="Z17" s="32" t="s">
        <v>559</v>
      </c>
      <c r="AA17" s="94" t="s">
        <v>521</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428</v>
      </c>
      <c r="Z18" s="32" t="s">
        <v>560</v>
      </c>
      <c r="AA18" s="94" t="s">
        <v>522</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429</v>
      </c>
      <c r="Z19" s="32" t="s">
        <v>561</v>
      </c>
      <c r="AA19" s="94" t="s">
        <v>523</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430</v>
      </c>
      <c r="Z20" s="32" t="s">
        <v>562</v>
      </c>
      <c r="AA20" s="94" t="s">
        <v>524</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431</v>
      </c>
      <c r="Z21" s="32" t="s">
        <v>563</v>
      </c>
      <c r="AA21" s="94" t="s">
        <v>525</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432</v>
      </c>
      <c r="Z22" s="32" t="s">
        <v>564</v>
      </c>
      <c r="AA22" s="94" t="s">
        <v>526</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433</v>
      </c>
      <c r="Z23" s="32" t="s">
        <v>565</v>
      </c>
      <c r="AA23" s="94" t="s">
        <v>527</v>
      </c>
      <c r="AB23" s="94" t="s">
        <v>659</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683</v>
      </c>
      <c r="Y24" s="32" t="s">
        <v>434</v>
      </c>
      <c r="Z24" s="32" t="s">
        <v>566</v>
      </c>
      <c r="AA24" s="94" t="s">
        <v>528</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435</v>
      </c>
      <c r="Z25" s="32" t="s">
        <v>567</v>
      </c>
      <c r="AA25" s="94" t="s">
        <v>529</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436</v>
      </c>
      <c r="Z26" s="32" t="s">
        <v>568</v>
      </c>
      <c r="AA26" s="94" t="s">
        <v>530</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437</v>
      </c>
      <c r="Z27" s="32" t="s">
        <v>569</v>
      </c>
      <c r="AA27" s="94" t="s">
        <v>531</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438</v>
      </c>
      <c r="Z28" s="32" t="s">
        <v>570</v>
      </c>
      <c r="AA28" s="94" t="s">
        <v>532</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439</v>
      </c>
      <c r="Z29" s="32" t="s">
        <v>571</v>
      </c>
      <c r="AA29" s="94" t="s">
        <v>533</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440</v>
      </c>
      <c r="Z30" s="32" t="s">
        <v>572</v>
      </c>
      <c r="AA30" s="94" t="s">
        <v>534</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441</v>
      </c>
      <c r="Z31" s="32" t="s">
        <v>573</v>
      </c>
      <c r="AA31" s="94" t="s">
        <v>535</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442</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443</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444</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446</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579</v>
      </c>
      <c r="AF37" s="30"/>
      <c r="AK37" s="51" t="str">
        <f t="shared" si="7"/>
        <v>j</v>
      </c>
    </row>
    <row r="38" spans="1:37" x14ac:dyDescent="0.15">
      <c r="A38" s="13"/>
      <c r="B38" s="13"/>
      <c r="F38" s="13"/>
      <c r="G38" s="19"/>
      <c r="K38" s="13"/>
      <c r="L38" s="13"/>
      <c r="O38" s="13"/>
      <c r="P38" s="13"/>
      <c r="Q38" s="19"/>
      <c r="T38" s="13"/>
      <c r="U38" s="32" t="s">
        <v>384</v>
      </c>
      <c r="Y38" s="32" t="s">
        <v>448</v>
      </c>
      <c r="Z38" s="32" t="s">
        <v>580</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581</v>
      </c>
      <c r="AF39" s="30"/>
      <c r="AK39" s="51" t="str">
        <f t="shared" si="7"/>
        <v>l</v>
      </c>
    </row>
    <row r="40" spans="1:37" x14ac:dyDescent="0.15">
      <c r="A40" s="13"/>
      <c r="B40" s="13"/>
      <c r="F40" s="13"/>
      <c r="G40" s="19"/>
      <c r="K40" s="13"/>
      <c r="L40" s="13"/>
      <c r="O40" s="13"/>
      <c r="P40" s="13"/>
      <c r="Q40" s="19"/>
      <c r="T40" s="13"/>
      <c r="Y40" s="32" t="s">
        <v>450</v>
      </c>
      <c r="Z40" s="32" t="s">
        <v>582</v>
      </c>
      <c r="AF40" s="30"/>
      <c r="AK40" s="51" t="str">
        <f t="shared" si="7"/>
        <v>m</v>
      </c>
    </row>
    <row r="41" spans="1:37" x14ac:dyDescent="0.15">
      <c r="A41" s="13"/>
      <c r="B41" s="13"/>
      <c r="F41" s="13"/>
      <c r="G41" s="19"/>
      <c r="K41" s="13"/>
      <c r="L41" s="13"/>
      <c r="O41" s="13"/>
      <c r="P41" s="13"/>
      <c r="Q41" s="19"/>
      <c r="T41" s="13"/>
      <c r="Y41" s="32" t="s">
        <v>451</v>
      </c>
      <c r="Z41" s="32" t="s">
        <v>583</v>
      </c>
      <c r="AF41" s="30"/>
      <c r="AK41" s="51" t="str">
        <f t="shared" si="7"/>
        <v>n</v>
      </c>
    </row>
    <row r="42" spans="1:37" x14ac:dyDescent="0.15">
      <c r="A42" s="13"/>
      <c r="B42" s="13"/>
      <c r="F42" s="13"/>
      <c r="G42" s="19"/>
      <c r="K42" s="13"/>
      <c r="L42" s="13"/>
      <c r="O42" s="13"/>
      <c r="P42" s="13"/>
      <c r="Q42" s="19"/>
      <c r="T42" s="13"/>
      <c r="Y42" s="32" t="s">
        <v>452</v>
      </c>
      <c r="Z42" s="32" t="s">
        <v>584</v>
      </c>
      <c r="AF42" s="30"/>
      <c r="AK42" s="51" t="str">
        <f t="shared" si="7"/>
        <v>o</v>
      </c>
    </row>
    <row r="43" spans="1:37" x14ac:dyDescent="0.15">
      <c r="A43" s="13"/>
      <c r="B43" s="13"/>
      <c r="F43" s="13"/>
      <c r="G43" s="19"/>
      <c r="K43" s="13"/>
      <c r="L43" s="13"/>
      <c r="O43" s="13"/>
      <c r="P43" s="13"/>
      <c r="Q43" s="19"/>
      <c r="T43" s="13"/>
      <c r="Y43" s="32" t="s">
        <v>453</v>
      </c>
      <c r="Z43" s="32" t="s">
        <v>585</v>
      </c>
      <c r="AF43" s="30"/>
      <c r="AK43" s="51" t="str">
        <f t="shared" si="7"/>
        <v>p</v>
      </c>
    </row>
    <row r="44" spans="1:37" x14ac:dyDescent="0.15">
      <c r="A44" s="13"/>
      <c r="B44" s="13"/>
      <c r="F44" s="13"/>
      <c r="G44" s="19"/>
      <c r="K44" s="13"/>
      <c r="L44" s="13"/>
      <c r="O44" s="13"/>
      <c r="P44" s="13"/>
      <c r="Q44" s="19"/>
      <c r="T44" s="13"/>
      <c r="Y44" s="32" t="s">
        <v>454</v>
      </c>
      <c r="Z44" s="32" t="s">
        <v>586</v>
      </c>
      <c r="AF44" s="30"/>
      <c r="AK44" s="51" t="str">
        <f t="shared" si="7"/>
        <v>q</v>
      </c>
    </row>
    <row r="45" spans="1:37" x14ac:dyDescent="0.15">
      <c r="A45" s="13"/>
      <c r="B45" s="13"/>
      <c r="F45" s="13"/>
      <c r="G45" s="19"/>
      <c r="K45" s="13"/>
      <c r="L45" s="13"/>
      <c r="O45" s="13"/>
      <c r="P45" s="13"/>
      <c r="Q45" s="19"/>
      <c r="T45" s="13"/>
      <c r="Y45" s="32" t="s">
        <v>455</v>
      </c>
      <c r="Z45" s="32" t="s">
        <v>587</v>
      </c>
      <c r="AF45" s="30"/>
      <c r="AK45" s="51" t="str">
        <f t="shared" si="7"/>
        <v>r</v>
      </c>
    </row>
    <row r="46" spans="1:37" x14ac:dyDescent="0.15">
      <c r="A46" s="13"/>
      <c r="B46" s="13"/>
      <c r="F46" s="13"/>
      <c r="G46" s="19"/>
      <c r="K46" s="13"/>
      <c r="L46" s="13"/>
      <c r="O46" s="13"/>
      <c r="P46" s="13"/>
      <c r="Q46" s="19"/>
      <c r="T46" s="13"/>
      <c r="Y46" s="32" t="s">
        <v>456</v>
      </c>
      <c r="Z46" s="32" t="s">
        <v>588</v>
      </c>
      <c r="AF46" s="30"/>
      <c r="AK46" s="51" t="str">
        <f t="shared" si="7"/>
        <v>s</v>
      </c>
    </row>
    <row r="47" spans="1:37" x14ac:dyDescent="0.15">
      <c r="A47" s="13"/>
      <c r="B47" s="13"/>
      <c r="F47" s="13"/>
      <c r="G47" s="19"/>
      <c r="K47" s="13"/>
      <c r="L47" s="13"/>
      <c r="O47" s="13"/>
      <c r="P47" s="13"/>
      <c r="Q47" s="19"/>
      <c r="T47" s="13"/>
      <c r="Y47" s="32" t="s">
        <v>457</v>
      </c>
      <c r="Z47" s="32" t="s">
        <v>589</v>
      </c>
      <c r="AF47" s="30"/>
      <c r="AK47" s="51" t="str">
        <f t="shared" si="7"/>
        <v>t</v>
      </c>
    </row>
    <row r="48" spans="1:37" x14ac:dyDescent="0.15">
      <c r="A48" s="13"/>
      <c r="B48" s="13"/>
      <c r="F48" s="13"/>
      <c r="G48" s="19"/>
      <c r="K48" s="13"/>
      <c r="L48" s="13"/>
      <c r="O48" s="13"/>
      <c r="P48" s="13"/>
      <c r="Q48" s="19"/>
      <c r="T48" s="13"/>
      <c r="Y48" s="32" t="s">
        <v>458</v>
      </c>
      <c r="Z48" s="32" t="s">
        <v>590</v>
      </c>
      <c r="AF48" s="30"/>
      <c r="AK48" s="51" t="str">
        <f t="shared" si="7"/>
        <v>u</v>
      </c>
    </row>
    <row r="49" spans="1:37" x14ac:dyDescent="0.15">
      <c r="A49" s="13"/>
      <c r="B49" s="13"/>
      <c r="F49" s="13"/>
      <c r="G49" s="19"/>
      <c r="K49" s="13"/>
      <c r="L49" s="13"/>
      <c r="O49" s="13"/>
      <c r="P49" s="13"/>
      <c r="Q49" s="19"/>
      <c r="T49" s="13"/>
      <c r="Y49" s="32" t="s">
        <v>459</v>
      </c>
      <c r="Z49" s="32" t="s">
        <v>591</v>
      </c>
      <c r="AF49" s="30"/>
      <c r="AK49" s="51" t="str">
        <f t="shared" si="7"/>
        <v>v</v>
      </c>
    </row>
    <row r="50" spans="1:37" x14ac:dyDescent="0.15">
      <c r="A50" s="13"/>
      <c r="B50" s="13"/>
      <c r="F50" s="13"/>
      <c r="G50" s="19"/>
      <c r="K50" s="13"/>
      <c r="L50" s="13"/>
      <c r="O50" s="13"/>
      <c r="P50" s="13"/>
      <c r="Q50" s="19"/>
      <c r="T50" s="13"/>
      <c r="Y50" s="32" t="s">
        <v>460</v>
      </c>
      <c r="Z50" s="32" t="s">
        <v>592</v>
      </c>
      <c r="AF50" s="30"/>
    </row>
    <row r="51" spans="1:37" x14ac:dyDescent="0.15">
      <c r="A51" s="13"/>
      <c r="B51" s="13"/>
      <c r="F51" s="13"/>
      <c r="G51" s="19"/>
      <c r="K51" s="13"/>
      <c r="L51" s="13"/>
      <c r="O51" s="13"/>
      <c r="P51" s="13"/>
      <c r="Q51" s="19"/>
      <c r="T51" s="13"/>
      <c r="Y51" s="32" t="s">
        <v>461</v>
      </c>
      <c r="Z51" s="32" t="s">
        <v>593</v>
      </c>
      <c r="AF51" s="30"/>
    </row>
    <row r="52" spans="1:37" x14ac:dyDescent="0.15">
      <c r="A52" s="13"/>
      <c r="B52" s="13"/>
      <c r="F52" s="13"/>
      <c r="G52" s="19"/>
      <c r="K52" s="13"/>
      <c r="L52" s="13"/>
      <c r="O52" s="13"/>
      <c r="P52" s="13"/>
      <c r="Q52" s="19"/>
      <c r="T52" s="13"/>
      <c r="Y52" s="32" t="s">
        <v>462</v>
      </c>
      <c r="Z52" s="32" t="s">
        <v>594</v>
      </c>
      <c r="AF52" s="30"/>
    </row>
    <row r="53" spans="1:37" x14ac:dyDescent="0.15">
      <c r="A53" s="13"/>
      <c r="B53" s="13"/>
      <c r="F53" s="13"/>
      <c r="G53" s="19"/>
      <c r="K53" s="13"/>
      <c r="L53" s="13"/>
      <c r="O53" s="13"/>
      <c r="P53" s="13"/>
      <c r="Q53" s="19"/>
      <c r="T53" s="13"/>
      <c r="Y53" s="32" t="s">
        <v>463</v>
      </c>
      <c r="Z53" s="32" t="s">
        <v>595</v>
      </c>
      <c r="AF53" s="30"/>
    </row>
    <row r="54" spans="1:37" x14ac:dyDescent="0.15">
      <c r="A54" s="13"/>
      <c r="B54" s="13"/>
      <c r="F54" s="13"/>
      <c r="G54" s="19"/>
      <c r="K54" s="13"/>
      <c r="L54" s="13"/>
      <c r="O54" s="13"/>
      <c r="P54" s="20"/>
      <c r="Q54" s="19"/>
      <c r="T54" s="13"/>
      <c r="Y54" s="32" t="s">
        <v>464</v>
      </c>
      <c r="Z54" s="32" t="s">
        <v>596</v>
      </c>
      <c r="AF54" s="30"/>
    </row>
    <row r="55" spans="1:37" x14ac:dyDescent="0.15">
      <c r="A55" s="13"/>
      <c r="B55" s="13"/>
      <c r="F55" s="13"/>
      <c r="G55" s="19"/>
      <c r="K55" s="13"/>
      <c r="L55" s="13"/>
      <c r="O55" s="13"/>
      <c r="P55" s="13"/>
      <c r="Q55" s="19"/>
      <c r="T55" s="13"/>
      <c r="Y55" s="32" t="s">
        <v>465</v>
      </c>
      <c r="Z55" s="32" t="s">
        <v>597</v>
      </c>
      <c r="AF55" s="30"/>
    </row>
    <row r="56" spans="1:37" x14ac:dyDescent="0.15">
      <c r="A56" s="13"/>
      <c r="B56" s="13"/>
      <c r="F56" s="13"/>
      <c r="G56" s="19"/>
      <c r="K56" s="13"/>
      <c r="L56" s="13"/>
      <c r="O56" s="13"/>
      <c r="P56" s="13"/>
      <c r="Q56" s="19"/>
      <c r="T56" s="13"/>
      <c r="Y56" s="32" t="s">
        <v>466</v>
      </c>
      <c r="Z56" s="32" t="s">
        <v>598</v>
      </c>
      <c r="AF56" s="30"/>
    </row>
    <row r="57" spans="1:37" x14ac:dyDescent="0.15">
      <c r="A57" s="13"/>
      <c r="B57" s="13"/>
      <c r="F57" s="13"/>
      <c r="G57" s="19"/>
      <c r="K57" s="13"/>
      <c r="L57" s="13"/>
      <c r="O57" s="13"/>
      <c r="P57" s="13"/>
      <c r="Q57" s="19"/>
      <c r="T57" s="13"/>
      <c r="Y57" s="32" t="s">
        <v>467</v>
      </c>
      <c r="Z57" s="32" t="s">
        <v>599</v>
      </c>
      <c r="AF57" s="30"/>
    </row>
    <row r="58" spans="1:37" x14ac:dyDescent="0.15">
      <c r="A58" s="13"/>
      <c r="B58" s="13"/>
      <c r="F58" s="13"/>
      <c r="G58" s="19"/>
      <c r="K58" s="13"/>
      <c r="L58" s="13"/>
      <c r="O58" s="13"/>
      <c r="P58" s="13"/>
      <c r="Q58" s="19"/>
      <c r="T58" s="13"/>
      <c r="Y58" s="32" t="s">
        <v>468</v>
      </c>
      <c r="Z58" s="32" t="s">
        <v>600</v>
      </c>
      <c r="AF58" s="30"/>
    </row>
    <row r="59" spans="1:37" x14ac:dyDescent="0.15">
      <c r="A59" s="13"/>
      <c r="B59" s="13"/>
      <c r="F59" s="13"/>
      <c r="G59" s="19"/>
      <c r="K59" s="13"/>
      <c r="L59" s="13"/>
      <c r="O59" s="13"/>
      <c r="P59" s="13"/>
      <c r="Q59" s="19"/>
      <c r="T59" s="13"/>
      <c r="Y59" s="32" t="s">
        <v>469</v>
      </c>
      <c r="Z59" s="32" t="s">
        <v>601</v>
      </c>
      <c r="AF59" s="30"/>
    </row>
    <row r="60" spans="1:37" x14ac:dyDescent="0.15">
      <c r="A60" s="13"/>
      <c r="B60" s="13"/>
      <c r="F60" s="13"/>
      <c r="G60" s="19"/>
      <c r="K60" s="13"/>
      <c r="L60" s="13"/>
      <c r="O60" s="13"/>
      <c r="P60" s="13"/>
      <c r="Q60" s="19"/>
      <c r="T60" s="13"/>
      <c r="Y60" s="32" t="s">
        <v>470</v>
      </c>
      <c r="Z60" s="32" t="s">
        <v>602</v>
      </c>
      <c r="AF60" s="30"/>
    </row>
    <row r="61" spans="1:37" x14ac:dyDescent="0.15">
      <c r="A61" s="13"/>
      <c r="B61" s="13"/>
      <c r="F61" s="13"/>
      <c r="G61" s="19"/>
      <c r="K61" s="13"/>
      <c r="L61" s="13"/>
      <c r="O61" s="13"/>
      <c r="P61" s="13"/>
      <c r="Q61" s="19"/>
      <c r="T61" s="13"/>
      <c r="Y61" s="32" t="s">
        <v>471</v>
      </c>
      <c r="Z61" s="32" t="s">
        <v>603</v>
      </c>
      <c r="AF61" s="30"/>
    </row>
    <row r="62" spans="1:37" x14ac:dyDescent="0.15">
      <c r="A62" s="13"/>
      <c r="B62" s="13"/>
      <c r="F62" s="13"/>
      <c r="G62" s="19"/>
      <c r="K62" s="13"/>
      <c r="L62" s="13"/>
      <c r="O62" s="13"/>
      <c r="P62" s="13"/>
      <c r="Q62" s="19"/>
      <c r="T62" s="13"/>
      <c r="Y62" s="32" t="s">
        <v>472</v>
      </c>
      <c r="Z62" s="32" t="s">
        <v>604</v>
      </c>
      <c r="AF62" s="30"/>
    </row>
    <row r="63" spans="1:37" x14ac:dyDescent="0.15">
      <c r="A63" s="13"/>
      <c r="B63" s="13"/>
      <c r="F63" s="13"/>
      <c r="G63" s="19"/>
      <c r="K63" s="13"/>
      <c r="L63" s="13"/>
      <c r="O63" s="13"/>
      <c r="P63" s="13"/>
      <c r="Q63" s="19"/>
      <c r="T63" s="13"/>
      <c r="Y63" s="32" t="s">
        <v>473</v>
      </c>
      <c r="Z63" s="32" t="s">
        <v>605</v>
      </c>
      <c r="AF63" s="30"/>
    </row>
    <row r="64" spans="1:37" x14ac:dyDescent="0.15">
      <c r="A64" s="13"/>
      <c r="B64" s="13"/>
      <c r="F64" s="13"/>
      <c r="G64" s="19"/>
      <c r="K64" s="13"/>
      <c r="L64" s="13"/>
      <c r="O64" s="13"/>
      <c r="P64" s="13"/>
      <c r="Q64" s="19"/>
      <c r="T64" s="13"/>
      <c r="Y64" s="32" t="s">
        <v>474</v>
      </c>
      <c r="Z64" s="32" t="s">
        <v>606</v>
      </c>
      <c r="AF64" s="30"/>
    </row>
    <row r="65" spans="1:32" x14ac:dyDescent="0.15">
      <c r="A65" s="13"/>
      <c r="B65" s="13"/>
      <c r="F65" s="13"/>
      <c r="G65" s="19"/>
      <c r="K65" s="13"/>
      <c r="L65" s="13"/>
      <c r="O65" s="13"/>
      <c r="P65" s="13"/>
      <c r="Q65" s="19"/>
      <c r="T65" s="13"/>
      <c r="Y65" s="32" t="s">
        <v>475</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476</v>
      </c>
      <c r="Z67" s="32" t="s">
        <v>609</v>
      </c>
      <c r="AF67" s="30"/>
    </row>
    <row r="68" spans="1:32" x14ac:dyDescent="0.15">
      <c r="A68" s="13"/>
      <c r="B68" s="13"/>
      <c r="F68" s="13"/>
      <c r="G68" s="19"/>
      <c r="K68" s="13"/>
      <c r="L68" s="13"/>
      <c r="O68" s="13"/>
      <c r="P68" s="13"/>
      <c r="Q68" s="19"/>
      <c r="T68" s="13"/>
      <c r="Y68" s="32" t="s">
        <v>477</v>
      </c>
      <c r="Z68" s="32" t="s">
        <v>610</v>
      </c>
      <c r="AF68" s="30"/>
    </row>
    <row r="69" spans="1:32" x14ac:dyDescent="0.15">
      <c r="A69" s="13"/>
      <c r="B69" s="13"/>
      <c r="F69" s="13"/>
      <c r="G69" s="19"/>
      <c r="K69" s="13"/>
      <c r="L69" s="13"/>
      <c r="O69" s="13"/>
      <c r="P69" s="13"/>
      <c r="Q69" s="19"/>
      <c r="T69" s="13"/>
      <c r="Y69" s="32" t="s">
        <v>478</v>
      </c>
      <c r="Z69" s="32" t="s">
        <v>611</v>
      </c>
      <c r="AF69" s="30"/>
    </row>
    <row r="70" spans="1:32" x14ac:dyDescent="0.15">
      <c r="A70" s="13"/>
      <c r="B70" s="13"/>
      <c r="Y70" s="32" t="s">
        <v>479</v>
      </c>
      <c r="Z70" s="32" t="s">
        <v>612</v>
      </c>
    </row>
    <row r="71" spans="1:32" x14ac:dyDescent="0.15">
      <c r="Y71" s="32" t="s">
        <v>480</v>
      </c>
      <c r="Z71" s="32" t="s">
        <v>613</v>
      </c>
    </row>
    <row r="72" spans="1:32" x14ac:dyDescent="0.15">
      <c r="Y72" s="32" t="s">
        <v>481</v>
      </c>
      <c r="Z72" s="32" t="s">
        <v>614</v>
      </c>
    </row>
    <row r="73" spans="1:32" x14ac:dyDescent="0.15">
      <c r="Y73" s="32" t="s">
        <v>482</v>
      </c>
      <c r="Z73" s="32" t="s">
        <v>615</v>
      </c>
    </row>
    <row r="74" spans="1:32" x14ac:dyDescent="0.15">
      <c r="Y74" s="32" t="s">
        <v>483</v>
      </c>
      <c r="Z74" s="32" t="s">
        <v>616</v>
      </c>
    </row>
    <row r="75" spans="1:32" x14ac:dyDescent="0.15">
      <c r="Y75" s="32" t="s">
        <v>484</v>
      </c>
      <c r="Z75" s="32" t="s">
        <v>617</v>
      </c>
    </row>
    <row r="76" spans="1:32" x14ac:dyDescent="0.15">
      <c r="Y76" s="32" t="s">
        <v>485</v>
      </c>
      <c r="Z76" s="32" t="s">
        <v>618</v>
      </c>
    </row>
    <row r="77" spans="1:32" x14ac:dyDescent="0.15">
      <c r="Y77" s="32" t="s">
        <v>486</v>
      </c>
      <c r="Z77" s="32" t="s">
        <v>619</v>
      </c>
    </row>
    <row r="78" spans="1:32" x14ac:dyDescent="0.15">
      <c r="Y78" s="32" t="s">
        <v>487</v>
      </c>
      <c r="Z78" s="32" t="s">
        <v>620</v>
      </c>
    </row>
    <row r="79" spans="1:32" x14ac:dyDescent="0.15">
      <c r="Y79" s="32" t="s">
        <v>488</v>
      </c>
      <c r="Z79" s="32" t="s">
        <v>621</v>
      </c>
    </row>
    <row r="80" spans="1:32" x14ac:dyDescent="0.15">
      <c r="Y80" s="32" t="s">
        <v>489</v>
      </c>
      <c r="Z80" s="32" t="s">
        <v>622</v>
      </c>
    </row>
    <row r="81" spans="25:26" x14ac:dyDescent="0.15">
      <c r="Y81" s="32" t="s">
        <v>490</v>
      </c>
      <c r="Z81" s="32" t="s">
        <v>623</v>
      </c>
    </row>
    <row r="82" spans="25:26" x14ac:dyDescent="0.15">
      <c r="Y82" s="32" t="s">
        <v>491</v>
      </c>
      <c r="Z82" s="32" t="s">
        <v>624</v>
      </c>
    </row>
    <row r="83" spans="25:26" x14ac:dyDescent="0.15">
      <c r="Y83" s="32" t="s">
        <v>492</v>
      </c>
      <c r="Z83" s="32" t="s">
        <v>625</v>
      </c>
    </row>
    <row r="84" spans="25:26" x14ac:dyDescent="0.15">
      <c r="Y84" s="32" t="s">
        <v>493</v>
      </c>
      <c r="Z84" s="32" t="s">
        <v>626</v>
      </c>
    </row>
    <row r="85" spans="25:26" x14ac:dyDescent="0.15">
      <c r="Y85" s="32" t="s">
        <v>494</v>
      </c>
      <c r="Z85" s="32" t="s">
        <v>627</v>
      </c>
    </row>
    <row r="86" spans="25:26" x14ac:dyDescent="0.15">
      <c r="Y86" s="32" t="s">
        <v>495</v>
      </c>
      <c r="Z86" s="32" t="s">
        <v>628</v>
      </c>
    </row>
    <row r="87" spans="25:26" x14ac:dyDescent="0.15">
      <c r="Y87" s="32" t="s">
        <v>496</v>
      </c>
      <c r="Z87" s="32" t="s">
        <v>629</v>
      </c>
    </row>
    <row r="88" spans="25:26" x14ac:dyDescent="0.15">
      <c r="Y88" s="32" t="s">
        <v>497</v>
      </c>
      <c r="Z88" s="32" t="s">
        <v>630</v>
      </c>
    </row>
    <row r="89" spans="25:26" x14ac:dyDescent="0.15">
      <c r="Y89" s="32" t="s">
        <v>498</v>
      </c>
      <c r="Z89" s="32" t="s">
        <v>631</v>
      </c>
    </row>
    <row r="90" spans="25:26" x14ac:dyDescent="0.15">
      <c r="Y90" s="32" t="s">
        <v>499</v>
      </c>
      <c r="Z90" s="32" t="s">
        <v>632</v>
      </c>
    </row>
    <row r="91" spans="25:26" x14ac:dyDescent="0.15">
      <c r="Y91" s="32" t="s">
        <v>500</v>
      </c>
      <c r="Z91" s="32" t="s">
        <v>633</v>
      </c>
    </row>
    <row r="92" spans="25:26" x14ac:dyDescent="0.15">
      <c r="Y92" s="32" t="s">
        <v>501</v>
      </c>
      <c r="Z92" s="32" t="s">
        <v>634</v>
      </c>
    </row>
    <row r="93" spans="25:26" x14ac:dyDescent="0.15">
      <c r="Y93" s="32" t="s">
        <v>502</v>
      </c>
      <c r="Z93" s="32" t="s">
        <v>635</v>
      </c>
    </row>
    <row r="94" spans="25:26" x14ac:dyDescent="0.15">
      <c r="Y94" s="32" t="s">
        <v>503</v>
      </c>
      <c r="Z94" s="32" t="s">
        <v>636</v>
      </c>
    </row>
    <row r="95" spans="25:26" x14ac:dyDescent="0.15">
      <c r="Y95" s="32" t="s">
        <v>504</v>
      </c>
      <c r="Z95" s="32" t="s">
        <v>637</v>
      </c>
    </row>
    <row r="96" spans="25:26" x14ac:dyDescent="0.15">
      <c r="Y96" s="32" t="s">
        <v>406</v>
      </c>
      <c r="Z96" s="32" t="s">
        <v>638</v>
      </c>
    </row>
    <row r="97" spans="25:26" x14ac:dyDescent="0.15">
      <c r="Y97" s="32" t="s">
        <v>505</v>
      </c>
      <c r="Z97" s="32" t="s">
        <v>639</v>
      </c>
    </row>
    <row r="98" spans="25:26" x14ac:dyDescent="0.15">
      <c r="Y98" s="32" t="s">
        <v>506</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3"/>
      <c r="Z2" s="409"/>
      <c r="AA2" s="410"/>
      <c r="AB2" s="1007" t="s">
        <v>11</v>
      </c>
      <c r="AC2" s="1008"/>
      <c r="AD2" s="1009"/>
      <c r="AE2" s="995" t="s">
        <v>386</v>
      </c>
      <c r="AF2" s="995"/>
      <c r="AG2" s="995"/>
      <c r="AH2" s="995"/>
      <c r="AI2" s="995" t="s">
        <v>408</v>
      </c>
      <c r="AJ2" s="995"/>
      <c r="AK2" s="995"/>
      <c r="AL2" s="457"/>
      <c r="AM2" s="995" t="s">
        <v>505</v>
      </c>
      <c r="AN2" s="995"/>
      <c r="AO2" s="995"/>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349</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3"/>
      <c r="Z9" s="409"/>
      <c r="AA9" s="410"/>
      <c r="AB9" s="1007" t="s">
        <v>11</v>
      </c>
      <c r="AC9" s="1008"/>
      <c r="AD9" s="1009"/>
      <c r="AE9" s="995" t="s">
        <v>386</v>
      </c>
      <c r="AF9" s="995"/>
      <c r="AG9" s="995"/>
      <c r="AH9" s="995"/>
      <c r="AI9" s="995" t="s">
        <v>408</v>
      </c>
      <c r="AJ9" s="995"/>
      <c r="AK9" s="995"/>
      <c r="AL9" s="457"/>
      <c r="AM9" s="995" t="s">
        <v>505</v>
      </c>
      <c r="AN9" s="995"/>
      <c r="AO9" s="995"/>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349</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3"/>
      <c r="Z16" s="409"/>
      <c r="AA16" s="410"/>
      <c r="AB16" s="1007" t="s">
        <v>11</v>
      </c>
      <c r="AC16" s="1008"/>
      <c r="AD16" s="1009"/>
      <c r="AE16" s="995" t="s">
        <v>386</v>
      </c>
      <c r="AF16" s="995"/>
      <c r="AG16" s="995"/>
      <c r="AH16" s="995"/>
      <c r="AI16" s="995" t="s">
        <v>408</v>
      </c>
      <c r="AJ16" s="995"/>
      <c r="AK16" s="995"/>
      <c r="AL16" s="457"/>
      <c r="AM16" s="995" t="s">
        <v>505</v>
      </c>
      <c r="AN16" s="995"/>
      <c r="AO16" s="995"/>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349</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3"/>
      <c r="Z23" s="409"/>
      <c r="AA23" s="410"/>
      <c r="AB23" s="1007" t="s">
        <v>11</v>
      </c>
      <c r="AC23" s="1008"/>
      <c r="AD23" s="1009"/>
      <c r="AE23" s="995" t="s">
        <v>386</v>
      </c>
      <c r="AF23" s="995"/>
      <c r="AG23" s="995"/>
      <c r="AH23" s="995"/>
      <c r="AI23" s="995" t="s">
        <v>408</v>
      </c>
      <c r="AJ23" s="995"/>
      <c r="AK23" s="995"/>
      <c r="AL23" s="457"/>
      <c r="AM23" s="995" t="s">
        <v>505</v>
      </c>
      <c r="AN23" s="995"/>
      <c r="AO23" s="995"/>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349</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3"/>
      <c r="Z30" s="409"/>
      <c r="AA30" s="410"/>
      <c r="AB30" s="1007" t="s">
        <v>11</v>
      </c>
      <c r="AC30" s="1008"/>
      <c r="AD30" s="1009"/>
      <c r="AE30" s="995" t="s">
        <v>386</v>
      </c>
      <c r="AF30" s="995"/>
      <c r="AG30" s="995"/>
      <c r="AH30" s="995"/>
      <c r="AI30" s="995" t="s">
        <v>408</v>
      </c>
      <c r="AJ30" s="995"/>
      <c r="AK30" s="995"/>
      <c r="AL30" s="457"/>
      <c r="AM30" s="995" t="s">
        <v>505</v>
      </c>
      <c r="AN30" s="995"/>
      <c r="AO30" s="995"/>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349</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3"/>
      <c r="Z37" s="409"/>
      <c r="AA37" s="410"/>
      <c r="AB37" s="1007" t="s">
        <v>11</v>
      </c>
      <c r="AC37" s="1008"/>
      <c r="AD37" s="1009"/>
      <c r="AE37" s="995" t="s">
        <v>386</v>
      </c>
      <c r="AF37" s="995"/>
      <c r="AG37" s="995"/>
      <c r="AH37" s="995"/>
      <c r="AI37" s="995" t="s">
        <v>408</v>
      </c>
      <c r="AJ37" s="995"/>
      <c r="AK37" s="995"/>
      <c r="AL37" s="457"/>
      <c r="AM37" s="995" t="s">
        <v>505</v>
      </c>
      <c r="AN37" s="995"/>
      <c r="AO37" s="995"/>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349</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3"/>
      <c r="Z44" s="409"/>
      <c r="AA44" s="410"/>
      <c r="AB44" s="1007" t="s">
        <v>11</v>
      </c>
      <c r="AC44" s="1008"/>
      <c r="AD44" s="1009"/>
      <c r="AE44" s="995" t="s">
        <v>386</v>
      </c>
      <c r="AF44" s="995"/>
      <c r="AG44" s="995"/>
      <c r="AH44" s="995"/>
      <c r="AI44" s="995" t="s">
        <v>408</v>
      </c>
      <c r="AJ44" s="995"/>
      <c r="AK44" s="995"/>
      <c r="AL44" s="457"/>
      <c r="AM44" s="995" t="s">
        <v>505</v>
      </c>
      <c r="AN44" s="995"/>
      <c r="AO44" s="995"/>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349</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3"/>
      <c r="Z51" s="409"/>
      <c r="AA51" s="410"/>
      <c r="AB51" s="457" t="s">
        <v>11</v>
      </c>
      <c r="AC51" s="1008"/>
      <c r="AD51" s="1009"/>
      <c r="AE51" s="995" t="s">
        <v>386</v>
      </c>
      <c r="AF51" s="995"/>
      <c r="AG51" s="995"/>
      <c r="AH51" s="995"/>
      <c r="AI51" s="995" t="s">
        <v>408</v>
      </c>
      <c r="AJ51" s="995"/>
      <c r="AK51" s="995"/>
      <c r="AL51" s="457"/>
      <c r="AM51" s="995" t="s">
        <v>505</v>
      </c>
      <c r="AN51" s="995"/>
      <c r="AO51" s="995"/>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349</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3"/>
      <c r="Z58" s="409"/>
      <c r="AA58" s="410"/>
      <c r="AB58" s="1007" t="s">
        <v>11</v>
      </c>
      <c r="AC58" s="1008"/>
      <c r="AD58" s="1009"/>
      <c r="AE58" s="995" t="s">
        <v>386</v>
      </c>
      <c r="AF58" s="995"/>
      <c r="AG58" s="995"/>
      <c r="AH58" s="995"/>
      <c r="AI58" s="995" t="s">
        <v>408</v>
      </c>
      <c r="AJ58" s="995"/>
      <c r="AK58" s="995"/>
      <c r="AL58" s="457"/>
      <c r="AM58" s="995" t="s">
        <v>505</v>
      </c>
      <c r="AN58" s="995"/>
      <c r="AO58" s="995"/>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349</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3"/>
      <c r="Z65" s="409"/>
      <c r="AA65" s="410"/>
      <c r="AB65" s="1007" t="s">
        <v>11</v>
      </c>
      <c r="AC65" s="1008"/>
      <c r="AD65" s="1009"/>
      <c r="AE65" s="995" t="s">
        <v>386</v>
      </c>
      <c r="AF65" s="995"/>
      <c r="AG65" s="995"/>
      <c r="AH65" s="995"/>
      <c r="AI65" s="995" t="s">
        <v>408</v>
      </c>
      <c r="AJ65" s="995"/>
      <c r="AK65" s="995"/>
      <c r="AL65" s="457"/>
      <c r="AM65" s="995" t="s">
        <v>505</v>
      </c>
      <c r="AN65" s="995"/>
      <c r="AO65" s="995"/>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泰子</dc:creator>
  <cp:lastPrinted>2021-06-15T01:56:23Z</cp:lastPrinted>
  <dcterms:created xsi:type="dcterms:W3CDTF">2012-03-13T00:50:25Z</dcterms:created>
  <dcterms:modified xsi:type="dcterms:W3CDTF">2021-08-27T06:27:27Z</dcterms:modified>
</cp:coreProperties>
</file>