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KAWABA06\Desktop\"/>
    </mc:Choice>
  </mc:AlternateContent>
  <bookViews>
    <workbookView xWindow="18708"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13" i="3"/>
  <c r="AY23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<sst xmlns="http://schemas.openxmlformats.org/spreadsheetml/2006/main" count="3051" uniqueCount="794">
  <si>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</si>
  <si>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</si>
  <si>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</si>
  <si>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</si>
  <si>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</si>
  <si>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</si>
  <si>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</si>
  <si>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</si>
  <si>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</si>
  <si>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</si>
  <si>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</si>
  <si>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</si>
  <si>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</si>
  <si>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</si>
  <si>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</si>
  <si>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</si>
  <si>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</si>
  <si>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</si>
  <si>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</si>
  <si>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</si>
  <si>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</si>
  <si>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</si>
  <si>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</si>
  <si>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</si>
  <si>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</si>
  <si>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</si>
  <si>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</si>
  <si>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</si>
  <si>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</si>
  <si>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</si>
  <si>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</si>
  <si>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</si>
  <si>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</si>
  <si>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</si>
  <si>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</si>
  <si>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</si>
  <si>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</si>
  <si>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</si>
  <si>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</si>
  <si>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</si>
  <si>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</si>
  <si>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</si>
  <si>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</si>
  <si>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</si>
  <si>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</si>
  <si>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</si>
  <si>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</si>
  <si>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</si>
  <si>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</si>
  <si>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</si>
  <si>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</si>
  <si>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</si>
  <si>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</si>
  <si>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</si>
  <si>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</si>
  <si>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</si>
  <si>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</si>
  <si>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</si>
  <si>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</si>
  <si>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</si>
  <si>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</si>
  <si>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</si>
  <si>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</si>
  <si>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</si>
  <si>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</si>
  <si>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</si>
  <si>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</si>
  <si>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</si>
  <si>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</si>
  <si>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</si>
  <si>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</si>
  <si>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</si>
  <si>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</si>
  <si>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</si>
  <si>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</si>
  <si>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</si>
  <si>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</si>
  <si>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</si>
  <si>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</si>
  <si>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</si>
  <si>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</si>
  <si>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</si>
  <si>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</si>
  <si>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</si>
  <si>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</si>
  <si>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</si>
  <si>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</si>
  <si>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</si>
  <si>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</si>
  <si>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</si>
  <si>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</si>
  <si>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</si>
  <si>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</si>
  <si>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</si>
  <si>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</si>
  <si>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</si>
  <si>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</si>
  <si>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</si>
  <si>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</si>
  <si>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</si>
  <si>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</si>
  <si>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</si>
  <si>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</si>
  <si>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</si>
  <si>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</si>
  <si>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</si>
  <si>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</si>
  <si>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</si>
  <si>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</si>
  <si>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</si>
  <si>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</si>
  <si>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</si>
  <si>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</si>
  <si>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</si>
  <si>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</si>
  <si>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</si>
  <si>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</si>
  <si>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</si>
  <si>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</si>
  <si>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</si>
  <si>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</si>
  <si>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</si>
  <si>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</si>
  <si>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</si>
  <si>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</si>
  <si>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</si>
  <si>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</si>
  <si>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</si>
  <si>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</si>
  <si>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</si>
  <si>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</si>
  <si>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</si>
  <si>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</si>
  <si>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</si>
  <si>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</si>
  <si>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</si>
  <si>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</si>
  <si>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</si>
  <si>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</si>
  <si>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</si>
  <si>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</si>
  <si>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</si>
  <si>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</si>
  <si>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</si>
  <si>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</si>
  <si>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</si>
  <si>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</si>
  <si>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</si>
  <si>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</si>
  <si>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</si>
  <si>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</si>
  <si>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</si>
  <si>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</si>
  <si>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</si>
  <si>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</si>
  <si>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</si>
  <si>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</si>
  <si>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</si>
  <si>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</si>
  <si>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</si>
  <si>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</si>
  <si>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</si>
  <si>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</si>
  <si>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</si>
  <si>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</si>
  <si>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</si>
  <si>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</si>
  <si>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</si>
  <si>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</si>
  <si>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</si>
  <si>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</si>
  <si>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</si>
  <si>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</si>
  <si>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</si>
  <si>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</si>
  <si>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</si>
  <si>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</si>
  <si>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</si>
  <si>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</si>
  <si>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</si>
  <si>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</si>
  <si>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</si>
  <si>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</si>
  <si>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</si>
  <si>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</si>
  <si>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</si>
  <si>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</si>
  <si>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</si>
  <si>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</si>
  <si>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</si>
  <si>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</si>
  <si>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</si>
  <si>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</si>
  <si>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</si>
  <si>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</si>
  <si>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</si>
  <si>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</si>
  <si>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</si>
  <si>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</si>
  <si>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</si>
  <si>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</si>
  <si>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</si>
  <si>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</si>
  <si>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</si>
  <si>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</si>
  <si>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</si>
  <si>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</si>
  <si>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</si>
  <si>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</si>
  <si>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</si>
  <si>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</si>
  <si>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</si>
  <si>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</si>
  <si>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</si>
  <si>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</si>
  <si>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</si>
  <si>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</si>
  <si>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</si>
  <si>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</si>
  <si>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</si>
  <si>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</si>
  <si>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</si>
  <si>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</si>
  <si>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</si>
  <si>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</si>
  <si>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</si>
  <si>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</si>
  <si>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</si>
  <si>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</si>
  <si>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</si>
  <si>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</si>
  <si>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</si>
  <si>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</si>
  <si>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</si>
  <si>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</si>
  <si>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</si>
  <si>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</si>
  <si>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</si>
  <si>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</si>
  <si>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</si>
  <si>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</si>
  <si>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</si>
  <si>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</si>
  <si>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</si>
  <si>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</si>
  <si>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</si>
  <si>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</si>
  <si>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</si>
  <si>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</si>
  <si>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</si>
  <si>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</si>
  <si>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</si>
  <si>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</si>
  <si>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</si>
  <si>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</si>
  <si>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</si>
  <si>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</si>
  <si>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</si>
  <si>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</si>
  <si>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</si>
  <si>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</si>
  <si>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</si>
  <si>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</si>
  <si>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</si>
  <si>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</si>
  <si>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</si>
  <si>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</si>
  <si>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</si>
  <si>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</si>
  <si>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</si>
  <si>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</si>
  <si>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</si>
  <si>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</si>
  <si>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</si>
  <si>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</si>
  <si>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</si>
  <si>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</si>
  <si>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</si>
  <si>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</si>
  <si>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</si>
  <si>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</si>
  <si>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</si>
  <si>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</si>
  <si>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</si>
  <si>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</si>
  <si>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</si>
  <si>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</si>
  <si>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</si>
  <si>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</si>
  <si>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</si>
  <si>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</si>
  <si>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</si>
  <si>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</si>
  <si>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</si>
  <si>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</si>
  <si>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</si>
  <si>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</si>
  <si>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</si>
  <si>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</si>
  <si>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</si>
  <si>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</si>
  <si>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</si>
  <si>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</si>
  <si>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</si>
  <si>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</si>
  <si>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</si>
  <si>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</si>
  <si>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</si>
  <si>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</si>
  <si>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</si>
  <si>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</si>
  <si>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</si>
  <si>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</si>
  <si>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</si>
  <si>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</si>
  <si>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</si>
  <si>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</si>
  <si>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</si>
  <si>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</si>
  <si>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</si>
  <si>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</si>
  <si>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</si>
  <si>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</si>
  <si>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</si>
  <si>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</si>
  <si>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</si>
  <si>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</si>
  <si>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</si>
  <si>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</si>
  <si>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</si>
  <si>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</si>
  <si>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</si>
  <si>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</si>
  <si>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</si>
  <si>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</si>
  <si>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</si>
  <si>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</si>
  <si>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</si>
  <si>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</si>
  <si>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</si>
  <si>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</si>
  <si>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</si>
  <si>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</si>
  <si>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</si>
  <si>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</si>
  <si>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</si>
  <si>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</si>
  <si>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</si>
  <si>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</si>
  <si>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</si>
  <si>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</si>
  <si>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</si>
  <si>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</si>
  <si>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</si>
  <si>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</si>
  <si>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</si>
  <si>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</si>
  <si>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</si>
  <si>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</si>
  <si>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</si>
  <si>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</si>
  <si>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</si>
  <si>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</si>
  <si>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</si>
  <si>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</si>
  <si>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</si>
  <si>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</si>
  <si>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</si>
  <si>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</si>
  <si>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</si>
  <si>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</si>
  <si>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</si>
  <si>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</si>
  <si>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</si>
  <si>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</si>
  <si>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</si>
  <si>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</si>
  <si>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</si>
  <si>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</si>
  <si>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</si>
  <si>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</si>
  <si>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</si>
  <si>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</si>
  <si>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</si>
  <si>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</si>
  <si>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</si>
  <si>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</si>
  <si>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</si>
  <si>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</si>
  <si>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</si>
  <si>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</si>
  <si>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</si>
  <si>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</si>
  <si>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</si>
  <si>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</si>
  <si>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</si>
  <si>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</si>
  <si>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</si>
  <si>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</si>
  <si>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</si>
  <si>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</si>
  <si>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</si>
  <si>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</si>
  <si>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</si>
  <si>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</si>
  <si>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</si>
  <si>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</si>
  <si>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</si>
  <si>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</si>
  <si>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</si>
  <si>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</si>
  <si>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</si>
  <si>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</si>
  <si>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</si>
  <si>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</si>
  <si>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</si>
  <si>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</si>
  <si>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</si>
  <si>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</si>
  <si>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</si>
  <si>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</si>
  <si>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</si>
  <si>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</si>
  <si>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</si>
  <si>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</si>
  <si>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</si>
  <si>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</si>
  <si>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</si>
  <si>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</si>
  <si>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</si>
  <si>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</si>
  <si>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</si>
  <si>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</si>
  <si>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</si>
  <si>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</si>
  <si>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</si>
  <si>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</si>
  <si>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</si>
  <si>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</si>
  <si>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</si>
  <si>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</si>
  <si>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</si>
  <si>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</si>
  <si>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</si>
  <si>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</si>
  <si>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</si>
  <si>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</si>
  <si>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</si>
  <si>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</si>
  <si>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</si>
  <si>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</si>
  <si>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</si>
  <si>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</si>
  <si>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</si>
  <si>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</si>
  <si>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</si>
  <si>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</si>
  <si>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</si>
  <si>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</si>
  <si>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</si>
  <si>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</si>
  <si>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</si>
  <si>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</si>
  <si>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</si>
  <si>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</si>
  <si>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</si>
  <si>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</si>
  <si>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</si>
  <si>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</si>
  <si>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</si>
  <si>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</si>
  <si>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</si>
  <si>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</si>
  <si>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</si>
  <si>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</si>
  <si>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</si>
  <si>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</si>
  <si>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</si>
  <si>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</si>
  <si>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</si>
  <si>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</si>
  <si>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</si>
  <si>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</si>
  <si>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</si>
  <si>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</si>
  <si>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</si>
  <si>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</si>
  <si>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</si>
  <si>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</si>
  <si>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</si>
  <si>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</si>
  <si>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</si>
  <si>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</si>
  <si>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</si>
  <si>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</si>
  <si>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</si>
  <si>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</si>
  <si>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</si>
  <si>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</si>
  <si>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</si>
  <si>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</si>
  <si>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</si>
  <si>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</si>
  <si>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</si>
  <si>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</si>
  <si>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</si>
  <si>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</si>
  <si>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</si>
  <si>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</si>
  <si>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</si>
  <si>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</si>
  <si>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</si>
  <si>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</si>
  <si>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</si>
  <si>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</si>
  <si>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</si>
  <si>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</si>
  <si>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</si>
  <si>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</si>
  <si>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</si>
  <si>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</si>
  <si>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</si>
  <si>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</si>
  <si>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</si>
  <si>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</si>
  <si>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</si>
  <si>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</si>
  <si>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</si>
  <si>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</si>
  <si>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</si>
  <si>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</si>
  <si>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</si>
  <si>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</si>
  <si>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</si>
  <si>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</si>
  <si>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</si>
  <si>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</si>
  <si>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</si>
  <si>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</si>
  <si>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</si>
  <si>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</si>
  <si>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</si>
  <si>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</si>
  <si>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</si>
  <si>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</si>
  <si>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</si>
  <si>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</si>
  <si>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</si>
  <si>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</si>
  <si>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</si>
  <si>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</si>
  <si>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</si>
  <si>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</si>
  <si>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</si>
  <si>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</si>
  <si>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</si>
  <si>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</si>
  <si>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</si>
  <si>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</si>
  <si>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</si>
  <si>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</si>
  <si>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</si>
  <si>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</si>
  <si>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</si>
  <si>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</si>
  <si>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</si>
  <si>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</si>
  <si>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</si>
  <si>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</si>
  <si>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</si>
  <si>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</si>
  <si>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</si>
  <si>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</si>
  <si>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</si>
  <si>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</si>
  <si>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</si>
  <si>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</si>
  <si>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</si>
  <si>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</si>
  <si>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</si>
  <si>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</si>
  <si>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</si>
  <si>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</si>
  <si>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</si>
  <si>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</si>
  <si>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</si>
  <si>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</si>
  <si>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</si>
  <si>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</si>
  <si>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</si>
  <si>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</si>
  <si>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</si>
  <si>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</si>
  <si>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</si>
  <si>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</si>
  <si>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</si>
  <si>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</si>
  <si>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</si>
  <si>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</si>
  <si>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</si>
  <si>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</si>
  <si>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</si>
  <si>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</si>
  <si>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</si>
  <si>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</si>
  <si>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</si>
  <si>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</si>
  <si>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</si>
  <si>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</si>
  <si>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</si>
  <si>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</si>
  <si>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</si>
  <si>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</si>
  <si>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</si>
  <si>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</si>
  <si>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</si>
  <si>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</si>
  <si>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</si>
  <si>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</si>
  <si>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</si>
  <si>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</si>
  <si>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</si>
  <si>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</si>
  <si>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</si>
  <si>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</si>
  <si>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</si>
  <si>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</si>
  <si>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</si>
  <si>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</si>
  <si>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</si>
  <si>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</si>
  <si>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</si>
  <si>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</si>
  <si>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</si>
  <si>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</si>
  <si>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</si>
  <si>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</si>
  <si>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</si>
  <si>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</si>
  <si>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</si>
  <si>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</si>
  <si>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</si>
  <si>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</si>
  <si>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</si>
  <si>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</si>
  <si>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</si>
  <si>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</si>
  <si>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</si>
  <si>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</si>
  <si>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</si>
  <si>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</si>
  <si>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</si>
  <si>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</si>
  <si>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</si>
  <si>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</si>
  <si>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</si>
  <si>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</si>
  <si>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</si>
  <si>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</si>
  <si>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</si>
  <si>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</si>
  <si>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</si>
  <si>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</si>
  <si>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</si>
  <si>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</si>
  <si>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</si>
  <si>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</si>
  <si>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</si>
  <si>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</si>
  <si>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</si>
  <si>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</si>
  <si>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</si>
  <si>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</si>
  <si>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</si>
  <si>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</si>
  <si>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</si>
  <si>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</si>
  <si>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</si>
  <si>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</si>
  <si>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</si>
  <si>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</si>
  <si>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</si>
  <si>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</si>
  <si>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</si>
  <si>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</si>
  <si>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</si>
  <si>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</si>
  <si>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</si>
  <si>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</si>
  <si>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</si>
  <si>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</si>
  <si>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</si>
  <si>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</si>
  <si>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</si>
  <si>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</si>
  <si>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</si>
  <si>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</si>
  <si>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</si>
  <si>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</si>
  <si>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</si>
  <si>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</si>
  <si>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</si>
  <si>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</si>
  <si>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</si>
  <si>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</si>
  <si>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</si>
  <si>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</si>
  <si>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</si>
  <si>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</si>
  <si>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</si>
  <si>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世界遺産保全管理拠点施設等整備</t>
  </si>
  <si>
    <t>自然環境局</t>
  </si>
  <si>
    <t>平成24年度</t>
  </si>
  <si>
    <t>終了予定なし</t>
  </si>
  <si>
    <t>自然環境計画課</t>
  </si>
  <si>
    <t>世界遺産条約第4,5条</t>
  </si>
  <si>
    <t>-</t>
  </si>
  <si>
    <t>世界自然遺産地域を適切に保全管理し、遺産としての価値を維持することは、世界遺産条約締約国の責務である。新規に世界自然遺産登録に向けた取組を進めている奄美大島、徳之島、沖縄島北部及び西表島について、世界遺産登録を見据えて、保全管理や普及啓発等を担う施設を設置し、その価値の維持を図ることを目的とする。</t>
  </si>
  <si>
    <t>　上述の目的を果たすために、国内候補地である奄美大島、徳之島、沖縄島北部及び西表島における保全管理の推進や普及啓発等を担う施設の整備に向け、段階的に全体構想や基本計画を検討、作成し、それらをもとに測量・設計、整備を行う。</t>
  </si>
  <si>
    <t>施設整備費</t>
  </si>
  <si>
    <t>遺産候補地である奄美大島、徳之島、沖縄島北部及び西表島において、管理拠点施設を整備し、世界自然遺産に登録された際に、適切かつ円滑な管理を行う。</t>
  </si>
  <si>
    <t>当該地域において、管理拠点施設を活用し、世界自然遺産地域として適切に管理された地域数（現時点で世界遺産に登録されていないため、目標年度の設定は困難。また、遺産未登録の間は、成果実績はゼロとなる。）</t>
  </si>
  <si>
    <t>地域</t>
  </si>
  <si>
    <t>奄美大島、徳之島、沖縄島北部及び西表島　世界遺産推薦書（日本政府）</t>
  </si>
  <si>
    <t>●●</t>
    <phoneticPr fontId="5"/>
  </si>
  <si>
    <t>奄美大島、徳之島、沖縄島北部及び西表島等の世界遺産等保全管理拠点整備のための全体構想、基本計画、設計、施設整備等の実施。</t>
  </si>
  <si>
    <t>コスト：X/Y
X：執行額
Y：全体構想、基本計画、設計、施設整備等を行った件数　　</t>
    <phoneticPr fontId="5"/>
  </si>
  <si>
    <t>百万円</t>
  </si>
  <si>
    <t>百万円
　　/箇所</t>
    <phoneticPr fontId="5"/>
  </si>
  <si>
    <t>9/1</t>
  </si>
  <si>
    <t>11/0</t>
  </si>
  <si>
    <t>／　</t>
    <phoneticPr fontId="5"/>
  </si>
  <si>
    <t>　　/</t>
    <phoneticPr fontId="5"/>
  </si>
  <si>
    <t>／　　　　　　　　　　　　　　</t>
    <phoneticPr fontId="5"/>
  </si>
  <si>
    <t>／　　　　　　　　　　　　　　</t>
    <phoneticPr fontId="5"/>
  </si>
  <si>
    <t>-</t>
    <phoneticPr fontId="5"/>
  </si>
  <si>
    <t>５．生物多様性の保全と自然との共生の推進</t>
  </si>
  <si>
    <t>保護区の管理状況</t>
  </si>
  <si>
    <t>保護区の適切な保護・管理</t>
  </si>
  <si>
    <t>本施設を拠点として、世界遺産としての価値の維持を図る。</t>
  </si>
  <si>
    <t>新24-031</t>
  </si>
  <si>
    <t>新24-009</t>
  </si>
  <si>
    <t>223</t>
  </si>
  <si>
    <t>214</t>
  </si>
  <si>
    <t>213</t>
  </si>
  <si>
    <t>202</t>
  </si>
  <si>
    <t>217</t>
  </si>
  <si>
    <t>222</t>
  </si>
  <si>
    <t>○</t>
  </si>
  <si>
    <t>-</t>
    <phoneticPr fontId="5"/>
  </si>
  <si>
    <t>-</t>
    <phoneticPr fontId="5"/>
  </si>
  <si>
    <t>10/1</t>
    <phoneticPr fontId="5"/>
  </si>
  <si>
    <t>-</t>
    <phoneticPr fontId="5"/>
  </si>
  <si>
    <t>拠点施設の整備を進め、世界遺産地域の適切な保全管理を図っている。</t>
    <phoneticPr fontId="5"/>
  </si>
  <si>
    <t>国内の世界自然遺産登録地について、拠点施設を中核とした適正な管理・モニタリングを行うことで、世界遺産として認められた価値を将来にわたって保全することに寄与する。</t>
    <phoneticPr fontId="5"/>
  </si>
  <si>
    <t>-</t>
    <phoneticPr fontId="5"/>
  </si>
  <si>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</si>
  <si>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</si>
  <si>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</si>
  <si>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t>
  </si>
  <si>
    <t>無</t>
  </si>
  <si>
    <t>-</t>
    <phoneticPr fontId="5"/>
  </si>
  <si>
    <t>必要最小限の費用であり妥当である。</t>
    <phoneticPr fontId="5"/>
  </si>
  <si>
    <t>使途は必要なものに限定するなどしている。</t>
    <phoneticPr fontId="5"/>
  </si>
  <si>
    <t>ウィズ・コロナに向けて、適切な利用者のコントロールの機能や、デジタル化・ＩＴ化を活用した取組の再検討が新たに必要となり、年度内に業務が完了しなくなったため。</t>
    <phoneticPr fontId="5"/>
  </si>
  <si>
    <t>施設整備が未達成のうちは、成果実績はゼロとなる。</t>
    <phoneticPr fontId="5"/>
  </si>
  <si>
    <t>必要最低限の手段・方法を採用している。</t>
    <phoneticPr fontId="5"/>
  </si>
  <si>
    <t>△</t>
  </si>
  <si>
    <t>当該事業については、世界遺産条約締約国の責務として、国内候補地である奄美大島、徳之島、沖縄島北部及び西表島の保全管理を推進し、その価値を維持することを目的として、観光管理や普及啓発等を行うための拠点施設の整備を進めるものであり、地元等の関係者と調整を進めつつ、公平性・競争性のある調達に努めるとともに、目的に即した事業の実施に努めている。</t>
    <phoneticPr fontId="5"/>
  </si>
  <si>
    <t>令和2年度は、世界自然遺産の国内候補地である「奄美大島、徳之島、沖縄島北部及び西表島」について、全体構想と地元等の関係者との調整に基づき、優先的に整備を検討する奄美大島の拠点施設の設計を進めたが、年度内に業務が完了せず、繰越を行った。今後は効率的な予算執行が図られるよう努める。</t>
    <phoneticPr fontId="5"/>
  </si>
  <si>
    <t>合同会社わくわくデザイン</t>
    <phoneticPr fontId="5"/>
  </si>
  <si>
    <t>A.合同会社わくわくデザイン</t>
    <phoneticPr fontId="5"/>
  </si>
  <si>
    <t>（仮称）奄美大島世界自然遺産管理拠点施設基本設計等業務</t>
    <phoneticPr fontId="5"/>
  </si>
  <si>
    <t>-</t>
    <phoneticPr fontId="5"/>
  </si>
  <si>
    <t>-</t>
    <phoneticPr fontId="5"/>
  </si>
  <si>
    <t>-</t>
    <phoneticPr fontId="5"/>
  </si>
  <si>
    <t>-</t>
    <phoneticPr fontId="5"/>
  </si>
  <si>
    <t>-</t>
    <phoneticPr fontId="5"/>
  </si>
  <si>
    <t>-</t>
    <phoneticPr fontId="5"/>
  </si>
  <si>
    <t>733/1</t>
    <phoneticPr fontId="5"/>
  </si>
  <si>
    <t>-</t>
    <phoneticPr fontId="5"/>
  </si>
  <si>
    <t>-</t>
    <phoneticPr fontId="5"/>
  </si>
  <si>
    <t>-</t>
    <phoneticPr fontId="5"/>
  </si>
  <si>
    <t>施設施工旅費</t>
    <rPh sb="4" eb="6">
      <t>リョヒ</t>
    </rPh>
    <phoneticPr fontId="5"/>
  </si>
  <si>
    <t>施設施工庁費</t>
    <rPh sb="4" eb="6">
      <t>チョウヒ</t>
    </rPh>
    <phoneticPr fontId="5"/>
  </si>
  <si>
    <t>競争性が確保されており妥当である。</t>
    <rPh sb="0" eb="3">
      <t>キョウソウセイ</t>
    </rPh>
    <rPh sb="4" eb="6">
      <t>カクホ</t>
    </rPh>
    <rPh sb="11" eb="13">
      <t>ダトウ</t>
    </rPh>
    <phoneticPr fontId="5"/>
  </si>
  <si>
    <t>これまでの成果物を活用し、全体構想、基本構想、設計、整備と段階的に事業が進められているが、施設完成まで至っていないため。</t>
    <rPh sb="45" eb="47">
      <t>シセツ</t>
    </rPh>
    <rPh sb="47" eb="49">
      <t>カンセイ</t>
    </rPh>
    <rPh sb="51" eb="52">
      <t>イタ</t>
    </rPh>
    <phoneticPr fontId="5"/>
  </si>
  <si>
    <t>活動実績については、見込みにあったものである。</t>
    <phoneticPr fontId="5"/>
  </si>
  <si>
    <t>課長　堀上　勝</t>
    <rPh sb="3" eb="5">
      <t>ホリカミ</t>
    </rPh>
    <rPh sb="6" eb="7">
      <t>マサ</t>
    </rPh>
    <phoneticPr fontId="5"/>
  </si>
  <si>
    <t>外部有識者点検対象外</t>
    <rPh sb="0" eb="2">
      <t>ガイブ</t>
    </rPh>
    <rPh sb="2" eb="5">
      <t>ユウシキシャ</t>
    </rPh>
    <rPh sb="5" eb="7">
      <t>テンケン</t>
    </rPh>
    <rPh sb="7" eb="10">
      <t>タイショウガイ</t>
    </rPh>
    <phoneticPr fontId="15"/>
  </si>
  <si>
    <t>引き続き、計画的かつ効率的な整備管理を行うとともに、地元等との相乗効果が生まれるよう連携を図りながら実施すること。</t>
    <rPh sb="0" eb="1">
      <t>ヒ</t>
    </rPh>
    <rPh sb="2" eb="3">
      <t>ツヅ</t>
    </rPh>
    <rPh sb="5" eb="7">
      <t>ケイカク</t>
    </rPh>
    <rPh sb="7" eb="8">
      <t>テキ</t>
    </rPh>
    <rPh sb="10" eb="12">
      <t>コウリツ</t>
    </rPh>
    <rPh sb="12" eb="13">
      <t>テキ</t>
    </rPh>
    <rPh sb="14" eb="16">
      <t>セイビ</t>
    </rPh>
    <rPh sb="16" eb="18">
      <t>カンリ</t>
    </rPh>
    <rPh sb="19" eb="20">
      <t>オコナ</t>
    </rPh>
    <rPh sb="26" eb="28">
      <t>ジモト</t>
    </rPh>
    <rPh sb="28" eb="29">
      <t>トウ</t>
    </rPh>
    <rPh sb="31" eb="33">
      <t>ソウジョウ</t>
    </rPh>
    <rPh sb="33" eb="35">
      <t>コウカ</t>
    </rPh>
    <rPh sb="36" eb="37">
      <t>ウ</t>
    </rPh>
    <rPh sb="42" eb="44">
      <t>レンケイ</t>
    </rPh>
    <rPh sb="45" eb="46">
      <t>ハカ</t>
    </rPh>
    <rPh sb="50" eb="52">
      <t>ジッシ</t>
    </rPh>
    <phoneticPr fontId="4"/>
  </si>
  <si>
    <t>世界自然遺産への登録が決定した奄美大島、徳之島、沖縄島北部及び西表島について、地元等と連携を図りながら、保全管理の推進のため事業の実施に努める。</t>
    <rPh sb="8" eb="10">
      <t>トウロク</t>
    </rPh>
    <rPh sb="11" eb="13">
      <t>ケッテイ</t>
    </rPh>
    <phoneticPr fontId="5"/>
  </si>
  <si>
    <t>-</t>
    <phoneticPr fontId="5"/>
  </si>
  <si>
    <t>「奄美大島、徳之島、沖縄島北部及び西表島」の世界自然遺産地域における施設整備（奄美大島）を行うために令和２年度から令和３年度に繰越している。また令和４年度において引き続き保全管理等拠点整備（徳之島、西表島）に係る設計を行うこととしているため。</t>
    <rPh sb="28" eb="30">
      <t>チイキ</t>
    </rPh>
    <rPh sb="34" eb="36">
      <t>シセツ</t>
    </rPh>
    <rPh sb="39" eb="41">
      <t>アマミ</t>
    </rPh>
    <rPh sb="41" eb="43">
      <t>オオシマ</t>
    </rPh>
    <rPh sb="50" eb="52">
      <t>レイワ</t>
    </rPh>
    <rPh sb="53" eb="55">
      <t>ネンド</t>
    </rPh>
    <rPh sb="57" eb="59">
      <t>レイワ</t>
    </rPh>
    <rPh sb="60" eb="62">
      <t>ネンド</t>
    </rPh>
    <rPh sb="63" eb="65">
      <t>クリコシ</t>
    </rPh>
    <rPh sb="72" eb="74">
      <t>レイワ</t>
    </rPh>
    <rPh sb="75" eb="77">
      <t>ネンド</t>
    </rPh>
    <rPh sb="81" eb="82">
      <t>ヒ</t>
    </rPh>
    <rPh sb="83" eb="84">
      <t>ツヅ</t>
    </rPh>
    <rPh sb="95" eb="98">
      <t>トクノシマ</t>
    </rPh>
    <rPh sb="99" eb="102">
      <t>イリオモテジマ</t>
    </rPh>
    <rPh sb="106" eb="108">
      <t>セッケイ</t>
    </rPh>
    <rPh sb="109" eb="1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</si>
</sst>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119743</xdr:colOff>
      <xdr:row>751</xdr:row>
      <xdr:rowOff>43544</xdr:rowOff>
    </xdr:from>
    <xdr:to>
      <xdr:col>41</xdr:col>
      <xdr:colOff>159090</xdr:colOff>
      <xdr:row>764</xdr:row>
      <xdr:rowOff>562241</xdr:rowOff>
    </xdr:to>
    <xdr:grpSp>
      <xdr:nvGrpSpPr>
        <xdr:cNvPr id="2" name="グループ化 1"/>
        <xdr:cNvGrpSpPr/>
      </xdr:nvGrpSpPr>
      <xdr:grpSpPr>
        <a:xfrm>
          <a:off x="2271272" y="45835262"/>
          <a:ext cx="5238877" cy="5153450"/>
          <a:chOff x="2574455" y="42857057"/>
          <a:chExt cx="5406004" cy="5156012"/>
        </a:xfrm>
      </xdr:grpSpPr>
      <xdr:sp macro="" textlink="">
        <xdr:nvSpPr>
          <xdr:cNvPr id="3" name="テキスト ボックス 2"/>
          <xdr:cNvSpPr txBox="1"/>
        </xdr:nvSpPr>
        <xdr:spPr>
          <a:xfrm>
            <a:off x="2754086" y="42857057"/>
            <a:ext cx="1668202" cy="7408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4" name="テキスト ボックス 3"/>
          <xdr:cNvSpPr txBox="1"/>
        </xdr:nvSpPr>
        <xdr:spPr>
          <a:xfrm>
            <a:off x="2659806" y="46610019"/>
            <a:ext cx="1902868" cy="7344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5" name="テキスト ボックス 4"/>
          <xdr:cNvSpPr txBox="1"/>
        </xdr:nvSpPr>
        <xdr:spPr>
          <a:xfrm>
            <a:off x="2574455" y="46363963"/>
            <a:ext cx="2496416" cy="2646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指名競争契約（総合評価）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大かっこ 5"/>
          <xdr:cNvSpPr/>
        </xdr:nvSpPr>
        <xdr:spPr>
          <a:xfrm>
            <a:off x="2641615" y="47438915"/>
            <a:ext cx="3938782" cy="5741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（仮称）奄美大島世界自然遺産管理拠点施設基本設計等</a:t>
            </a:r>
          </a:p>
        </xdr:txBody>
      </xdr:sp>
      <xdr:cxnSp macro="">
        <xdr:nvCxnSpPr>
          <xdr:cNvPr id="7" name="直線矢印コネクタ 25"/>
          <xdr:cNvCxnSpPr>
            <a:cxnSpLocks noChangeShapeType="1"/>
          </xdr:cNvCxnSpPr>
        </xdr:nvCxnSpPr>
        <xdr:spPr bwMode="auto">
          <a:xfrm flipV="1">
            <a:off x="3612613" y="45366940"/>
            <a:ext cx="0" cy="1087845"/>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8" name="大かっこ 7"/>
          <xdr:cNvSpPr/>
        </xdr:nvSpPr>
        <xdr:spPr>
          <a:xfrm>
            <a:off x="4753340" y="43089833"/>
            <a:ext cx="3227119" cy="2763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世界遺産管理拠点施設の基本設計等</a:t>
            </a:r>
          </a:p>
        </xdr:txBody>
      </xdr:sp>
      <xdr:sp macro="" textlink="">
        <xdr:nvSpPr>
          <xdr:cNvPr id="9" name="テキスト ボックス 8"/>
          <xdr:cNvSpPr txBox="1"/>
        </xdr:nvSpPr>
        <xdr:spPr>
          <a:xfrm>
            <a:off x="2635055" y="44646854"/>
            <a:ext cx="1927070" cy="73449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10" name="直線矢印コネクタ 25"/>
          <xdr:cNvCxnSpPr>
            <a:cxnSpLocks noChangeShapeType="1"/>
          </xdr:cNvCxnSpPr>
        </xdr:nvCxnSpPr>
        <xdr:spPr bwMode="auto">
          <a:xfrm flipV="1">
            <a:off x="3593193" y="43589122"/>
            <a:ext cx="0" cy="1053192"/>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9</xdr:col>
      <xdr:colOff>21772</xdr:colOff>
      <xdr:row>788</xdr:row>
      <xdr:rowOff>293915</xdr:rowOff>
    </xdr:from>
    <xdr:to>
      <xdr:col>25</xdr:col>
      <xdr:colOff>106473</xdr:colOff>
      <xdr:row>791</xdr:row>
      <xdr:rowOff>287406</xdr:rowOff>
    </xdr:to>
    <xdr:sp macro="" textlink="">
      <xdr:nvSpPr>
        <xdr:cNvPr id="11" name="テキスト ボックス 10"/>
        <xdr:cNvSpPr txBox="1"/>
      </xdr:nvSpPr>
      <xdr:spPr>
        <a:xfrm>
          <a:off x="1687286" y="248509972"/>
          <a:ext cx="3045616" cy="940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effectLst/>
          </a:endParaRPr>
        </a:p>
      </xdr:txBody>
    </xdr:sp>
    <xdr:clientData/>
  </xdr:twoCellAnchor>
  <xdr:twoCellAnchor>
    <xdr:from>
      <xdr:col>26</xdr:col>
      <xdr:colOff>87085</xdr:colOff>
      <xdr:row>798</xdr:row>
      <xdr:rowOff>10886</xdr:rowOff>
    </xdr:from>
    <xdr:to>
      <xdr:col>27</xdr:col>
      <xdr:colOff>152400</xdr:colOff>
      <xdr:row>799</xdr:row>
      <xdr:rowOff>0</xdr:rowOff>
    </xdr:to>
    <xdr:sp macro="" textlink="">
      <xdr:nvSpPr>
        <xdr:cNvPr id="1025" name="Text Box 1"/>
        <xdr:cNvSpPr txBox="1">
          <a:spLocks noChangeArrowheads="1"/>
        </xdr:cNvSpPr>
      </xdr:nvSpPr>
      <xdr:spPr bwMode="auto">
        <a:xfrm>
          <a:off x="4898571" y="61351886"/>
          <a:ext cx="250372" cy="304800"/>
        </a:xfrm>
        <a:prstGeom prst="rect">
          <a:avLst/>
        </a:prstGeom>
        <a:solidFill>
          <a:srgbClr val="FFFFFF"/>
        </a:solidFill>
        <a:ln w="9525">
          <a:noFill/>
          <a:miter lim="800000"/>
          <a:headEnd/>
          <a:tailEnd/>
        </a:ln>
      </xdr:spPr>
      <xdr:txBody>
        <a:bodyPr vertOverflow="clip" wrap="square" lIns="27432" tIns="18288" rIns="0" bIns="0" anchor="ctr" upright="1"/>
        <a:lstStyle/>
        <a:p>
          <a:pPr algn="r"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C24" sqref="BC2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224</v>
      </c>
      <c r="AT2" s="207"/>
      <c r="AU2" s="207"/>
      <c r="AV2" s="98" t="str">
        <f>IF(AW2="","","-")</f>
        <v/>
      </c>
      <c r="AW2" s="394"/>
      <c r="AX2" s="394"/>
    </row>
    <row r="3" spans="1:50" ht="21" customHeight="1" thickBot="1" x14ac:dyDescent="0.25">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788</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9</v>
      </c>
      <c r="Q13" s="164"/>
      <c r="R13" s="164"/>
      <c r="S13" s="164"/>
      <c r="T13" s="164"/>
      <c r="U13" s="164"/>
      <c r="V13" s="165"/>
      <c r="W13" s="163">
        <v>11</v>
      </c>
      <c r="X13" s="164"/>
      <c r="Y13" s="164"/>
      <c r="Z13" s="164"/>
      <c r="AA13" s="164"/>
      <c r="AB13" s="164"/>
      <c r="AC13" s="165"/>
      <c r="AD13" s="163">
        <v>59</v>
      </c>
      <c r="AE13" s="164"/>
      <c r="AF13" s="164"/>
      <c r="AG13" s="164"/>
      <c r="AH13" s="164"/>
      <c r="AI13" s="164"/>
      <c r="AJ13" s="165"/>
      <c r="AK13" s="163">
        <v>35</v>
      </c>
      <c r="AL13" s="164"/>
      <c r="AM13" s="164"/>
      <c r="AN13" s="164"/>
      <c r="AO13" s="164"/>
      <c r="AP13" s="164"/>
      <c r="AQ13" s="165"/>
      <c r="AR13" s="160">
        <v>30</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v>640</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11</v>
      </c>
      <c r="AE15" s="164"/>
      <c r="AF15" s="164"/>
      <c r="AG15" s="164"/>
      <c r="AH15" s="164"/>
      <c r="AI15" s="164"/>
      <c r="AJ15" s="165"/>
      <c r="AK15" s="163">
        <v>698</v>
      </c>
      <c r="AL15" s="164"/>
      <c r="AM15" s="164"/>
      <c r="AN15" s="164"/>
      <c r="AO15" s="164"/>
      <c r="AP15" s="164"/>
      <c r="AQ15" s="165"/>
      <c r="AR15" s="163" t="s">
        <v>792</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v>-11</v>
      </c>
      <c r="X16" s="164"/>
      <c r="Y16" s="164"/>
      <c r="Z16" s="164"/>
      <c r="AA16" s="164"/>
      <c r="AB16" s="164"/>
      <c r="AC16" s="165"/>
      <c r="AD16" s="163">
        <v>-698</v>
      </c>
      <c r="AE16" s="164"/>
      <c r="AF16" s="164"/>
      <c r="AG16" s="164"/>
      <c r="AH16" s="164"/>
      <c r="AI16" s="164"/>
      <c r="AJ16" s="165"/>
      <c r="AK16" s="163" t="s">
        <v>774</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773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9</v>
      </c>
      <c r="Q18" s="170"/>
      <c r="R18" s="170"/>
      <c r="S18" s="170"/>
      <c r="T18" s="170"/>
      <c r="U18" s="170"/>
      <c r="V18" s="171"/>
      <c r="W18" s="169">
        <f>SUM(W13:AC17)</f>
        <v>0</v>
      </c>
      <c r="X18" s="170"/>
      <c r="Y18" s="170"/>
      <c r="Z18" s="170"/>
      <c r="AA18" s="170"/>
      <c r="AB18" s="170"/>
      <c r="AC18" s="171"/>
      <c r="AD18" s="169">
        <f>SUM(AD13:AJ17)</f>
        <v>12</v>
      </c>
      <c r="AE18" s="170"/>
      <c r="AF18" s="170"/>
      <c r="AG18" s="170"/>
      <c r="AH18" s="170"/>
      <c r="AI18" s="170"/>
      <c r="AJ18" s="171"/>
      <c r="AK18" s="169">
        <f>SUM(AK13:AQ17)</f>
        <v>733</v>
      </c>
      <c r="AL18" s="170"/>
      <c r="AM18" s="170"/>
      <c r="AN18" s="170"/>
      <c r="AO18" s="170"/>
      <c r="AP18" s="170"/>
      <c r="AQ18" s="171"/>
      <c r="AR18" s="169">
        <f>SUM(AR13:AX17)</f>
        <v>30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0</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t="str">
        <f t="shared" ref="W20" si="0">IF(W18=0, "-", SUM(W19)/W18)</f>
        <v>-</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1" t="s">
        <v>354</v>
      </c>
      <c r="H21" s="922"/>
      <c r="I21" s="922"/>
      <c r="J21" s="922"/>
      <c r="K21" s="922"/>
      <c r="L21" s="922"/>
      <c r="M21" s="922"/>
      <c r="N21" s="922"/>
      <c r="O21" s="922"/>
      <c r="P21" s="535">
        <f>IF(P19=0, "-", SUM(P19)/SUM(P13,P14))</f>
        <v>0.88888888888888884</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1.4306151645207439E-2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35</v>
      </c>
      <c r="Q23" s="161"/>
      <c r="R23" s="161"/>
      <c r="S23" s="161"/>
      <c r="T23" s="161"/>
      <c r="U23" s="161"/>
      <c r="V23" s="162"/>
      <c r="W23" s="160">
        <v>30</v>
      </c>
      <c r="X23" s="161"/>
      <c r="Y23" s="161"/>
      <c r="Z23" s="161"/>
      <c r="AA23" s="161"/>
      <c r="AB23" s="161"/>
      <c r="AC23" s="162"/>
      <c r="AD23" s="149" t="s">
        <v>793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783</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784</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35</v>
      </c>
      <c r="Q29" s="164"/>
      <c r="R29" s="164"/>
      <c r="S29" s="164"/>
      <c r="T29" s="164"/>
      <c r="U29" s="164"/>
      <c r="V29" s="165"/>
      <c r="W29" s="211">
        <f>AR13</f>
        <v>30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716</v>
      </c>
      <c r="AV31" s="271"/>
      <c r="AW31" s="375" t="s">
        <v>179</v>
      </c>
      <c r="AX31" s="376"/>
    </row>
    <row r="32" spans="1:50" ht="42.6" customHeight="1" x14ac:dyDescent="0.2">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0</v>
      </c>
      <c r="AF32" s="364"/>
      <c r="AG32" s="364"/>
      <c r="AH32" s="364"/>
      <c r="AI32" s="363">
        <v>0</v>
      </c>
      <c r="AJ32" s="364"/>
      <c r="AK32" s="364"/>
      <c r="AL32" s="364"/>
      <c r="AM32" s="363">
        <v>0</v>
      </c>
      <c r="AN32" s="364"/>
      <c r="AO32" s="364"/>
      <c r="AP32" s="364"/>
      <c r="AQ32" s="166" t="s">
        <v>716</v>
      </c>
      <c r="AR32" s="167"/>
      <c r="AS32" s="167"/>
      <c r="AT32" s="168"/>
      <c r="AU32" s="364" t="s">
        <v>716</v>
      </c>
      <c r="AV32" s="364"/>
      <c r="AW32" s="364"/>
      <c r="AX32" s="365"/>
    </row>
    <row r="33" spans="1:51" ht="42.6"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4</v>
      </c>
      <c r="AF33" s="364"/>
      <c r="AG33" s="364"/>
      <c r="AH33" s="364"/>
      <c r="AI33" s="363">
        <v>4</v>
      </c>
      <c r="AJ33" s="364"/>
      <c r="AK33" s="364"/>
      <c r="AL33" s="364"/>
      <c r="AM33" s="363">
        <v>4</v>
      </c>
      <c r="AN33" s="364"/>
      <c r="AO33" s="364"/>
      <c r="AP33" s="364"/>
      <c r="AQ33" s="166">
        <v>4</v>
      </c>
      <c r="AR33" s="167"/>
      <c r="AS33" s="167"/>
      <c r="AT33" s="168"/>
      <c r="AU33" s="364" t="s">
        <v>716</v>
      </c>
      <c r="AV33" s="364"/>
      <c r="AW33" s="364"/>
      <c r="AX33" s="365"/>
    </row>
    <row r="34" spans="1:51" ht="42.6"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0</v>
      </c>
      <c r="AF34" s="364"/>
      <c r="AG34" s="364"/>
      <c r="AH34" s="364"/>
      <c r="AI34" s="363">
        <v>0</v>
      </c>
      <c r="AJ34" s="364"/>
      <c r="AK34" s="364"/>
      <c r="AL34" s="364"/>
      <c r="AM34" s="363">
        <v>0</v>
      </c>
      <c r="AN34" s="364"/>
      <c r="AO34" s="364"/>
      <c r="AP34" s="364"/>
      <c r="AQ34" s="166" t="s">
        <v>716</v>
      </c>
      <c r="AR34" s="167"/>
      <c r="AS34" s="167"/>
      <c r="AT34" s="168"/>
      <c r="AU34" s="364" t="s">
        <v>716</v>
      </c>
      <c r="AV34" s="364"/>
      <c r="AW34" s="364"/>
      <c r="AX34" s="365"/>
    </row>
    <row r="35" spans="1:51" ht="23.25" customHeight="1" x14ac:dyDescent="0.2">
      <c r="A35" s="894" t="s">
        <v>378</v>
      </c>
      <c r="B35" s="895"/>
      <c r="C35" s="895"/>
      <c r="D35" s="895"/>
      <c r="E35" s="895"/>
      <c r="F35" s="896"/>
      <c r="G35" s="900" t="s">
        <v>723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3" t="s">
        <v>134</v>
      </c>
      <c r="AV65" s="973"/>
      <c r="AW65" s="973"/>
      <c r="AX65" s="974"/>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5"/>
      <c r="AY66">
        <f>$AY$65</f>
        <v>0</v>
      </c>
    </row>
    <row r="67" spans="1:51" ht="23.25" hidden="1" customHeight="1" x14ac:dyDescent="0.2">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9" t="s">
        <v>724</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3" t="s">
        <v>414</v>
      </c>
      <c r="AR100" s="924"/>
      <c r="AS100" s="924"/>
      <c r="AT100" s="925"/>
      <c r="AU100" s="923" t="s">
        <v>538</v>
      </c>
      <c r="AV100" s="924"/>
      <c r="AW100" s="924"/>
      <c r="AX100" s="926"/>
    </row>
    <row r="101" spans="1:60" ht="23.25" customHeight="1" x14ac:dyDescent="0.2">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1</v>
      </c>
      <c r="AF101" s="358"/>
      <c r="AG101" s="358"/>
      <c r="AH101" s="358"/>
      <c r="AI101" s="358">
        <v>1</v>
      </c>
      <c r="AJ101" s="358"/>
      <c r="AK101" s="358"/>
      <c r="AL101" s="358"/>
      <c r="AM101" s="358">
        <v>1</v>
      </c>
      <c r="AN101" s="358"/>
      <c r="AO101" s="358"/>
      <c r="AP101" s="358"/>
      <c r="AQ101" s="358" t="s">
        <v>749</v>
      </c>
      <c r="AR101" s="358"/>
      <c r="AS101" s="358"/>
      <c r="AT101" s="358"/>
      <c r="AU101" s="363" t="s">
        <v>750</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2</v>
      </c>
      <c r="AV102" s="372"/>
      <c r="AW102" s="372"/>
      <c r="AX102" s="927"/>
    </row>
    <row r="103" spans="1:60" ht="31.5" hidden="1"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2">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9</v>
      </c>
      <c r="AF116" s="358"/>
      <c r="AG116" s="358"/>
      <c r="AH116" s="358"/>
      <c r="AI116" s="358">
        <v>0</v>
      </c>
      <c r="AJ116" s="358"/>
      <c r="AK116" s="358"/>
      <c r="AL116" s="358"/>
      <c r="AM116" s="358">
        <v>10</v>
      </c>
      <c r="AN116" s="358"/>
      <c r="AO116" s="358"/>
      <c r="AP116" s="358"/>
      <c r="AQ116" s="363">
        <v>733</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751</v>
      </c>
      <c r="AN117" s="306"/>
      <c r="AO117" s="306"/>
      <c r="AP117" s="306"/>
      <c r="AQ117" s="306" t="s">
        <v>779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0" t="s">
        <v>402</v>
      </c>
      <c r="B130" s="988"/>
      <c r="C130" s="987" t="s">
        <v>236</v>
      </c>
      <c r="D130" s="988"/>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1"/>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2">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749</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2">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752</v>
      </c>
      <c r="AN135" s="167"/>
      <c r="AO135" s="167"/>
      <c r="AP135" s="167"/>
      <c r="AQ135" s="266" t="s">
        <v>716</v>
      </c>
      <c r="AR135" s="167"/>
      <c r="AS135" s="167"/>
      <c r="AT135" s="167"/>
      <c r="AU135" s="266" t="s">
        <v>716</v>
      </c>
      <c r="AV135" s="167"/>
      <c r="AW135" s="167"/>
      <c r="AX135" s="208"/>
      <c r="AY135">
        <f t="shared" si="13"/>
        <v>1</v>
      </c>
    </row>
    <row r="136" spans="1:51" ht="18.75" hidden="1" customHeight="1" x14ac:dyDescent="0.2">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1"/>
      <c r="B154" s="253"/>
      <c r="C154" s="252"/>
      <c r="D154" s="253"/>
      <c r="E154" s="252"/>
      <c r="F154" s="314"/>
      <c r="G154" s="232" t="s">
        <v>737</v>
      </c>
      <c r="H154" s="191"/>
      <c r="I154" s="191"/>
      <c r="J154" s="191"/>
      <c r="K154" s="191"/>
      <c r="L154" s="191"/>
      <c r="M154" s="191"/>
      <c r="N154" s="191"/>
      <c r="O154" s="191"/>
      <c r="P154" s="233"/>
      <c r="Q154" s="190" t="s">
        <v>738</v>
      </c>
      <c r="R154" s="191"/>
      <c r="S154" s="191"/>
      <c r="T154" s="191"/>
      <c r="U154" s="191"/>
      <c r="V154" s="191"/>
      <c r="W154" s="191"/>
      <c r="X154" s="191"/>
      <c r="Y154" s="191"/>
      <c r="Z154" s="191"/>
      <c r="AA154" s="918"/>
      <c r="AB154" s="256" t="s">
        <v>716</v>
      </c>
      <c r="AC154" s="257"/>
      <c r="AD154" s="257"/>
      <c r="AE154" s="262" t="s">
        <v>739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1"/>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5.25" customHeight="1" x14ac:dyDescent="0.2">
      <c r="A430" s="991"/>
      <c r="B430" s="253"/>
      <c r="C430" s="250" t="s">
        <v>668</v>
      </c>
      <c r="D430" s="251"/>
      <c r="E430" s="239" t="s">
        <v>396</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2">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2">
      <c r="A433" s="99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750</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2">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755</v>
      </c>
      <c r="AN434" s="167"/>
      <c r="AO434" s="167"/>
      <c r="AP434" s="168"/>
      <c r="AQ434" s="166" t="s">
        <v>716</v>
      </c>
      <c r="AR434" s="167"/>
      <c r="AS434" s="167"/>
      <c r="AT434" s="168"/>
      <c r="AU434" s="167" t="s">
        <v>716</v>
      </c>
      <c r="AV434" s="167"/>
      <c r="AW434" s="167"/>
      <c r="AX434" s="208"/>
      <c r="AY434">
        <f t="shared" si="63"/>
        <v>1</v>
      </c>
    </row>
    <row r="435" spans="1:51" ht="23.25" customHeight="1" x14ac:dyDescent="0.2">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750</v>
      </c>
      <c r="AN435" s="167"/>
      <c r="AO435" s="167"/>
      <c r="AP435" s="168"/>
      <c r="AQ435" s="166" t="s">
        <v>716</v>
      </c>
      <c r="AR435" s="167"/>
      <c r="AS435" s="167"/>
      <c r="AT435" s="168"/>
      <c r="AU435" s="167" t="s">
        <v>716</v>
      </c>
      <c r="AV435" s="167"/>
      <c r="AW435" s="167"/>
      <c r="AX435" s="208"/>
      <c r="AY435">
        <f t="shared" si="63"/>
        <v>1</v>
      </c>
    </row>
    <row r="436" spans="1:51" ht="18.75" hidden="1" customHeight="1" x14ac:dyDescent="0.2">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2">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2">
      <c r="A458" s="99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749</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2">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749</v>
      </c>
      <c r="AN459" s="167"/>
      <c r="AO459" s="167"/>
      <c r="AP459" s="168"/>
      <c r="AQ459" s="166" t="s">
        <v>716</v>
      </c>
      <c r="AR459" s="167"/>
      <c r="AS459" s="167"/>
      <c r="AT459" s="168"/>
      <c r="AU459" s="167" t="s">
        <v>716</v>
      </c>
      <c r="AV459" s="167"/>
      <c r="AW459" s="167"/>
      <c r="AX459" s="208"/>
      <c r="AY459">
        <f t="shared" si="68"/>
        <v>1</v>
      </c>
    </row>
    <row r="460" spans="1:51" ht="23.25" customHeigh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749</v>
      </c>
      <c r="AN460" s="167"/>
      <c r="AO460" s="167"/>
      <c r="AP460" s="168"/>
      <c r="AQ460" s="166" t="s">
        <v>716</v>
      </c>
      <c r="AR460" s="167"/>
      <c r="AS460" s="167"/>
      <c r="AT460" s="168"/>
      <c r="AU460" s="167" t="s">
        <v>716</v>
      </c>
      <c r="AV460" s="167"/>
      <c r="AW460" s="167"/>
      <c r="AX460" s="208"/>
      <c r="AY460">
        <f t="shared" si="68"/>
        <v>1</v>
      </c>
    </row>
    <row r="461" spans="1:51" ht="18.75" hidden="1" customHeight="1" x14ac:dyDescent="0.2">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1"/>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1"/>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1"/>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1"/>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1"/>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748</v>
      </c>
      <c r="AE702" s="893"/>
      <c r="AF702" s="893"/>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36.6"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51"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785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763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47.4"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t="s">
        <v>764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759</v>
      </c>
      <c r="AE714" s="588"/>
      <c r="AF714" s="589"/>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767</v>
      </c>
      <c r="AE715" s="667"/>
      <c r="AF715" s="773"/>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787</v>
      </c>
      <c r="AH717" s="664"/>
      <c r="AI717" s="664"/>
      <c r="AJ717" s="664"/>
      <c r="AK717" s="664"/>
      <c r="AL717" s="664"/>
      <c r="AM717" s="664"/>
      <c r="AN717" s="664"/>
      <c r="AO717" s="664"/>
      <c r="AP717" s="664"/>
      <c r="AQ717" s="664"/>
      <c r="AR717" s="664"/>
      <c r="AS717" s="664"/>
      <c r="AT717" s="664"/>
      <c r="AU717" s="664"/>
      <c r="AV717" s="664"/>
      <c r="AW717" s="664"/>
      <c r="AX717" s="665"/>
    </row>
    <row r="718" spans="1:50" ht="45.6"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767</v>
      </c>
      <c r="AE718" s="185"/>
      <c r="AF718" s="185"/>
      <c r="AG718" s="193" t="s">
        <v>786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780</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t="s">
        <v>789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138</v>
      </c>
      <c r="B731" s="615"/>
      <c r="C731" s="615"/>
      <c r="D731" s="615"/>
      <c r="E731" s="616"/>
      <c r="F731" s="679" t="s">
        <v>790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138</v>
      </c>
      <c r="B733" s="615"/>
      <c r="C733" s="615"/>
      <c r="D733" s="615"/>
      <c r="E733" s="616"/>
      <c r="F733" s="762" t="s">
        <v>791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669</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394</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393</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392</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391</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390</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389</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388</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387</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542</v>
      </c>
      <c r="B746" s="109"/>
      <c r="C746" s="109"/>
      <c r="D746" s="109"/>
      <c r="E746" s="112" t="s">
        <v>708</v>
      </c>
      <c r="F746" s="113"/>
      <c r="G746" s="113"/>
      <c r="H746" s="100" t="str">
        <f>IF(E746="","","-")</f>
        <v>-</v>
      </c>
      <c r="I746" s="113"/>
      <c r="J746" s="113"/>
      <c r="K746" s="100" t="str">
        <f>IF(I746="","","-")</f>
        <v/>
      </c>
      <c r="L746" s="104">
        <v>213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506</v>
      </c>
      <c r="B747" s="109"/>
      <c r="C747" s="109"/>
      <c r="D747" s="109"/>
      <c r="E747" s="112" t="s">
        <v>708</v>
      </c>
      <c r="F747" s="113"/>
      <c r="G747" s="113"/>
      <c r="H747" s="100" t="str">
        <f>IF(E747="","","-")</f>
        <v>-</v>
      </c>
      <c r="I747" s="113"/>
      <c r="J747" s="113"/>
      <c r="K747" s="100" t="str">
        <f>IF(I747="","","-")</f>
        <v/>
      </c>
      <c r="L747" s="104">
        <v>218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383</v>
      </c>
      <c r="B787" s="757"/>
      <c r="C787" s="757"/>
      <c r="D787" s="757"/>
      <c r="E787" s="757"/>
      <c r="F787" s="758"/>
      <c r="G787" s="435" t="s">
        <v>771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v>10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2" customHeight="1" x14ac:dyDescent="0.2">
      <c r="A845" s="401">
        <v>1</v>
      </c>
      <c r="B845" s="401">
        <v>1</v>
      </c>
      <c r="C845" s="420" t="s">
        <v>770</v>
      </c>
      <c r="D845" s="415"/>
      <c r="E845" s="415"/>
      <c r="F845" s="415"/>
      <c r="G845" s="415"/>
      <c r="H845" s="415"/>
      <c r="I845" s="415"/>
      <c r="J845" s="416">
        <v>4010603005572</v>
      </c>
      <c r="K845" s="417"/>
      <c r="L845" s="417"/>
      <c r="M845" s="417"/>
      <c r="N845" s="417"/>
      <c r="O845" s="417"/>
      <c r="P845" s="421" t="s">
        <v>772</v>
      </c>
      <c r="Q845" s="317"/>
      <c r="R845" s="317"/>
      <c r="S845" s="317"/>
      <c r="T845" s="317"/>
      <c r="U845" s="317"/>
      <c r="V845" s="317"/>
      <c r="W845" s="317"/>
      <c r="X845" s="317"/>
      <c r="Y845" s="318">
        <v>10</v>
      </c>
      <c r="Z845" s="319"/>
      <c r="AA845" s="319"/>
      <c r="AB845" s="320"/>
      <c r="AC845" s="322" t="s">
        <v>373</v>
      </c>
      <c r="AD845" s="323"/>
      <c r="AE845" s="323"/>
      <c r="AF845" s="323"/>
      <c r="AG845" s="323"/>
      <c r="AH845" s="418">
        <v>2</v>
      </c>
      <c r="AI845" s="419"/>
      <c r="AJ845" s="419"/>
      <c r="AK845" s="419"/>
      <c r="AL845" s="326">
        <v>80.400000000000006</v>
      </c>
      <c r="AM845" s="327"/>
      <c r="AN845" s="327"/>
      <c r="AO845" s="328"/>
      <c r="AP845" s="321" t="s">
        <v>782</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t="s">
        <v>716</v>
      </c>
      <c r="D1110" s="887"/>
      <c r="E1110" s="262" t="s">
        <v>775</v>
      </c>
      <c r="F1110" s="886"/>
      <c r="G1110" s="886"/>
      <c r="H1110" s="886"/>
      <c r="I1110" s="886"/>
      <c r="J1110" s="416" t="s">
        <v>776</v>
      </c>
      <c r="K1110" s="417"/>
      <c r="L1110" s="417"/>
      <c r="M1110" s="417"/>
      <c r="N1110" s="417"/>
      <c r="O1110" s="417"/>
      <c r="P1110" s="889" t="s">
        <v>775</v>
      </c>
      <c r="Q1110" s="890"/>
      <c r="R1110" s="890"/>
      <c r="S1110" s="890"/>
      <c r="T1110" s="890"/>
      <c r="U1110" s="890"/>
      <c r="V1110" s="890"/>
      <c r="W1110" s="890"/>
      <c r="X1110" s="890"/>
      <c r="Y1110" s="318" t="s">
        <v>776</v>
      </c>
      <c r="Z1110" s="319"/>
      <c r="AA1110" s="319"/>
      <c r="AB1110" s="320"/>
      <c r="AC1110" s="891" t="s">
        <v>716</v>
      </c>
      <c r="AD1110" s="891"/>
      <c r="AE1110" s="891"/>
      <c r="AF1110" s="891"/>
      <c r="AG1110" s="891"/>
      <c r="AH1110" s="324" t="s">
        <v>777</v>
      </c>
      <c r="AI1110" s="325"/>
      <c r="AJ1110" s="325"/>
      <c r="AK1110" s="325"/>
      <c r="AL1110" s="326" t="s">
        <v>778</v>
      </c>
      <c r="AM1110" s="327"/>
      <c r="AN1110" s="327"/>
      <c r="AO1110" s="328"/>
      <c r="AP1110" s="321" t="s">
        <v>776</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12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387</v>
      </c>
      <c r="AF2" s="993"/>
      <c r="AG2" s="993"/>
      <c r="AH2" s="993"/>
      <c r="AI2" s="993" t="s">
        <v>409</v>
      </c>
      <c r="AJ2" s="993"/>
      <c r="AK2" s="993"/>
      <c r="AL2" s="454"/>
      <c r="AM2" s="993" t="s">
        <v>506</v>
      </c>
      <c r="AN2" s="993"/>
      <c r="AO2" s="993"/>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387</v>
      </c>
      <c r="AF9" s="993"/>
      <c r="AG9" s="993"/>
      <c r="AH9" s="993"/>
      <c r="AI9" s="993" t="s">
        <v>409</v>
      </c>
      <c r="AJ9" s="993"/>
      <c r="AK9" s="993"/>
      <c r="AL9" s="454"/>
      <c r="AM9" s="993" t="s">
        <v>506</v>
      </c>
      <c r="AN9" s="993"/>
      <c r="AO9" s="993"/>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387</v>
      </c>
      <c r="AF16" s="993"/>
      <c r="AG16" s="993"/>
      <c r="AH16" s="993"/>
      <c r="AI16" s="993" t="s">
        <v>409</v>
      </c>
      <c r="AJ16" s="993"/>
      <c r="AK16" s="993"/>
      <c r="AL16" s="454"/>
      <c r="AM16" s="993" t="s">
        <v>506</v>
      </c>
      <c r="AN16" s="993"/>
      <c r="AO16" s="993"/>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387</v>
      </c>
      <c r="AF23" s="993"/>
      <c r="AG23" s="993"/>
      <c r="AH23" s="993"/>
      <c r="AI23" s="993" t="s">
        <v>409</v>
      </c>
      <c r="AJ23" s="993"/>
      <c r="AK23" s="993"/>
      <c r="AL23" s="454"/>
      <c r="AM23" s="993" t="s">
        <v>506</v>
      </c>
      <c r="AN23" s="993"/>
      <c r="AO23" s="993"/>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387</v>
      </c>
      <c r="AF30" s="993"/>
      <c r="AG30" s="993"/>
      <c r="AH30" s="993"/>
      <c r="AI30" s="993" t="s">
        <v>409</v>
      </c>
      <c r="AJ30" s="993"/>
      <c r="AK30" s="993"/>
      <c r="AL30" s="454"/>
      <c r="AM30" s="993" t="s">
        <v>506</v>
      </c>
      <c r="AN30" s="993"/>
      <c r="AO30" s="993"/>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387</v>
      </c>
      <c r="AF37" s="993"/>
      <c r="AG37" s="993"/>
      <c r="AH37" s="993"/>
      <c r="AI37" s="993" t="s">
        <v>409</v>
      </c>
      <c r="AJ37" s="993"/>
      <c r="AK37" s="993"/>
      <c r="AL37" s="454"/>
      <c r="AM37" s="993" t="s">
        <v>506</v>
      </c>
      <c r="AN37" s="993"/>
      <c r="AO37" s="993"/>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387</v>
      </c>
      <c r="AF44" s="993"/>
      <c r="AG44" s="993"/>
      <c r="AH44" s="993"/>
      <c r="AI44" s="993" t="s">
        <v>409</v>
      </c>
      <c r="AJ44" s="993"/>
      <c r="AK44" s="993"/>
      <c r="AL44" s="454"/>
      <c r="AM44" s="993" t="s">
        <v>506</v>
      </c>
      <c r="AN44" s="993"/>
      <c r="AO44" s="993"/>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387</v>
      </c>
      <c r="AF51" s="993"/>
      <c r="AG51" s="993"/>
      <c r="AH51" s="993"/>
      <c r="AI51" s="993" t="s">
        <v>409</v>
      </c>
      <c r="AJ51" s="993"/>
      <c r="AK51" s="993"/>
      <c r="AL51" s="454"/>
      <c r="AM51" s="993" t="s">
        <v>506</v>
      </c>
      <c r="AN51" s="993"/>
      <c r="AO51" s="993"/>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387</v>
      </c>
      <c r="AF58" s="993"/>
      <c r="AG58" s="993"/>
      <c r="AH58" s="993"/>
      <c r="AI58" s="993" t="s">
        <v>409</v>
      </c>
      <c r="AJ58" s="993"/>
      <c r="AK58" s="993"/>
      <c r="AL58" s="454"/>
      <c r="AM58" s="993" t="s">
        <v>506</v>
      </c>
      <c r="AN58" s="993"/>
      <c r="AO58" s="993"/>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387</v>
      </c>
      <c r="AF65" s="993"/>
      <c r="AG65" s="993"/>
      <c r="AH65" s="993"/>
      <c r="AI65" s="993" t="s">
        <v>409</v>
      </c>
      <c r="AJ65" s="993"/>
      <c r="AK65" s="993"/>
      <c r="AL65" s="454"/>
      <c r="AM65" s="993" t="s">
        <v>506</v>
      </c>
      <c r="AN65" s="993"/>
      <c r="AO65" s="993"/>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5">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2">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5"/>
    <row r="55" spans="1:51" ht="30" customHeight="1" x14ac:dyDescent="0.2">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5"/>
    <row r="108" spans="1:51" ht="30" customHeight="1" x14ac:dyDescent="0.2">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5"/>
    <row r="161" spans="1:51" ht="30" customHeight="1" x14ac:dyDescent="0.2">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5"/>
    <row r="214" spans="1:51" ht="30" customHeight="1" x14ac:dyDescent="0.2">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川畑 貴之</dc:creator>
  <cp:lastPrinted>2021-06-25T13:19:31Z</cp:lastPrinted>
  <dcterms:created xsi:type="dcterms:W3CDTF">2012-03-13T00:50:25Z</dcterms:created>
  <dcterms:modified xsi:type="dcterms:W3CDTF">2021-08-18T09:44:11Z</dcterms:modified>
</cp:coreProperties>
</file>