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8325" yWindow="0" windowWidth="19005" windowHeight="94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<sst xmlns="http://schemas.openxmlformats.org/spreadsheetml/2006/main" count="2398" uniqueCount="738">
  <si>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</si>
  <si>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</si>
  <si>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</si>
  <si>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</si>
  <si>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</si>
  <si>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</si>
  <si>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</si>
  <si>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</si>
  <si>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</si>
  <si>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</si>
  <si>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</si>
  <si>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</si>
  <si>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</si>
  <si>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</si>
  <si>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</si>
  <si>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</si>
  <si>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</si>
  <si>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</si>
  <si>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</si>
  <si>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</si>
  <si>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</si>
  <si>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</si>
  <si>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</si>
  <si>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</si>
  <si>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</si>
  <si>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</si>
  <si>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</si>
  <si>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</si>
  <si>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</si>
  <si>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</si>
  <si>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</si>
  <si>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</si>
  <si>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</si>
  <si>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</si>
  <si>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</si>
  <si>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</si>
  <si>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</si>
  <si>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</si>
  <si>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</si>
  <si>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</si>
  <si>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</si>
  <si>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</si>
  <si>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</si>
  <si>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</si>
  <si>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</si>
  <si>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</si>
  <si>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</si>
  <si>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</si>
  <si>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</si>
  <si>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</si>
  <si>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</si>
  <si>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</si>
  <si>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</si>
  <si>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</si>
  <si>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</si>
  <si>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</si>
  <si>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</si>
  <si>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</si>
  <si>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</si>
  <si>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</si>
  <si>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</si>
  <si>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</si>
  <si>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</si>
  <si>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</si>
  <si>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</si>
  <si>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</si>
  <si>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</si>
  <si>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</si>
  <si>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</si>
  <si>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</si>
  <si>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</si>
  <si>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</si>
  <si>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</si>
  <si>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</si>
  <si>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</si>
  <si>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</si>
  <si>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</si>
  <si>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</si>
  <si>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</si>
  <si>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</si>
  <si>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</si>
  <si>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</si>
  <si>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</si>
  <si>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</si>
  <si>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</si>
  <si>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</si>
  <si>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</si>
  <si>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</si>
  <si>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</si>
  <si>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</si>
  <si>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</si>
  <si>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</si>
  <si>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</si>
  <si>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</si>
  <si>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</si>
  <si>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</si>
  <si>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</si>
  <si>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</si>
  <si>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</si>
  <si>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</si>
  <si>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</si>
  <si>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</si>
  <si>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</si>
  <si>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</si>
  <si>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</si>
  <si>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</si>
  <si>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</si>
  <si>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</si>
  <si>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</si>
  <si>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</si>
  <si>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</si>
  <si>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</si>
  <si>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</si>
  <si>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</si>
  <si>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</si>
  <si>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</si>
  <si>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</si>
  <si>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</si>
  <si>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</si>
  <si>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</si>
  <si>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</si>
  <si>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</si>
  <si>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</si>
  <si>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</si>
  <si>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</si>
  <si>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</si>
  <si>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</si>
  <si>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</si>
  <si>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</si>
  <si>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</si>
  <si>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</si>
  <si>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</si>
  <si>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</si>
  <si>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</si>
  <si>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</si>
  <si>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</si>
  <si>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</si>
  <si>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</si>
  <si>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</si>
  <si>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</si>
  <si>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</si>
  <si>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</si>
  <si>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</si>
  <si>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</si>
  <si>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</si>
  <si>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</si>
  <si>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</si>
  <si>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</si>
  <si>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</si>
  <si>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</si>
  <si>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</si>
  <si>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</si>
  <si>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</si>
  <si>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</si>
  <si>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</si>
  <si>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</si>
  <si>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</si>
  <si>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</si>
  <si>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</si>
  <si>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</si>
  <si>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</si>
  <si>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</si>
  <si>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</si>
  <si>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</si>
  <si>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</si>
  <si>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</si>
  <si>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</si>
  <si>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</si>
  <si>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</si>
  <si>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</si>
  <si>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</si>
  <si>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</si>
  <si>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</si>
  <si>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</si>
  <si>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</si>
  <si>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</si>
  <si>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</si>
  <si>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</si>
  <si>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</si>
  <si>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</si>
  <si>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</si>
  <si>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</si>
  <si>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</si>
  <si>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</si>
  <si>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</si>
  <si>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</si>
  <si>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</si>
  <si>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</si>
  <si>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</si>
  <si>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</si>
  <si>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</si>
  <si>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</si>
  <si>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</si>
  <si>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</si>
  <si>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</si>
  <si>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</si>
  <si>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</si>
  <si>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</si>
  <si>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</si>
  <si>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</si>
  <si>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</si>
  <si>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</si>
  <si>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</si>
  <si>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</si>
  <si>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</si>
  <si>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</si>
  <si>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</si>
  <si>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</si>
  <si>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</si>
  <si>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</si>
  <si>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</si>
  <si>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</si>
  <si>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</si>
  <si>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</si>
  <si>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</si>
  <si>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</si>
  <si>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</si>
  <si>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</si>
  <si>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</si>
  <si>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</si>
  <si>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</si>
  <si>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</si>
  <si>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</si>
  <si>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</si>
  <si>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</si>
  <si>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</si>
  <si>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</si>
  <si>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</si>
  <si>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</si>
  <si>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</si>
  <si>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</si>
  <si>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</si>
  <si>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</si>
  <si>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</si>
  <si>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</si>
  <si>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</si>
  <si>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</si>
  <si>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</si>
  <si>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</si>
  <si>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</si>
  <si>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</si>
  <si>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</si>
  <si>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</si>
  <si>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</si>
  <si>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</si>
  <si>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</si>
  <si>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</si>
  <si>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</si>
  <si>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</si>
  <si>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</si>
  <si>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</si>
  <si>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</si>
  <si>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</si>
  <si>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</si>
  <si>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</si>
  <si>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</si>
  <si>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</si>
  <si>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</si>
  <si>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</si>
  <si>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</si>
  <si>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</si>
  <si>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</si>
  <si>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</si>
  <si>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</si>
  <si>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</si>
  <si>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</si>
  <si>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</si>
  <si>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</si>
  <si>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</si>
  <si>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</si>
  <si>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</si>
  <si>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</si>
  <si>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</si>
  <si>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</si>
  <si>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</si>
  <si>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</si>
  <si>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</si>
  <si>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</si>
  <si>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</si>
  <si>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</si>
  <si>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</si>
  <si>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</si>
  <si>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</si>
  <si>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</si>
  <si>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</si>
  <si>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</si>
  <si>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</si>
  <si>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</si>
  <si>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</si>
  <si>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</si>
  <si>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</si>
  <si>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</si>
  <si>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</si>
  <si>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</si>
  <si>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</si>
  <si>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</si>
  <si>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</si>
  <si>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</si>
  <si>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</si>
  <si>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</si>
  <si>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</si>
  <si>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</si>
  <si>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</si>
  <si>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</si>
  <si>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</si>
  <si>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</si>
  <si>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</si>
  <si>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</si>
  <si>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</si>
  <si>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</si>
  <si>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</si>
  <si>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</si>
  <si>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</si>
  <si>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</si>
  <si>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</si>
  <si>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</si>
  <si>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</si>
  <si>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</si>
  <si>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</si>
  <si>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</si>
  <si>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</si>
  <si>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</si>
  <si>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</si>
  <si>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</si>
  <si>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</si>
  <si>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</si>
  <si>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</si>
  <si>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</si>
  <si>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</si>
  <si>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</si>
  <si>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</si>
  <si>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</si>
  <si>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</si>
  <si>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</si>
  <si>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</si>
  <si>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</si>
  <si>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</si>
  <si>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</si>
  <si>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</si>
  <si>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</si>
  <si>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</si>
  <si>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</si>
  <si>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</si>
  <si>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</si>
  <si>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</si>
  <si>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</si>
  <si>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</si>
  <si>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</si>
  <si>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</si>
  <si>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</si>
  <si>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</si>
  <si>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</si>
  <si>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</si>
  <si>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</si>
  <si>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</si>
  <si>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</si>
  <si>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</si>
  <si>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</si>
  <si>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</si>
  <si>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</si>
  <si>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</si>
  <si>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</si>
  <si>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</si>
  <si>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</si>
  <si>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</si>
  <si>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</si>
  <si>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</si>
  <si>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</si>
  <si>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</si>
  <si>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</si>
  <si>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</si>
  <si>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</si>
  <si>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</si>
  <si>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</si>
  <si>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</si>
  <si>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</si>
  <si>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</si>
  <si>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</si>
  <si>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</si>
  <si>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</si>
  <si>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</si>
  <si>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</si>
  <si>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</si>
  <si>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</si>
  <si>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</si>
  <si>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</si>
  <si>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</si>
  <si>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</si>
  <si>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</si>
  <si>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</si>
  <si>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</si>
  <si>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</si>
  <si>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</si>
  <si>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</si>
  <si>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</si>
  <si>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</si>
  <si>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</si>
  <si>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</si>
  <si>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</si>
  <si>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</si>
  <si>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</si>
  <si>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</si>
  <si>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</si>
  <si>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</si>
  <si>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</si>
  <si>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</si>
  <si>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</si>
  <si>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</si>
  <si>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</si>
  <si>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</si>
  <si>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</si>
  <si>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</si>
  <si>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</si>
  <si>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</si>
  <si>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</si>
  <si>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</si>
  <si>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</si>
  <si>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</si>
  <si>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</si>
  <si>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</si>
  <si>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</si>
  <si>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</si>
  <si>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</si>
  <si>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</si>
  <si>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</si>
  <si>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</si>
  <si>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</si>
  <si>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</si>
  <si>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</si>
  <si>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</si>
  <si>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</si>
  <si>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</si>
  <si>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</si>
  <si>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</si>
  <si>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</si>
  <si>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</si>
  <si>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</si>
  <si>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</si>
  <si>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</si>
  <si>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</si>
  <si>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</si>
  <si>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</si>
  <si>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</si>
  <si>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</si>
  <si>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</si>
  <si>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</si>
  <si>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</si>
  <si>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</si>
  <si>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</si>
  <si>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</si>
  <si>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</si>
  <si>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</si>
  <si>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</si>
  <si>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</si>
  <si>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</si>
  <si>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</si>
  <si>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</si>
  <si>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</si>
  <si>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</si>
  <si>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</si>
  <si>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</si>
  <si>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</si>
  <si>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</si>
  <si>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</si>
  <si>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</si>
  <si>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</si>
  <si>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</si>
  <si>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</si>
  <si>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</si>
  <si>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</si>
  <si>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</si>
  <si>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</si>
  <si>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</si>
  <si>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</si>
  <si>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</si>
  <si>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</si>
  <si>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</si>
  <si>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</si>
  <si>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</si>
  <si>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</si>
  <si>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</si>
  <si>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</si>
  <si>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</si>
  <si>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</si>
  <si>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</si>
  <si>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</si>
  <si>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</si>
  <si>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</si>
  <si>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</si>
  <si>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</si>
  <si>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</si>
  <si>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</si>
  <si>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</si>
  <si>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</si>
  <si>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</si>
  <si>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</si>
  <si>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</si>
  <si>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</si>
  <si>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</si>
  <si>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</si>
  <si>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</si>
  <si>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</si>
  <si>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</si>
  <si>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</si>
  <si>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</si>
  <si>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</si>
  <si>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</si>
  <si>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</si>
  <si>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</si>
  <si>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</si>
  <si>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</si>
  <si>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</si>
  <si>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</si>
  <si>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</si>
  <si>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</si>
  <si>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</si>
  <si>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</si>
  <si>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</si>
  <si>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</si>
  <si>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</si>
  <si>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</si>
  <si>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</si>
  <si>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</si>
  <si>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</si>
  <si>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</si>
  <si>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</si>
  <si>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</si>
  <si>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</si>
  <si>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</si>
  <si>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</si>
  <si>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</si>
  <si>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</si>
  <si>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</si>
  <si>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</si>
  <si>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</si>
  <si>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</si>
  <si>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</si>
  <si>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</si>
  <si>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</si>
  <si>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</si>
  <si>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</si>
  <si>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</si>
  <si>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</si>
  <si>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</si>
  <si>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</si>
  <si>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</si>
  <si>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</si>
  <si>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</si>
  <si>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</si>
  <si>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</si>
  <si>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</si>
  <si>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</si>
  <si>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</si>
  <si>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</si>
  <si>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</si>
  <si>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</si>
  <si>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</si>
  <si>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</si>
  <si>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</si>
  <si>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</si>
  <si>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</si>
  <si>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</si>
  <si>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</si>
  <si>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</si>
  <si>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</si>
  <si>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</si>
  <si>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</si>
  <si>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</si>
  <si>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</si>
  <si>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</si>
  <si>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</si>
  <si>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</si>
  <si>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</si>
  <si>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</si>
  <si>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</si>
  <si>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</si>
  <si>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</si>
  <si>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</si>
  <si>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</si>
  <si>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</si>
  <si>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</si>
  <si>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</si>
  <si>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</si>
  <si>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</si>
  <si>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</si>
  <si>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</si>
  <si>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</si>
  <si>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</si>
  <si>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</si>
  <si>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</si>
  <si>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</si>
  <si>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</si>
  <si>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</si>
  <si>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</si>
  <si>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</si>
  <si>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</si>
  <si>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</si>
  <si>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</si>
  <si>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</si>
  <si>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</si>
  <si>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</si>
  <si>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</si>
  <si>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</si>
  <si>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</si>
  <si>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</si>
  <si>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</si>
  <si>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</si>
  <si>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</si>
  <si>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</si>
  <si>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</si>
  <si>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</si>
  <si>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</si>
  <si>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</si>
  <si>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</si>
  <si>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</si>
  <si>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</si>
  <si>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</si>
  <si>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</si>
  <si>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</si>
  <si>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</si>
  <si>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</si>
  <si>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</si>
  <si>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水俣条約に基づく水銀廃棄物の環境上適正な管理推進事業</t>
  </si>
  <si>
    <t>環境再生・資源循環局</t>
  </si>
  <si>
    <t>廃棄物規制課長
神谷　洋一</t>
  </si>
  <si>
    <t>平成26年度</t>
  </si>
  <si>
    <t>終了予定なし</t>
  </si>
  <si>
    <t>廃棄物規制課</t>
  </si>
  <si>
    <t>廃棄物の処理及び清掃に関する法律（昭和45年法律第137号）第12条第1項（産業廃棄物処理基準）等</t>
  </si>
  <si>
    <t>-</t>
  </si>
  <si>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</si>
  <si>
    <t>水銀使用廃製品等の回収スキームの調査検討、金属水銀の安定化・固形化技術の調査研究、廃水銀の長期的な管理体制の調査検討等を実施し、水銀廃棄物の環境上適正な処理方法について検討を行う。また、我が国が有する水銀廃棄物処理に関する知見を基に、途上国を始めとする諸外国の水銀廃棄物の環境上適正な管理の能力向上に貢献する。</t>
  </si>
  <si>
    <t>環境保全調査費</t>
  </si>
  <si>
    <t>件</t>
  </si>
  <si>
    <t>●●</t>
    <phoneticPr fontId="5"/>
  </si>
  <si>
    <t>団体</t>
  </si>
  <si>
    <t>水銀血圧計等回収促進業務の執行額（千円）／水銀血圧計等の回収事業を実施している団体数（団体）　　　　　　　　　　　　　　</t>
    <phoneticPr fontId="5"/>
  </si>
  <si>
    <t>千円/団体</t>
  </si>
  <si>
    <t>執行額／団体</t>
    <phoneticPr fontId="5"/>
  </si>
  <si>
    <t>4,300/214</t>
  </si>
  <si>
    <t>2,860/213</t>
  </si>
  <si>
    <t>　　/</t>
    <phoneticPr fontId="5"/>
  </si>
  <si>
    <t>／　　　　　　　　　　　　　　</t>
    <phoneticPr fontId="5"/>
  </si>
  <si>
    <t>　　/</t>
    <phoneticPr fontId="5"/>
  </si>
  <si>
    <t>４．廃棄物・リサイクル対策の推進</t>
  </si>
  <si>
    <t>廃水銀等が不法投棄又は不適正処理される件数を常に毎年度０件とする</t>
  </si>
  <si>
    <t>新26-031</t>
  </si>
  <si>
    <t>176</t>
  </si>
  <si>
    <t>166</t>
  </si>
  <si>
    <t>179</t>
  </si>
  <si>
    <t>○</t>
  </si>
  <si>
    <t>-</t>
    <phoneticPr fontId="5"/>
  </si>
  <si>
    <t>-</t>
    <phoneticPr fontId="5"/>
  </si>
  <si>
    <t>-</t>
    <phoneticPr fontId="5"/>
  </si>
  <si>
    <t>国内の環境上適正な水銀廃棄物の処理体制を構築することで、廃水銀等が不法投棄又は不適正処理されるリスクを低減する。</t>
    <phoneticPr fontId="5"/>
  </si>
  <si>
    <t>-</t>
    <phoneticPr fontId="5"/>
  </si>
  <si>
    <t>-</t>
    <phoneticPr fontId="5"/>
  </si>
  <si>
    <t>-</t>
    <phoneticPr fontId="5"/>
  </si>
  <si>
    <t>-</t>
    <phoneticPr fontId="5"/>
  </si>
  <si>
    <t>有</t>
  </si>
  <si>
    <t>無</t>
  </si>
  <si>
    <t>‐</t>
  </si>
  <si>
    <t>水銀による環境汚染を防止するものである。</t>
    <rPh sb="0" eb="2">
      <t>スイギン</t>
    </rPh>
    <rPh sb="5" eb="7">
      <t>カンキョウ</t>
    </rPh>
    <rPh sb="7" eb="9">
      <t>オセン</t>
    </rPh>
    <rPh sb="10" eb="12">
      <t>ボウシ</t>
    </rPh>
    <phoneticPr fontId="5"/>
  </si>
  <si>
    <t>水銀廃棄物の処理体制の確保をする上で、国が一元的に処理方策等の検討を行うことが必要である。</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</si>
  <si>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</si>
  <si>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</si>
  <si>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随時業務の進捗状況を把握し、必要に応じて指示を行った。</t>
    <rPh sb="0" eb="2">
      <t>ズイジ</t>
    </rPh>
    <rPh sb="2" eb="4">
      <t>ギョウム</t>
    </rPh>
    <rPh sb="5" eb="7">
      <t>シンチョク</t>
    </rPh>
    <rPh sb="7" eb="9">
      <t>ジョウキョウ</t>
    </rPh>
    <rPh sb="10" eb="12">
      <t>ハアク</t>
    </rPh>
    <rPh sb="14" eb="16">
      <t>ヒツヨウ</t>
    </rPh>
    <rPh sb="17" eb="18">
      <t>オウ</t>
    </rPh>
    <rPh sb="20" eb="22">
      <t>シジ</t>
    </rPh>
    <rPh sb="23" eb="24">
      <t>オコナ</t>
    </rPh>
    <phoneticPr fontId="5"/>
  </si>
  <si>
    <t>関係団体による水銀回収が促進されるよう、周知を行い、見合ったものとなっている。</t>
    <rPh sb="0" eb="2">
      <t>カンケイ</t>
    </rPh>
    <rPh sb="2" eb="4">
      <t>ダンタイ</t>
    </rPh>
    <rPh sb="7" eb="9">
      <t>スイギン</t>
    </rPh>
    <rPh sb="9" eb="11">
      <t>カイシュウ</t>
    </rPh>
    <rPh sb="12" eb="14">
      <t>ソクシン</t>
    </rPh>
    <rPh sb="20" eb="22">
      <t>シュウチ</t>
    </rPh>
    <rPh sb="23" eb="24">
      <t>オコナ</t>
    </rPh>
    <rPh sb="26" eb="28">
      <t>ミア</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</si>
  <si>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</si>
  <si>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成果物を活用して、今後の検討等を引き続き行っている。</t>
    <rPh sb="0" eb="3">
      <t>セイカブツ</t>
    </rPh>
    <rPh sb="4" eb="6">
      <t>カツヨウ</t>
    </rPh>
    <rPh sb="9" eb="11">
      <t>コンゴ</t>
    </rPh>
    <rPh sb="12" eb="14">
      <t>ケントウ</t>
    </rPh>
    <rPh sb="14" eb="15">
      <t>トウ</t>
    </rPh>
    <rPh sb="16" eb="17">
      <t>ヒ</t>
    </rPh>
    <rPh sb="18" eb="19">
      <t>ツヅ</t>
    </rPh>
    <rPh sb="20" eb="21">
      <t>オコナ</t>
    </rPh>
    <phoneticPr fontId="5"/>
  </si>
  <si>
    <t>水銀に関する水俣条約実施推進事業</t>
    <phoneticPr fontId="5"/>
  </si>
  <si>
    <t>水銀大気排出対策推進事業費</t>
    <phoneticPr fontId="5"/>
  </si>
  <si>
    <t>A.株式会社エックス都市研究所</t>
    <phoneticPr fontId="5"/>
  </si>
  <si>
    <t>B.株式会社リーテム</t>
    <phoneticPr fontId="5"/>
  </si>
  <si>
    <t>C.株式会社エックス都市研究所</t>
    <phoneticPr fontId="5"/>
  </si>
  <si>
    <t>-</t>
    <phoneticPr fontId="5"/>
  </si>
  <si>
    <t>（※百万円未満）</t>
    <phoneticPr fontId="5"/>
  </si>
  <si>
    <t>人件費</t>
    <phoneticPr fontId="5"/>
  </si>
  <si>
    <t>各国における水銀使用製品廃棄物の適正管理方策の調査・検討、水銀使用製品廃棄物の混入に関する実態調査、水銀使用製品の退蔵量に関する調査方針作成（一般管理費込）</t>
    <phoneticPr fontId="5"/>
  </si>
  <si>
    <t>諸謝金</t>
    <phoneticPr fontId="5"/>
  </si>
  <si>
    <t>賃金</t>
    <phoneticPr fontId="5"/>
  </si>
  <si>
    <t>その他</t>
    <rPh sb="2" eb="3">
      <t>タ</t>
    </rPh>
    <phoneticPr fontId="5"/>
  </si>
  <si>
    <t>消費税</t>
    <rPh sb="0" eb="3">
      <t>ショウヒゼイ</t>
    </rPh>
    <phoneticPr fontId="5"/>
  </si>
  <si>
    <t>水銀廃棄物の環境上適正管理に関する調査検討、国際的な水銀廃棄物の適正管理の推進（水銀廃棄物閾値専門家会合、バーゼル条約水銀廃棄物ガイドライン改定、バーゼル条約OEWG会合、UNEP世界水銀パートナーシップ）、検討会の設置・運営等（一般管理費込）</t>
    <phoneticPr fontId="5"/>
  </si>
  <si>
    <t>検討会委員、水銀廃棄物閾値専門家、世界水銀パートナシップ専門家謝金</t>
    <phoneticPr fontId="5"/>
  </si>
  <si>
    <t>アルバイト人件費</t>
    <phoneticPr fontId="5"/>
  </si>
  <si>
    <t>報告書印刷費、租税公課、複写費等</t>
    <phoneticPr fontId="5"/>
  </si>
  <si>
    <t>人件費</t>
    <rPh sb="0" eb="3">
      <t>ジンケンヒ</t>
    </rPh>
    <phoneticPr fontId="5"/>
  </si>
  <si>
    <t>専門家謝金、報告書印刷費、複写費等</t>
    <phoneticPr fontId="5"/>
  </si>
  <si>
    <t>株式会社リーテム</t>
    <phoneticPr fontId="5"/>
  </si>
  <si>
    <t>株式会社エックス都市研究所</t>
    <phoneticPr fontId="5"/>
  </si>
  <si>
    <t>株式会社東和テクノロジー</t>
    <rPh sb="0" eb="4">
      <t>カブシキガイシャ</t>
    </rPh>
    <rPh sb="4" eb="6">
      <t>トウワ</t>
    </rPh>
    <phoneticPr fontId="5"/>
  </si>
  <si>
    <t>株式会社東和テクノロジー</t>
    <phoneticPr fontId="5"/>
  </si>
  <si>
    <t>水銀廃棄物の環境上適正な管理に関する調査業務</t>
    <phoneticPr fontId="5"/>
  </si>
  <si>
    <t xml:space="preserve">水銀血圧計等回収促進業務 </t>
    <phoneticPr fontId="5"/>
  </si>
  <si>
    <t>水銀使用製品廃棄物の適正管理方策検討業務</t>
    <phoneticPr fontId="5"/>
  </si>
  <si>
    <t>有害廃棄物に係る国際会議等における文書等の収集及び和訳等業務</t>
    <phoneticPr fontId="5"/>
  </si>
  <si>
    <t>有害廃棄物に関連する資料翻訳業務</t>
    <phoneticPr fontId="5"/>
  </si>
  <si>
    <t>-</t>
    <phoneticPr fontId="5"/>
  </si>
  <si>
    <t>-</t>
    <phoneticPr fontId="5"/>
  </si>
  <si>
    <t>請負業者による業務の進捗状況を適切に把握し、指示することで、効率的かつ確実に業務が実施され、検討等を効果的に進めることができた。これらの検討のもと、水銀廃棄物の適正処理のための「水銀廃棄物ガイドライン」を改訂するなどし、水銀廃棄物の適正処理を確実に促進している。また、水銀血圧計等の回収事業も多くの団体により実施されており、着実に回収が促進されている。</t>
    <phoneticPr fontId="5"/>
  </si>
  <si>
    <t>引き続き、水銀廃棄物の適正処理推進のため、状況の把握に努めるとともに、水銀血圧計等の回収促進については、周知が行き届いていないことが想定される市町村の医師会や教育委員会、その他の事業者等において回収が促進されるよう、効果的・効率的な実施に努める。</t>
    <phoneticPr fontId="5"/>
  </si>
  <si>
    <t>D.資源循環システムズ株式会社</t>
    <phoneticPr fontId="5"/>
  </si>
  <si>
    <t>E.株式会社東和テクノロジー</t>
    <phoneticPr fontId="5"/>
  </si>
  <si>
    <t>G.株式会社東和テクノロジー</t>
    <phoneticPr fontId="5"/>
  </si>
  <si>
    <t>（※百万円未満）</t>
    <phoneticPr fontId="5"/>
  </si>
  <si>
    <t>（※百万円未満）</t>
    <phoneticPr fontId="5"/>
  </si>
  <si>
    <t>資源循環システムズ株式会社</t>
    <rPh sb="0" eb="2">
      <t>シゲン</t>
    </rPh>
    <rPh sb="2" eb="4">
      <t>ジュンカン</t>
    </rPh>
    <rPh sb="9" eb="13">
      <t>カブシキガイシャ</t>
    </rPh>
    <phoneticPr fontId="5"/>
  </si>
  <si>
    <t>産業廃棄物疑義照会等データ整理業務</t>
    <phoneticPr fontId="5"/>
  </si>
  <si>
    <t>F.一般財団法人日本環境衛生センター</t>
    <phoneticPr fontId="5"/>
  </si>
  <si>
    <t>一般財団法人日本環境衛生センター</t>
    <phoneticPr fontId="5"/>
  </si>
  <si>
    <t>H.公益社団法人全国産業資源循環連合会</t>
    <phoneticPr fontId="5"/>
  </si>
  <si>
    <t>公益社団法人全国産業資源循環連合会</t>
    <phoneticPr fontId="5"/>
  </si>
  <si>
    <t>水銀血圧計等の回収事業ののべ実施団体数（水銀使用製品産業廃棄物に関する規制が施行された平成29年度以降）</t>
    <phoneticPr fontId="5"/>
  </si>
  <si>
    <t>・周知先リサーチ及び周知
・周知等に伴う問合せ対応
・優良事例ヒアリング
・水銀製品に係る事業者へのヒアリング
・実証事業（素案作成）
・実証事業実現に向けた課題抽出のためのヒアリング
・アンケート調査</t>
    <phoneticPr fontId="5"/>
  </si>
  <si>
    <t>使用済みリチウムイオン電池の分別排出促進等に関する啓発資料作成業務</t>
    <phoneticPr fontId="5"/>
  </si>
  <si>
    <t>「特定災害防止準備金(維持管理積立金)制度の税務手続きに関する手引き」の改訂・周知業務</t>
    <phoneticPr fontId="5"/>
  </si>
  <si>
    <t>廃水銀等が不法投棄又は不適正処理される件数</t>
    <rPh sb="0" eb="1">
      <t>ハイ</t>
    </rPh>
    <rPh sb="1" eb="3">
      <t>スイギン</t>
    </rPh>
    <rPh sb="3" eb="4">
      <t>トウ</t>
    </rPh>
    <rPh sb="5" eb="7">
      <t>フホウ</t>
    </rPh>
    <rPh sb="7" eb="9">
      <t>トウキ</t>
    </rPh>
    <rPh sb="9" eb="10">
      <t>マタ</t>
    </rPh>
    <rPh sb="11" eb="12">
      <t>フ</t>
    </rPh>
    <rPh sb="12" eb="14">
      <t>テキセイ</t>
    </rPh>
    <rPh sb="14" eb="16">
      <t>ショリ</t>
    </rPh>
    <rPh sb="19" eb="21">
      <t>ケンスウ</t>
    </rPh>
    <phoneticPr fontId="5"/>
  </si>
  <si>
    <t>6,908/167</t>
    <phoneticPr fontId="5"/>
  </si>
  <si>
    <t>5,390/146</t>
    <phoneticPr fontId="5"/>
  </si>
  <si>
    <t>一般競争入札によりコスト削減に努めており、活動実績からも妥当と考える。</t>
    <rPh sb="0" eb="2">
      <t>イッパン</t>
    </rPh>
    <rPh sb="2" eb="4">
      <t>キョウソウ</t>
    </rPh>
    <rPh sb="4" eb="6">
      <t>ニュウサツ</t>
    </rPh>
    <rPh sb="12" eb="14">
      <t>サクゲン</t>
    </rPh>
    <rPh sb="15" eb="16">
      <t>ツト</t>
    </rPh>
    <rPh sb="21" eb="23">
      <t>カツドウ</t>
    </rPh>
    <rPh sb="23" eb="25">
      <t>ジッセキ</t>
    </rPh>
    <rPh sb="28" eb="30">
      <t>ダトウ</t>
    </rPh>
    <rPh sb="31" eb="32">
      <t>カンガ</t>
    </rPh>
    <phoneticPr fontId="5"/>
  </si>
  <si>
    <t>旅費、諸経費、消費税</t>
    <rPh sb="0" eb="2">
      <t>リョヒ</t>
    </rPh>
    <rPh sb="3" eb="6">
      <t>ショケイヒ</t>
    </rPh>
    <rPh sb="7" eb="10">
      <t>ショウヒゼイ</t>
    </rPh>
    <phoneticPr fontId="5"/>
  </si>
  <si>
    <t>-</t>
    <phoneticPr fontId="5"/>
  </si>
  <si>
    <t>-</t>
    <phoneticPr fontId="5"/>
  </si>
  <si>
    <t>-</t>
    <phoneticPr fontId="5"/>
  </si>
  <si>
    <t>-</t>
    <phoneticPr fontId="5"/>
  </si>
  <si>
    <t>-</t>
    <phoneticPr fontId="5"/>
  </si>
  <si>
    <t>廃水銀等が不法投棄又は不適正処理されることのないよう、そのような事案が常に毎年度０件であることを把握する。</t>
    <rPh sb="32" eb="34">
      <t>ジアン</t>
    </rPh>
    <rPh sb="35" eb="36">
      <t>ツネ</t>
    </rPh>
    <rPh sb="37" eb="40">
      <t>マイネンド</t>
    </rPh>
    <rPh sb="41" eb="42">
      <t>ケン</t>
    </rPh>
    <rPh sb="48" eb="50">
      <t>ハアク</t>
    </rPh>
    <phoneticPr fontId="5"/>
  </si>
  <si>
    <t>成果実績についてはＲ3年度実施分から把握予定である。</t>
    <rPh sb="0" eb="2">
      <t>セイカ</t>
    </rPh>
    <rPh sb="2" eb="4">
      <t>ジッセキ</t>
    </rPh>
    <rPh sb="11" eb="13">
      <t>ネンド</t>
    </rPh>
    <rPh sb="13" eb="15">
      <t>ジッシ</t>
    </rPh>
    <rPh sb="15" eb="16">
      <t>ブン</t>
    </rPh>
    <rPh sb="18" eb="20">
      <t>ハアク</t>
    </rPh>
    <rPh sb="20" eb="22">
      <t>ヨテイ</t>
    </rPh>
    <phoneticPr fontId="5"/>
  </si>
  <si>
    <t>環境省が毎年実施している調査「産業廃棄物の不法投棄等の監視体制の状況について」においてＲ3年度実施分から把握予定である。</t>
    <rPh sb="47" eb="49">
      <t>ジッシ</t>
    </rPh>
    <rPh sb="49" eb="50">
      <t>ブン</t>
    </rPh>
    <phoneticPr fontId="5"/>
  </si>
  <si>
    <t>-</t>
    <phoneticPr fontId="5"/>
  </si>
  <si>
    <t>外部有識者点検対象外</t>
    <phoneticPr fontId="5"/>
  </si>
  <si>
    <t>調達方法等を逐次検討し、一者応札の改善等によるコスト削減を図るとともに、常に喫緊の課題を見極め、それに集中した効率的な事業実施となるよう努めること。</t>
    <phoneticPr fontId="5"/>
  </si>
  <si>
    <t>水銀に関する水俣条約の国内担保法として、廃棄物の処理及び清掃に関する法律以外にも、水銀による環境の汚染の防止に関する法律に基づく水銀の一次掘採や特定水銀使用製品の製造等の禁止、水銀等の貯蔵に関する報告等に関する事業、大気汚染防止法に基づく大気への排出規制等に関する事業等を通じて、水銀による環境汚染防止が図られている。これらの法律の所管部局と共にそれぞれの事業について密接に情報共有を行い協力しながら進めている。</t>
    <rPh sb="61" eb="62">
      <t>モト</t>
    </rPh>
    <rPh sb="102" eb="103">
      <t>カン</t>
    </rPh>
    <rPh sb="105" eb="107">
      <t>ジギョウ</t>
    </rPh>
    <rPh sb="116" eb="117">
      <t>モト</t>
    </rPh>
    <rPh sb="129" eb="130">
      <t>カン</t>
    </rPh>
    <rPh sb="132" eb="134">
      <t>ジギョウ</t>
    </rPh>
    <rPh sb="136" eb="137">
      <t>ツウ</t>
    </rPh>
    <rPh sb="140" eb="142">
      <t>スイギン</t>
    </rPh>
    <rPh sb="145" eb="147">
      <t>カンキョウ</t>
    </rPh>
    <rPh sb="147" eb="149">
      <t>オセン</t>
    </rPh>
    <rPh sb="149" eb="151">
      <t>ボウシ</t>
    </rPh>
    <rPh sb="152" eb="153">
      <t>ハカ</t>
    </rPh>
    <phoneticPr fontId="5"/>
  </si>
  <si>
    <t>一般競争入札を利用し、競争性を確保しながら支出先を選定している。なお、一者応札への対応としては、公告期間を十分確保することで改善を図っている。</t>
    <phoneticPr fontId="5"/>
  </si>
  <si>
    <t>一者応札等の改善を図るため、公告期間を見直すことや事業者への更なる周知、発注情報の明確化等について対策を行う。また、常に国際・国内の最新情報を収集し、喫緊の課題・長期的な課題を見極め、それぞれに対応した効率的な対策を集中して実施するよう努める。</t>
    <rPh sb="4" eb="5">
      <t>トウ</t>
    </rPh>
    <rPh sb="9" eb="10">
      <t>ハカ</t>
    </rPh>
    <rPh sb="19" eb="21">
      <t>ミナオ</t>
    </rPh>
    <rPh sb="30" eb="31">
      <t>サラ</t>
    </rPh>
    <rPh sb="33" eb="35">
      <t>シュウチ</t>
    </rPh>
    <rPh sb="36" eb="38">
      <t>ハッチュウ</t>
    </rPh>
    <rPh sb="38" eb="40">
      <t>ジョウホウ</t>
    </rPh>
    <rPh sb="41" eb="44">
      <t>メイカクカ</t>
    </rPh>
    <rPh sb="44" eb="45">
      <t>トウ</t>
    </rPh>
    <rPh sb="49" eb="51">
      <t>タイサク</t>
    </rPh>
    <rPh sb="52" eb="53">
      <t>オコナ</t>
    </rPh>
    <rPh sb="58" eb="59">
      <t>ツネ</t>
    </rPh>
    <rPh sb="60" eb="62">
      <t>コクサイ</t>
    </rPh>
    <rPh sb="63" eb="65">
      <t>コクナイ</t>
    </rPh>
    <rPh sb="66" eb="68">
      <t>サイシン</t>
    </rPh>
    <rPh sb="68" eb="70">
      <t>ジョウホウ</t>
    </rPh>
    <rPh sb="71" eb="73">
      <t>シュウシュウ</t>
    </rPh>
    <rPh sb="81" eb="84">
      <t>チョウキテキ</t>
    </rPh>
    <rPh sb="85" eb="87">
      <t>カダイ</t>
    </rPh>
    <rPh sb="97" eb="99">
      <t>タイオウ</t>
    </rPh>
    <rPh sb="105" eb="107">
      <t>タイサク</t>
    </rPh>
    <rPh sb="108" eb="110">
      <t>シュウチュウ</t>
    </rPh>
    <rPh sb="112" eb="114">
      <t>ジッシ</t>
    </rPh>
    <phoneticPr fontId="5"/>
  </si>
  <si>
    <t>水銀回収促進等について、事業の進捗に伴う整理合理化によるもの。</t>
    <rPh sb="0" eb="2">
      <t>スイギン</t>
    </rPh>
    <rPh sb="2" eb="4">
      <t>カイシュウ</t>
    </rPh>
    <rPh sb="4" eb="6">
      <t>ソクシン</t>
    </rPh>
    <rPh sb="6" eb="7">
      <t>トウ</t>
    </rPh>
    <rPh sb="12" eb="14">
      <t>ジギョウ</t>
    </rPh>
    <rPh sb="15" eb="17">
      <t>シンチョク</t>
    </rPh>
    <rPh sb="18" eb="19">
      <t>トモナ</t>
    </rPh>
    <rPh sb="20" eb="22">
      <t>セイリ</t>
    </rPh>
    <rPh sb="22" eb="25">
      <t>ゴウリカ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</si>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</sst>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17</xdr:col>
      <xdr:colOff>76439</xdr:colOff>
      <xdr:row>750</xdr:row>
      <xdr:rowOff>309852</xdr:rowOff>
    </xdr:to>
    <xdr:sp macro="" textlink="">
      <xdr:nvSpPr>
        <xdr:cNvPr id="21" name="テキスト ボックス 20"/>
        <xdr:cNvSpPr txBox="1"/>
      </xdr:nvSpPr>
      <xdr:spPr>
        <a:xfrm>
          <a:off x="1814286" y="41420143"/>
          <a:ext cx="1346439" cy="663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61.9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15</xdr:col>
      <xdr:colOff>84457</xdr:colOff>
      <xdr:row>754</xdr:row>
      <xdr:rowOff>5609</xdr:rowOff>
    </xdr:from>
    <xdr:to>
      <xdr:col>22</xdr:col>
      <xdr:colOff>182401</xdr:colOff>
      <xdr:row>756</xdr:row>
      <xdr:rowOff>152000</xdr:rowOff>
    </xdr:to>
    <xdr:sp macro="" textlink="">
      <xdr:nvSpPr>
        <xdr:cNvPr id="22" name="テキスト ボックス 21"/>
        <xdr:cNvSpPr txBox="1"/>
      </xdr:nvSpPr>
      <xdr:spPr>
        <a:xfrm>
          <a:off x="3146064" y="43344359"/>
          <a:ext cx="1526694" cy="8539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A.</a:t>
          </a:r>
          <a:r>
            <a:rPr kumimoji="1" lang="ja-JP" altLang="en-US" sz="1100" b="1">
              <a:solidFill>
                <a:sysClr val="windowText" lastClr="000000"/>
              </a:solidFill>
              <a:latin typeface="+mn-ea"/>
              <a:ea typeface="+mn-ea"/>
            </a:rPr>
            <a:t>株式会社エックス　</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都市研究所</a:t>
          </a:r>
          <a:endParaRPr kumimoji="1" lang="en-US" altLang="ja-JP" sz="1100" b="1">
            <a:solidFill>
              <a:sysClr val="windowText" lastClr="000000"/>
            </a:solidFill>
            <a:latin typeface="+mn-ea"/>
            <a:ea typeface="+mn-ea"/>
          </a:endParaRPr>
        </a:p>
        <a:p>
          <a:pPr algn="ctr">
            <a:lnSpc>
              <a:spcPts val="1300"/>
            </a:lnSpc>
          </a:pPr>
          <a:r>
            <a:rPr kumimoji="1" lang="en-US" altLang="ja-JP" sz="1100" b="1">
              <a:solidFill>
                <a:sysClr val="windowText" lastClr="000000"/>
              </a:solidFill>
              <a:latin typeface="+mn-ea"/>
              <a:ea typeface="+mn-ea"/>
            </a:rPr>
            <a:t>42.6</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15</xdr:col>
      <xdr:colOff>82642</xdr:colOff>
      <xdr:row>758</xdr:row>
      <xdr:rowOff>195386</xdr:rowOff>
    </xdr:from>
    <xdr:to>
      <xdr:col>24</xdr:col>
      <xdr:colOff>184902</xdr:colOff>
      <xdr:row>760</xdr:row>
      <xdr:rowOff>121534</xdr:rowOff>
    </xdr:to>
    <xdr:sp macro="" textlink="">
      <xdr:nvSpPr>
        <xdr:cNvPr id="23" name="テキスト ボックス 22"/>
        <xdr:cNvSpPr txBox="1"/>
      </xdr:nvSpPr>
      <xdr:spPr>
        <a:xfrm>
          <a:off x="2858499" y="45033643"/>
          <a:ext cx="1767774" cy="6446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B.</a:t>
          </a:r>
          <a:r>
            <a:rPr kumimoji="1" lang="ja-JP" altLang="en-US" sz="1100" b="1">
              <a:solidFill>
                <a:sysClr val="windowText" lastClr="000000"/>
              </a:solidFill>
              <a:latin typeface="+mn-ea"/>
              <a:ea typeface="+mn-ea"/>
            </a:rPr>
            <a:t>株式会社リーテム</a:t>
          </a:r>
          <a:endParaRPr kumimoji="1" lang="en-US" altLang="ja-JP" sz="1100" b="1">
            <a:solidFill>
              <a:sysClr val="windowText" lastClr="000000"/>
            </a:solidFill>
            <a:latin typeface="+mn-ea"/>
            <a:ea typeface="+mn-ea"/>
          </a:endParaRPr>
        </a:p>
        <a:p>
          <a:pPr algn="ctr">
            <a:lnSpc>
              <a:spcPts val="1300"/>
            </a:lnSpc>
          </a:pPr>
          <a:r>
            <a:rPr kumimoji="1" lang="ja-JP" altLang="en-US" sz="1100" b="1">
              <a:solidFill>
                <a:sysClr val="windowText" lastClr="000000"/>
              </a:solidFill>
              <a:latin typeface="+mn-ea"/>
              <a:ea typeface="+mn-ea"/>
            </a:rPr>
            <a:t> </a:t>
          </a:r>
          <a:r>
            <a:rPr kumimoji="1" lang="en-US" altLang="ja-JP" sz="1100" b="1">
              <a:solidFill>
                <a:sysClr val="windowText" lastClr="000000"/>
              </a:solidFill>
              <a:latin typeface="+mn-ea"/>
              <a:ea typeface="+mn-ea"/>
            </a:rPr>
            <a:t>6.9</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15</xdr:col>
      <xdr:colOff>80827</xdr:colOff>
      <xdr:row>761</xdr:row>
      <xdr:rowOff>286716</xdr:rowOff>
    </xdr:from>
    <xdr:to>
      <xdr:col>22</xdr:col>
      <xdr:colOff>178771</xdr:colOff>
      <xdr:row>763</xdr:row>
      <xdr:rowOff>273115</xdr:rowOff>
    </xdr:to>
    <xdr:sp macro="" textlink="">
      <xdr:nvSpPr>
        <xdr:cNvPr id="24" name="テキスト ボックス 23"/>
        <xdr:cNvSpPr txBox="1"/>
      </xdr:nvSpPr>
      <xdr:spPr>
        <a:xfrm>
          <a:off x="2856684" y="46191773"/>
          <a:ext cx="1393344" cy="7048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C.</a:t>
          </a:r>
          <a:r>
            <a:rPr kumimoji="1" lang="ja-JP" altLang="ja-JP" sz="1100" b="1">
              <a:solidFill>
                <a:schemeClr val="dk1"/>
              </a:solidFill>
              <a:effectLst/>
              <a:latin typeface="+mn-lt"/>
              <a:ea typeface="+mn-ea"/>
              <a:cs typeface="+mn-cs"/>
            </a:rPr>
            <a:t>株式会社エックス　</a:t>
          </a:r>
          <a:endParaRPr lang="ja-JP" altLang="ja-JP">
            <a:effectLst/>
          </a:endParaRPr>
        </a:p>
        <a:p>
          <a:r>
            <a:rPr kumimoji="1" lang="ja-JP" altLang="ja-JP" sz="1100" b="1">
              <a:solidFill>
                <a:schemeClr val="dk1"/>
              </a:solidFill>
              <a:effectLst/>
              <a:latin typeface="+mn-lt"/>
              <a:ea typeface="+mn-ea"/>
              <a:cs typeface="+mn-cs"/>
            </a:rPr>
            <a:t>　 都市研究所</a:t>
          </a:r>
          <a:endParaRPr lang="ja-JP" altLang="ja-JP">
            <a:effectLst/>
          </a:endParaRPr>
        </a:p>
        <a:p>
          <a:pPr algn="ctr"/>
          <a:r>
            <a:rPr kumimoji="1" lang="ja-JP" altLang="en-US" sz="1100" b="1">
              <a:solidFill>
                <a:schemeClr val="dk1"/>
              </a:solidFill>
              <a:effectLst/>
              <a:latin typeface="+mn-ea"/>
              <a:ea typeface="+mn-ea"/>
              <a:cs typeface="+mn-cs"/>
            </a:rPr>
            <a:t>　</a:t>
          </a:r>
          <a:r>
            <a:rPr kumimoji="1" lang="en-US" altLang="ja-JP" sz="1100" b="1">
              <a:solidFill>
                <a:schemeClr val="dk1"/>
              </a:solidFill>
              <a:effectLst/>
              <a:latin typeface="+mn-ea"/>
              <a:ea typeface="+mn-ea"/>
              <a:cs typeface="+mn-cs"/>
            </a:rPr>
            <a:t>4.1</a:t>
          </a:r>
          <a:r>
            <a:rPr kumimoji="1" lang="ja-JP" altLang="ja-JP" sz="1100" b="1">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12</xdr:col>
      <xdr:colOff>131072</xdr:colOff>
      <xdr:row>750</xdr:row>
      <xdr:rowOff>312604</xdr:rowOff>
    </xdr:from>
    <xdr:to>
      <xdr:col>12</xdr:col>
      <xdr:colOff>131072</xdr:colOff>
      <xdr:row>777</xdr:row>
      <xdr:rowOff>130629</xdr:rowOff>
    </xdr:to>
    <xdr:cxnSp macro="">
      <xdr:nvCxnSpPr>
        <xdr:cNvPr id="25" name="直線コネクタ 24"/>
        <xdr:cNvCxnSpPr/>
      </xdr:nvCxnSpPr>
      <xdr:spPr>
        <a:xfrm>
          <a:off x="2351758" y="42298804"/>
          <a:ext cx="0" cy="101267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132810</xdr:colOff>
      <xdr:row>755</xdr:row>
      <xdr:rowOff>102238</xdr:rowOff>
    </xdr:from>
    <xdr:to>
      <xdr:col>15</xdr:col>
      <xdr:colOff>81653</xdr:colOff>
      <xdr:row>755</xdr:row>
      <xdr:rowOff>102238</xdr:rowOff>
    </xdr:to>
    <xdr:cxnSp macro="">
      <xdr:nvCxnSpPr>
        <xdr:cNvPr id="26" name="直線コネクタ 25"/>
        <xdr:cNvCxnSpPr/>
      </xdr:nvCxnSpPr>
      <xdr:spPr>
        <a:xfrm>
          <a:off x="2582096" y="43794774"/>
          <a:ext cx="561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122002</xdr:colOff>
      <xdr:row>762</xdr:row>
      <xdr:rowOff>126170</xdr:rowOff>
    </xdr:from>
    <xdr:to>
      <xdr:col>15</xdr:col>
      <xdr:colOff>70845</xdr:colOff>
      <xdr:row>762</xdr:row>
      <xdr:rowOff>126170</xdr:rowOff>
    </xdr:to>
    <xdr:cxnSp macro="">
      <xdr:nvCxnSpPr>
        <xdr:cNvPr id="27" name="直線コネクタ 26"/>
        <xdr:cNvCxnSpPr/>
      </xdr:nvCxnSpPr>
      <xdr:spPr>
        <a:xfrm>
          <a:off x="2342688" y="46390456"/>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122002</xdr:colOff>
      <xdr:row>759</xdr:row>
      <xdr:rowOff>153902</xdr:rowOff>
    </xdr:from>
    <xdr:to>
      <xdr:col>15</xdr:col>
      <xdr:colOff>70845</xdr:colOff>
      <xdr:row>759</xdr:row>
      <xdr:rowOff>153902</xdr:rowOff>
    </xdr:to>
    <xdr:cxnSp macro="">
      <xdr:nvCxnSpPr>
        <xdr:cNvPr id="28" name="直線コネクタ 27"/>
        <xdr:cNvCxnSpPr/>
      </xdr:nvCxnSpPr>
      <xdr:spPr>
        <a:xfrm>
          <a:off x="2342688" y="45351388"/>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127021</xdr:colOff>
      <xdr:row>765</xdr:row>
      <xdr:rowOff>164256</xdr:rowOff>
    </xdr:from>
    <xdr:to>
      <xdr:col>15</xdr:col>
      <xdr:colOff>75864</xdr:colOff>
      <xdr:row>765</xdr:row>
      <xdr:rowOff>164256</xdr:rowOff>
    </xdr:to>
    <xdr:cxnSp macro="">
      <xdr:nvCxnSpPr>
        <xdr:cNvPr id="29" name="直線コネクタ 28"/>
        <xdr:cNvCxnSpPr/>
      </xdr:nvCxnSpPr>
      <xdr:spPr>
        <a:xfrm>
          <a:off x="2347707" y="47811027"/>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71756</xdr:colOff>
      <xdr:row>764</xdr:row>
      <xdr:rowOff>502245</xdr:rowOff>
    </xdr:from>
    <xdr:to>
      <xdr:col>22</xdr:col>
      <xdr:colOff>148197</xdr:colOff>
      <xdr:row>766</xdr:row>
      <xdr:rowOff>32657</xdr:rowOff>
    </xdr:to>
    <xdr:sp macro="" textlink="">
      <xdr:nvSpPr>
        <xdr:cNvPr id="30" name="テキスト ボックス 29"/>
        <xdr:cNvSpPr txBox="1"/>
      </xdr:nvSpPr>
      <xdr:spPr>
        <a:xfrm>
          <a:off x="2847613" y="47484988"/>
          <a:ext cx="1371841" cy="8584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D.</a:t>
          </a:r>
          <a:r>
            <a:rPr kumimoji="1" lang="ja-JP" altLang="en-US" sz="1100" b="1">
              <a:solidFill>
                <a:sysClr val="windowText" lastClr="000000"/>
              </a:solidFill>
              <a:latin typeface="+mn-ea"/>
              <a:ea typeface="+mn-ea"/>
            </a:rPr>
            <a:t>資源循環システ</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　 ムズ株式会社</a:t>
          </a:r>
          <a:r>
            <a:rPr kumimoji="1" lang="ja-JP" altLang="en-US" sz="1100" b="1">
              <a:solidFill>
                <a:schemeClr val="dk1"/>
              </a:solidFill>
              <a:effectLst/>
              <a:latin typeface="+mn-ea"/>
              <a:ea typeface="+mn-ea"/>
              <a:cs typeface="+mn-cs"/>
            </a:rPr>
            <a:t>　　　　</a:t>
          </a:r>
          <a:endParaRPr kumimoji="1" lang="en-US" altLang="ja-JP" sz="1100" b="1">
            <a:solidFill>
              <a:schemeClr val="dk1"/>
            </a:solidFill>
            <a:effectLst/>
            <a:latin typeface="+mn-ea"/>
            <a:ea typeface="+mn-ea"/>
            <a:cs typeface="+mn-cs"/>
          </a:endParaRPr>
        </a:p>
        <a:p>
          <a:r>
            <a:rPr kumimoji="1" lang="ja-JP" altLang="en-US" sz="1100" b="1">
              <a:solidFill>
                <a:schemeClr val="dk1"/>
              </a:solidFill>
              <a:effectLst/>
              <a:latin typeface="+mn-ea"/>
              <a:ea typeface="+mn-ea"/>
              <a:cs typeface="+mn-cs"/>
            </a:rPr>
            <a:t>　　　</a:t>
          </a:r>
          <a:r>
            <a:rPr kumimoji="1" lang="en-US" altLang="ja-JP" sz="1100" b="1">
              <a:solidFill>
                <a:schemeClr val="dk1"/>
              </a:solidFill>
              <a:effectLst/>
              <a:latin typeface="+mn-ea"/>
              <a:ea typeface="+mn-ea"/>
              <a:cs typeface="+mn-cs"/>
            </a:rPr>
            <a:t>1</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14</xdr:col>
      <xdr:colOff>158206</xdr:colOff>
      <xdr:row>752</xdr:row>
      <xdr:rowOff>343879</xdr:rowOff>
    </xdr:from>
    <xdr:to>
      <xdr:col>26</xdr:col>
      <xdr:colOff>2360</xdr:colOff>
      <xdr:row>753</xdr:row>
      <xdr:rowOff>341253</xdr:rowOff>
    </xdr:to>
    <xdr:sp macro="" textlink="">
      <xdr:nvSpPr>
        <xdr:cNvPr id="31" name="テキスト ボックス 30"/>
        <xdr:cNvSpPr txBox="1"/>
      </xdr:nvSpPr>
      <xdr:spPr>
        <a:xfrm>
          <a:off x="3015706" y="42975058"/>
          <a:ext cx="2293440" cy="35115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p>
      </xdr:txBody>
    </xdr:sp>
    <xdr:clientData/>
  </xdr:twoCellAnchor>
  <xdr:twoCellAnchor>
    <xdr:from>
      <xdr:col>14</xdr:col>
      <xdr:colOff>158206</xdr:colOff>
      <xdr:row>757</xdr:row>
      <xdr:rowOff>214563</xdr:rowOff>
    </xdr:from>
    <xdr:to>
      <xdr:col>26</xdr:col>
      <xdr:colOff>2360</xdr:colOff>
      <xdr:row>758</xdr:row>
      <xdr:rowOff>211936</xdr:rowOff>
    </xdr:to>
    <xdr:sp macro="" textlink="">
      <xdr:nvSpPr>
        <xdr:cNvPr id="32" name="テキスト ボックス 31"/>
        <xdr:cNvSpPr txBox="1"/>
      </xdr:nvSpPr>
      <xdr:spPr>
        <a:xfrm>
          <a:off x="2749006" y="44693592"/>
          <a:ext cx="2064840" cy="3566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14</xdr:col>
      <xdr:colOff>182611</xdr:colOff>
      <xdr:row>760</xdr:row>
      <xdr:rowOff>296395</xdr:rowOff>
    </xdr:from>
    <xdr:to>
      <xdr:col>26</xdr:col>
      <xdr:colOff>20503</xdr:colOff>
      <xdr:row>761</xdr:row>
      <xdr:rowOff>299420</xdr:rowOff>
    </xdr:to>
    <xdr:sp macro="" textlink="">
      <xdr:nvSpPr>
        <xdr:cNvPr id="33" name="テキスト ボックス 32"/>
        <xdr:cNvSpPr txBox="1"/>
      </xdr:nvSpPr>
      <xdr:spPr>
        <a:xfrm>
          <a:off x="2773411" y="45853109"/>
          <a:ext cx="2058578" cy="3513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14</xdr:col>
      <xdr:colOff>130992</xdr:colOff>
      <xdr:row>764</xdr:row>
      <xdr:rowOff>209941</xdr:rowOff>
    </xdr:from>
    <xdr:to>
      <xdr:col>25</xdr:col>
      <xdr:colOff>179253</xdr:colOff>
      <xdr:row>764</xdr:row>
      <xdr:rowOff>569375</xdr:rowOff>
    </xdr:to>
    <xdr:sp macro="" textlink="">
      <xdr:nvSpPr>
        <xdr:cNvPr id="34" name="テキスト ボックス 33"/>
        <xdr:cNvSpPr txBox="1"/>
      </xdr:nvSpPr>
      <xdr:spPr>
        <a:xfrm>
          <a:off x="2721792" y="47192684"/>
          <a:ext cx="2083890" cy="3594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23</xdr:col>
      <xdr:colOff>170641</xdr:colOff>
      <xdr:row>754</xdr:row>
      <xdr:rowOff>84415</xdr:rowOff>
    </xdr:from>
    <xdr:to>
      <xdr:col>31</xdr:col>
      <xdr:colOff>93931</xdr:colOff>
      <xdr:row>756</xdr:row>
      <xdr:rowOff>49222</xdr:rowOff>
    </xdr:to>
    <xdr:sp macro="" textlink="">
      <xdr:nvSpPr>
        <xdr:cNvPr id="35" name="大かっこ 34"/>
        <xdr:cNvSpPr/>
      </xdr:nvSpPr>
      <xdr:spPr>
        <a:xfrm>
          <a:off x="4426955" y="43496644"/>
          <a:ext cx="1403747" cy="67237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24</xdr:col>
      <xdr:colOff>5121</xdr:colOff>
      <xdr:row>762</xdr:row>
      <xdr:rowOff>62315</xdr:rowOff>
    </xdr:from>
    <xdr:to>
      <xdr:col>38</xdr:col>
      <xdr:colOff>8280</xdr:colOff>
      <xdr:row>763</xdr:row>
      <xdr:rowOff>246148</xdr:rowOff>
    </xdr:to>
    <xdr:sp macro="" textlink="">
      <xdr:nvSpPr>
        <xdr:cNvPr id="36" name="大かっこ 35"/>
        <xdr:cNvSpPr/>
      </xdr:nvSpPr>
      <xdr:spPr>
        <a:xfrm>
          <a:off x="4446492" y="46326601"/>
          <a:ext cx="2593959" cy="54306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水銀使用製品廃棄物の適正管理方策検討業務</a:t>
          </a:r>
          <a:endParaRPr lang="ja-JP" altLang="ja-JP">
            <a:effectLst/>
          </a:endParaRPr>
        </a:p>
      </xdr:txBody>
    </xdr:sp>
    <xdr:clientData/>
  </xdr:twoCellAnchor>
  <xdr:twoCellAnchor>
    <xdr:from>
      <xdr:col>24</xdr:col>
      <xdr:colOff>1687</xdr:colOff>
      <xdr:row>765</xdr:row>
      <xdr:rowOff>13372</xdr:rowOff>
    </xdr:from>
    <xdr:to>
      <xdr:col>37</xdr:col>
      <xdr:colOff>159283</xdr:colOff>
      <xdr:row>765</xdr:row>
      <xdr:rowOff>539319</xdr:rowOff>
    </xdr:to>
    <xdr:sp macro="" textlink="">
      <xdr:nvSpPr>
        <xdr:cNvPr id="37" name="大かっこ 36"/>
        <xdr:cNvSpPr/>
      </xdr:nvSpPr>
      <xdr:spPr>
        <a:xfrm>
          <a:off x="4443058" y="47660143"/>
          <a:ext cx="2563339" cy="5259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産業廃棄物疑義照会等データ整理業務</a:t>
          </a:r>
          <a:endParaRPr lang="ja-JP" altLang="ja-JP">
            <a:effectLst/>
          </a:endParaRPr>
        </a:p>
      </xdr:txBody>
    </xdr:sp>
    <xdr:clientData/>
  </xdr:twoCellAnchor>
  <xdr:twoCellAnchor>
    <xdr:from>
      <xdr:col>26</xdr:col>
      <xdr:colOff>20502</xdr:colOff>
      <xdr:row>758</xdr:row>
      <xdr:rowOff>210177</xdr:rowOff>
    </xdr:from>
    <xdr:to>
      <xdr:col>36</xdr:col>
      <xdr:colOff>165415</xdr:colOff>
      <xdr:row>759</xdr:row>
      <xdr:rowOff>233955</xdr:rowOff>
    </xdr:to>
    <xdr:sp macro="" textlink="">
      <xdr:nvSpPr>
        <xdr:cNvPr id="38" name="大かっこ 37"/>
        <xdr:cNvSpPr/>
      </xdr:nvSpPr>
      <xdr:spPr>
        <a:xfrm>
          <a:off x="4831988" y="45048434"/>
          <a:ext cx="1995484" cy="38300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100" b="0" i="0" u="none" strike="noStrike" baseline="0" smtClean="0">
              <a:solidFill>
                <a:schemeClr val="tx1"/>
              </a:solidFill>
              <a:latin typeface="+mn-lt"/>
              <a:ea typeface="+mn-ea"/>
              <a:cs typeface="+mn-cs"/>
            </a:rPr>
            <a:t>水銀血圧計等回収促進業務 	</a:t>
          </a:r>
        </a:p>
      </xdr:txBody>
    </xdr:sp>
    <xdr:clientData/>
  </xdr:twoCellAnchor>
  <xdr:twoCellAnchor>
    <xdr:from>
      <xdr:col>23</xdr:col>
      <xdr:colOff>23567</xdr:colOff>
      <xdr:row>749</xdr:row>
      <xdr:rowOff>31748</xdr:rowOff>
    </xdr:from>
    <xdr:to>
      <xdr:col>36</xdr:col>
      <xdr:colOff>83243</xdr:colOff>
      <xdr:row>751</xdr:row>
      <xdr:rowOff>144075</xdr:rowOff>
    </xdr:to>
    <xdr:sp macro="" textlink="">
      <xdr:nvSpPr>
        <xdr:cNvPr id="39" name="大かっこ 38"/>
        <xdr:cNvSpPr/>
      </xdr:nvSpPr>
      <xdr:spPr>
        <a:xfrm>
          <a:off x="4718031" y="41601569"/>
          <a:ext cx="2713069" cy="81989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事務費</a:t>
          </a:r>
          <a:r>
            <a:rPr lang="en-US" altLang="ja-JP" sz="1100" b="0" i="0" u="none" strike="noStrike" baseline="0" smtClean="0">
              <a:solidFill>
                <a:schemeClr val="tx1"/>
              </a:solidFill>
              <a:latin typeface="+mn-lt"/>
              <a:ea typeface="+mn-ea"/>
              <a:cs typeface="+mn-cs"/>
            </a:rPr>
            <a:t>】</a:t>
          </a:r>
        </a:p>
        <a:p>
          <a:pPr algn="l"/>
          <a:r>
            <a:rPr lang="ja-JP" altLang="en-US" sz="1100" b="0" i="0" u="none" strike="noStrike" baseline="0" smtClean="0">
              <a:solidFill>
                <a:schemeClr val="tx1"/>
              </a:solidFill>
              <a:latin typeface="+mn-lt"/>
              <a:ea typeface="+mn-ea"/>
              <a:cs typeface="+mn-cs"/>
            </a:rPr>
            <a:t>水銀廃棄物に係る資料作成等作業補助　</a:t>
          </a:r>
          <a:r>
            <a:rPr lang="en-US" altLang="ja-JP" sz="1100" b="0" i="0" u="none" strike="noStrike" baseline="0" smtClean="0">
              <a:solidFill>
                <a:schemeClr val="tx1"/>
              </a:solidFill>
              <a:latin typeface="+mn-lt"/>
              <a:ea typeface="+mn-ea"/>
              <a:cs typeface="+mn-cs"/>
            </a:rPr>
            <a:t>3.8</a:t>
          </a:r>
          <a:r>
            <a:rPr lang="ja-JP" altLang="en-US" sz="1100" b="0" i="0" u="none" strike="noStrike" baseline="0" smtClean="0">
              <a:solidFill>
                <a:schemeClr val="tx1"/>
              </a:solidFill>
              <a:latin typeface="+mn-lt"/>
              <a:ea typeface="+mn-ea"/>
              <a:cs typeface="+mn-cs"/>
            </a:rPr>
            <a:t>百万円	</a:t>
          </a:r>
        </a:p>
      </xdr:txBody>
    </xdr:sp>
    <xdr:clientData/>
  </xdr:twoCellAnchor>
  <xdr:twoCellAnchor>
    <xdr:from>
      <xdr:col>12</xdr:col>
      <xdr:colOff>127021</xdr:colOff>
      <xdr:row>767</xdr:row>
      <xdr:rowOff>153374</xdr:rowOff>
    </xdr:from>
    <xdr:to>
      <xdr:col>15</xdr:col>
      <xdr:colOff>75864</xdr:colOff>
      <xdr:row>767</xdr:row>
      <xdr:rowOff>153374</xdr:rowOff>
    </xdr:to>
    <xdr:cxnSp macro="">
      <xdr:nvCxnSpPr>
        <xdr:cNvPr id="40" name="直線コネクタ 39"/>
        <xdr:cNvCxnSpPr/>
      </xdr:nvCxnSpPr>
      <xdr:spPr>
        <a:xfrm>
          <a:off x="2347707" y="49128203"/>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71756</xdr:colOff>
      <xdr:row>766</xdr:row>
      <xdr:rowOff>491364</xdr:rowOff>
    </xdr:from>
    <xdr:to>
      <xdr:col>22</xdr:col>
      <xdr:colOff>148197</xdr:colOff>
      <xdr:row>768</xdr:row>
      <xdr:rowOff>163474</xdr:rowOff>
    </xdr:to>
    <xdr:sp macro="" textlink="">
      <xdr:nvSpPr>
        <xdr:cNvPr id="41" name="テキスト ボックス 40"/>
        <xdr:cNvSpPr txBox="1"/>
      </xdr:nvSpPr>
      <xdr:spPr>
        <a:xfrm>
          <a:off x="2847613" y="48802164"/>
          <a:ext cx="1371841" cy="7062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E.</a:t>
          </a:r>
          <a:r>
            <a:rPr kumimoji="1" lang="ja-JP" altLang="ja-JP" sz="1100" b="1">
              <a:solidFill>
                <a:schemeClr val="dk1"/>
              </a:solidFill>
              <a:effectLst/>
              <a:latin typeface="+mn-lt"/>
              <a:ea typeface="+mn-ea"/>
              <a:cs typeface="+mn-cs"/>
            </a:rPr>
            <a:t>株式会社東和テ</a:t>
          </a:r>
          <a:endParaRPr lang="ja-JP" altLang="ja-JP">
            <a:effectLst/>
          </a:endParaRPr>
        </a:p>
        <a:p>
          <a:r>
            <a:rPr kumimoji="1" lang="ja-JP" altLang="ja-JP" sz="1100" b="1">
              <a:solidFill>
                <a:schemeClr val="dk1"/>
              </a:solidFill>
              <a:effectLst/>
              <a:latin typeface="+mn-lt"/>
              <a:ea typeface="+mn-ea"/>
              <a:cs typeface="+mn-cs"/>
            </a:rPr>
            <a:t>　クノロジー</a:t>
          </a:r>
          <a:endParaRPr lang="ja-JP" altLang="ja-JP">
            <a:effectLst/>
          </a:endParaRPr>
        </a:p>
        <a:p>
          <a:pPr algn="ctr"/>
          <a:r>
            <a:rPr kumimoji="1" lang="en-US" altLang="ja-JP" sz="1100" b="1">
              <a:solidFill>
                <a:schemeClr val="dk1"/>
              </a:solidFill>
              <a:effectLst/>
              <a:latin typeface="+mn-ea"/>
              <a:ea typeface="+mn-ea"/>
              <a:cs typeface="+mn-cs"/>
            </a:rPr>
            <a:t>1</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14</xdr:col>
      <xdr:colOff>130992</xdr:colOff>
      <xdr:row>766</xdr:row>
      <xdr:rowOff>199060</xdr:rowOff>
    </xdr:from>
    <xdr:to>
      <xdr:col>25</xdr:col>
      <xdr:colOff>179253</xdr:colOff>
      <xdr:row>766</xdr:row>
      <xdr:rowOff>558494</xdr:rowOff>
    </xdr:to>
    <xdr:sp macro="" textlink="">
      <xdr:nvSpPr>
        <xdr:cNvPr id="42" name="テキスト ボックス 41"/>
        <xdr:cNvSpPr txBox="1"/>
      </xdr:nvSpPr>
      <xdr:spPr>
        <a:xfrm>
          <a:off x="2721792" y="48509860"/>
          <a:ext cx="2083890" cy="3594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24</xdr:col>
      <xdr:colOff>1687</xdr:colOff>
      <xdr:row>767</xdr:row>
      <xdr:rowOff>2490</xdr:rowOff>
    </xdr:from>
    <xdr:to>
      <xdr:col>37</xdr:col>
      <xdr:colOff>159283</xdr:colOff>
      <xdr:row>768</xdr:row>
      <xdr:rowOff>158323</xdr:rowOff>
    </xdr:to>
    <xdr:sp macro="" textlink="">
      <xdr:nvSpPr>
        <xdr:cNvPr id="43" name="大かっこ 42"/>
        <xdr:cNvSpPr/>
      </xdr:nvSpPr>
      <xdr:spPr>
        <a:xfrm>
          <a:off x="4443058" y="48977319"/>
          <a:ext cx="2563339" cy="5259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有害廃棄物に係る国際会議等における文書等の収集及び和訳等業務</a:t>
          </a:r>
          <a:endParaRPr lang="ja-JP" altLang="ja-JP">
            <a:effectLst/>
          </a:endParaRPr>
        </a:p>
      </xdr:txBody>
    </xdr:sp>
    <xdr:clientData/>
  </xdr:twoCellAnchor>
  <xdr:twoCellAnchor>
    <xdr:from>
      <xdr:col>15</xdr:col>
      <xdr:colOff>82642</xdr:colOff>
      <xdr:row>769</xdr:row>
      <xdr:rowOff>284535</xdr:rowOff>
    </xdr:from>
    <xdr:to>
      <xdr:col>22</xdr:col>
      <xdr:colOff>159083</xdr:colOff>
      <xdr:row>771</xdr:row>
      <xdr:rowOff>163474</xdr:rowOff>
    </xdr:to>
    <xdr:sp macro="" textlink="">
      <xdr:nvSpPr>
        <xdr:cNvPr id="44" name="テキスト ボックス 43"/>
        <xdr:cNvSpPr txBox="1"/>
      </xdr:nvSpPr>
      <xdr:spPr>
        <a:xfrm>
          <a:off x="2858499" y="49858078"/>
          <a:ext cx="1371841" cy="7062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F.</a:t>
          </a:r>
          <a:r>
            <a:rPr kumimoji="1" lang="ja-JP" altLang="ja-JP" sz="1100" b="1">
              <a:solidFill>
                <a:schemeClr val="dk1"/>
              </a:solidFill>
              <a:effectLst/>
              <a:latin typeface="+mn-lt"/>
              <a:ea typeface="+mn-ea"/>
              <a:cs typeface="+mn-cs"/>
            </a:rPr>
            <a:t>一般財団法人日</a:t>
          </a:r>
          <a:endParaRPr lang="ja-JP" altLang="ja-JP">
            <a:effectLst/>
          </a:endParaRPr>
        </a:p>
        <a:p>
          <a:r>
            <a:rPr kumimoji="1" lang="ja-JP" altLang="ja-JP" sz="1100" b="1">
              <a:solidFill>
                <a:schemeClr val="dk1"/>
              </a:solidFill>
              <a:effectLst/>
              <a:latin typeface="+mn-lt"/>
              <a:ea typeface="+mn-ea"/>
              <a:cs typeface="+mn-cs"/>
            </a:rPr>
            <a:t>　 本環境衛生セン</a:t>
          </a:r>
          <a:endParaRPr lang="ja-JP" altLang="ja-JP">
            <a:effectLst/>
          </a:endParaRPr>
        </a:p>
        <a:p>
          <a:r>
            <a:rPr kumimoji="1" lang="en-US" altLang="ja-JP" sz="1100" b="1" baseline="0">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ター</a:t>
          </a:r>
          <a:r>
            <a:rPr kumimoji="1" lang="en-US" altLang="ja-JP" sz="1100" b="1">
              <a:solidFill>
                <a:schemeClr val="dk1"/>
              </a:solidFill>
              <a:effectLst/>
              <a:latin typeface="+mn-ea"/>
              <a:ea typeface="+mn-ea"/>
              <a:cs typeface="+mn-cs"/>
            </a:rPr>
            <a:t>0.9</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14</xdr:col>
      <xdr:colOff>141878</xdr:colOff>
      <xdr:row>768</xdr:row>
      <xdr:rowOff>220831</xdr:rowOff>
    </xdr:from>
    <xdr:to>
      <xdr:col>26</xdr:col>
      <xdr:colOff>5082</xdr:colOff>
      <xdr:row>769</xdr:row>
      <xdr:rowOff>351665</xdr:rowOff>
    </xdr:to>
    <xdr:sp macro="" textlink="">
      <xdr:nvSpPr>
        <xdr:cNvPr id="45" name="テキスト ボックス 44"/>
        <xdr:cNvSpPr txBox="1"/>
      </xdr:nvSpPr>
      <xdr:spPr>
        <a:xfrm>
          <a:off x="2732678" y="49565774"/>
          <a:ext cx="2083890" cy="3594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24</xdr:col>
      <xdr:colOff>12573</xdr:colOff>
      <xdr:row>770</xdr:row>
      <xdr:rowOff>13376</xdr:rowOff>
    </xdr:from>
    <xdr:to>
      <xdr:col>37</xdr:col>
      <xdr:colOff>170169</xdr:colOff>
      <xdr:row>772</xdr:row>
      <xdr:rowOff>38100</xdr:rowOff>
    </xdr:to>
    <xdr:sp macro="" textlink="">
      <xdr:nvSpPr>
        <xdr:cNvPr id="46" name="大かっこ 45"/>
        <xdr:cNvSpPr/>
      </xdr:nvSpPr>
      <xdr:spPr>
        <a:xfrm>
          <a:off x="4889373" y="48032076"/>
          <a:ext cx="2799196" cy="72322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使用済みリチウムイオン電池の分別排出促進等に関する啓発資料作成業務</a:t>
          </a:r>
          <a:endParaRPr lang="ja-JP" altLang="ja-JP">
            <a:effectLst/>
          </a:endParaRPr>
        </a:p>
      </xdr:txBody>
    </xdr:sp>
    <xdr:clientData/>
  </xdr:twoCellAnchor>
  <xdr:twoCellAnchor>
    <xdr:from>
      <xdr:col>15</xdr:col>
      <xdr:colOff>93528</xdr:colOff>
      <xdr:row>776</xdr:row>
      <xdr:rowOff>99477</xdr:rowOff>
    </xdr:from>
    <xdr:to>
      <xdr:col>23</xdr:col>
      <xdr:colOff>0</xdr:colOff>
      <xdr:row>779</xdr:row>
      <xdr:rowOff>103187</xdr:rowOff>
    </xdr:to>
    <xdr:sp macro="" textlink="">
      <xdr:nvSpPr>
        <xdr:cNvPr id="47" name="テキスト ボックス 46"/>
        <xdr:cNvSpPr txBox="1"/>
      </xdr:nvSpPr>
      <xdr:spPr>
        <a:xfrm>
          <a:off x="2831966" y="52344102"/>
          <a:ext cx="1366972" cy="9323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H.</a:t>
          </a:r>
          <a:r>
            <a:rPr kumimoji="1" lang="ja-JP" altLang="en-US" sz="1100" b="1">
              <a:solidFill>
                <a:schemeClr val="dk1"/>
              </a:solidFill>
              <a:effectLst/>
              <a:latin typeface="+mn-lt"/>
              <a:ea typeface="+mn-ea"/>
              <a:cs typeface="+mn-cs"/>
            </a:rPr>
            <a:t>公益社団法人全</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国産業資源循環</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連合会</a:t>
          </a:r>
          <a:endParaRPr kumimoji="1" lang="en-US" altLang="ja-JP" sz="1100" b="1">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ea"/>
              <a:ea typeface="+mn-ea"/>
              <a:cs typeface="+mn-cs"/>
            </a:rPr>
            <a:t>0.8</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14</xdr:col>
      <xdr:colOff>152764</xdr:colOff>
      <xdr:row>775</xdr:row>
      <xdr:rowOff>122859</xdr:rowOff>
    </xdr:from>
    <xdr:to>
      <xdr:col>26</xdr:col>
      <xdr:colOff>15968</xdr:colOff>
      <xdr:row>776</xdr:row>
      <xdr:rowOff>166607</xdr:rowOff>
    </xdr:to>
    <xdr:sp macro="" textlink="">
      <xdr:nvSpPr>
        <xdr:cNvPr id="48" name="テキスト ボックス 47"/>
        <xdr:cNvSpPr txBox="1"/>
      </xdr:nvSpPr>
      <xdr:spPr>
        <a:xfrm>
          <a:off x="2743564" y="51786459"/>
          <a:ext cx="2083890" cy="3594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24</xdr:col>
      <xdr:colOff>23459</xdr:colOff>
      <xdr:row>776</xdr:row>
      <xdr:rowOff>274632</xdr:rowOff>
    </xdr:from>
    <xdr:to>
      <xdr:col>37</xdr:col>
      <xdr:colOff>174625</xdr:colOff>
      <xdr:row>779</xdr:row>
      <xdr:rowOff>23812</xdr:rowOff>
    </xdr:to>
    <xdr:sp macro="" textlink="">
      <xdr:nvSpPr>
        <xdr:cNvPr id="49" name="大かっこ 48"/>
        <xdr:cNvSpPr/>
      </xdr:nvSpPr>
      <xdr:spPr>
        <a:xfrm>
          <a:off x="4404959" y="52519257"/>
          <a:ext cx="2524479" cy="67786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「特定災害防止準備金</a:t>
          </a:r>
          <a:r>
            <a:rPr lang="en-US" altLang="ja-JP">
              <a:effectLst/>
            </a:rPr>
            <a:t>(</a:t>
          </a:r>
          <a:r>
            <a:rPr lang="ja-JP" altLang="en-US">
              <a:effectLst/>
            </a:rPr>
            <a:t>維持管理積立金</a:t>
          </a:r>
          <a:r>
            <a:rPr lang="en-US" altLang="ja-JP">
              <a:effectLst/>
            </a:rPr>
            <a:t>)</a:t>
          </a:r>
          <a:r>
            <a:rPr lang="ja-JP" altLang="en-US">
              <a:effectLst/>
            </a:rPr>
            <a:t>制度の税務手続きに関する手引き」の改訂・周知業務</a:t>
          </a:r>
          <a:endParaRPr lang="ja-JP" altLang="ja-JP">
            <a:effectLst/>
          </a:endParaRPr>
        </a:p>
      </xdr:txBody>
    </xdr:sp>
    <xdr:clientData/>
  </xdr:twoCellAnchor>
  <xdr:twoCellAnchor>
    <xdr:from>
      <xdr:col>12</xdr:col>
      <xdr:colOff>137907</xdr:colOff>
      <xdr:row>770</xdr:row>
      <xdr:rowOff>131603</xdr:rowOff>
    </xdr:from>
    <xdr:to>
      <xdr:col>15</xdr:col>
      <xdr:colOff>86750</xdr:colOff>
      <xdr:row>770</xdr:row>
      <xdr:rowOff>131603</xdr:rowOff>
    </xdr:to>
    <xdr:cxnSp macro="">
      <xdr:nvCxnSpPr>
        <xdr:cNvPr id="50" name="直線コネクタ 49"/>
        <xdr:cNvCxnSpPr/>
      </xdr:nvCxnSpPr>
      <xdr:spPr>
        <a:xfrm>
          <a:off x="2358593" y="50151460"/>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116136</xdr:colOff>
      <xdr:row>773</xdr:row>
      <xdr:rowOff>251345</xdr:rowOff>
    </xdr:from>
    <xdr:to>
      <xdr:col>15</xdr:col>
      <xdr:colOff>64979</xdr:colOff>
      <xdr:row>773</xdr:row>
      <xdr:rowOff>251345</xdr:rowOff>
    </xdr:to>
    <xdr:cxnSp macro="">
      <xdr:nvCxnSpPr>
        <xdr:cNvPr id="51" name="直線コネクタ 50"/>
        <xdr:cNvCxnSpPr/>
      </xdr:nvCxnSpPr>
      <xdr:spPr>
        <a:xfrm>
          <a:off x="2336822" y="51283574"/>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116136</xdr:colOff>
      <xdr:row>777</xdr:row>
      <xdr:rowOff>131603</xdr:rowOff>
    </xdr:from>
    <xdr:to>
      <xdr:col>15</xdr:col>
      <xdr:colOff>64979</xdr:colOff>
      <xdr:row>777</xdr:row>
      <xdr:rowOff>131603</xdr:rowOff>
    </xdr:to>
    <xdr:cxnSp macro="">
      <xdr:nvCxnSpPr>
        <xdr:cNvPr id="52" name="直線コネクタ 51"/>
        <xdr:cNvCxnSpPr/>
      </xdr:nvCxnSpPr>
      <xdr:spPr>
        <a:xfrm>
          <a:off x="2336822" y="52426574"/>
          <a:ext cx="50401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82641</xdr:colOff>
      <xdr:row>772</xdr:row>
      <xdr:rowOff>219220</xdr:rowOff>
    </xdr:from>
    <xdr:to>
      <xdr:col>22</xdr:col>
      <xdr:colOff>159082</xdr:colOff>
      <xdr:row>774</xdr:row>
      <xdr:rowOff>294102</xdr:rowOff>
    </xdr:to>
    <xdr:sp macro="" textlink="">
      <xdr:nvSpPr>
        <xdr:cNvPr id="53" name="テキスト ボックス 52"/>
        <xdr:cNvSpPr txBox="1"/>
      </xdr:nvSpPr>
      <xdr:spPr>
        <a:xfrm>
          <a:off x="2858498" y="50935763"/>
          <a:ext cx="1371841" cy="7062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G.</a:t>
          </a:r>
          <a:r>
            <a:rPr kumimoji="1" lang="ja-JP" altLang="ja-JP" sz="1100" b="1">
              <a:solidFill>
                <a:schemeClr val="dk1"/>
              </a:solidFill>
              <a:effectLst/>
              <a:latin typeface="+mn-lt"/>
              <a:ea typeface="+mn-ea"/>
              <a:cs typeface="+mn-cs"/>
            </a:rPr>
            <a:t>株式会社東和テ</a:t>
          </a:r>
          <a:endParaRPr lang="ja-JP" altLang="ja-JP">
            <a:effectLst/>
          </a:endParaRPr>
        </a:p>
        <a:p>
          <a:r>
            <a:rPr kumimoji="1" lang="ja-JP" altLang="ja-JP" sz="1100" b="1">
              <a:solidFill>
                <a:schemeClr val="dk1"/>
              </a:solidFill>
              <a:effectLst/>
              <a:latin typeface="+mn-lt"/>
              <a:ea typeface="+mn-ea"/>
              <a:cs typeface="+mn-cs"/>
            </a:rPr>
            <a:t>　クノロジー</a:t>
          </a:r>
          <a:endParaRPr lang="ja-JP" altLang="ja-JP">
            <a:effectLst/>
          </a:endParaRPr>
        </a:p>
        <a:p>
          <a:pPr algn="ctr"/>
          <a:r>
            <a:rPr kumimoji="1" lang="en-US" altLang="ja-JP" sz="1100" b="1">
              <a:solidFill>
                <a:schemeClr val="dk1"/>
              </a:solidFill>
              <a:effectLst/>
              <a:latin typeface="+mn-ea"/>
              <a:ea typeface="+mn-ea"/>
              <a:cs typeface="+mn-cs"/>
            </a:rPr>
            <a:t>0.8</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14</xdr:col>
      <xdr:colOff>141877</xdr:colOff>
      <xdr:row>771</xdr:row>
      <xdr:rowOff>242602</xdr:rowOff>
    </xdr:from>
    <xdr:to>
      <xdr:col>26</xdr:col>
      <xdr:colOff>5081</xdr:colOff>
      <xdr:row>772</xdr:row>
      <xdr:rowOff>286350</xdr:rowOff>
    </xdr:to>
    <xdr:sp macro="" textlink="">
      <xdr:nvSpPr>
        <xdr:cNvPr id="54" name="テキスト ボックス 53"/>
        <xdr:cNvSpPr txBox="1"/>
      </xdr:nvSpPr>
      <xdr:spPr>
        <a:xfrm>
          <a:off x="2732677" y="50643459"/>
          <a:ext cx="2083890" cy="3594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24</xdr:col>
      <xdr:colOff>12572</xdr:colOff>
      <xdr:row>773</xdr:row>
      <xdr:rowOff>78689</xdr:rowOff>
    </xdr:from>
    <xdr:to>
      <xdr:col>37</xdr:col>
      <xdr:colOff>170168</xdr:colOff>
      <xdr:row>774</xdr:row>
      <xdr:rowOff>288951</xdr:rowOff>
    </xdr:to>
    <xdr:sp macro="" textlink="">
      <xdr:nvSpPr>
        <xdr:cNvPr id="55" name="大かっこ 54"/>
        <xdr:cNvSpPr/>
      </xdr:nvSpPr>
      <xdr:spPr>
        <a:xfrm>
          <a:off x="4453943" y="51110918"/>
          <a:ext cx="2563339" cy="5259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有害廃棄物に関連する資料翻訳業務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944" zoomScale="75" zoomScaleNormal="75" zoomScaleSheetLayoutView="75" zoomScalePageLayoutView="85" workbookViewId="0">
      <selection activeCell="A1110" sqref="A1107:XFD1110"/>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18">
        <v>2021</v>
      </c>
      <c r="AE2" s="918"/>
      <c r="AF2" s="918"/>
      <c r="AG2" s="918"/>
      <c r="AH2" s="918"/>
      <c r="AI2" s="83" t="s">
        <v>315</v>
      </c>
      <c r="AJ2" s="918" t="s">
        <v>619</v>
      </c>
      <c r="AK2" s="918"/>
      <c r="AL2" s="918"/>
      <c r="AM2" s="918"/>
      <c r="AN2" s="83" t="s">
        <v>315</v>
      </c>
      <c r="AO2" s="918">
        <v>20</v>
      </c>
      <c r="AP2" s="918"/>
      <c r="AQ2" s="918"/>
      <c r="AR2" s="84" t="s">
        <v>618</v>
      </c>
      <c r="AS2" s="924">
        <v>182</v>
      </c>
      <c r="AT2" s="924"/>
      <c r="AU2" s="924"/>
      <c r="AV2" s="83" t="str">
        <f>IF(AW2="","","-")</f>
        <v>-</v>
      </c>
      <c r="AW2" s="884">
        <v>0</v>
      </c>
      <c r="AX2" s="884"/>
    </row>
    <row r="3" spans="1:50" ht="21" customHeight="1" thickBot="1" x14ac:dyDescent="0.2">
      <c r="A3" s="840" t="s">
        <v>611</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63</v>
      </c>
      <c r="AJ3" s="842" t="s">
        <v>621</v>
      </c>
      <c r="AK3" s="842"/>
      <c r="AL3" s="842"/>
      <c r="AM3" s="842"/>
      <c r="AN3" s="842"/>
      <c r="AO3" s="842"/>
      <c r="AP3" s="842"/>
      <c r="AQ3" s="842"/>
      <c r="AR3" s="842"/>
      <c r="AS3" s="842"/>
      <c r="AT3" s="842"/>
      <c r="AU3" s="842"/>
      <c r="AV3" s="842"/>
      <c r="AW3" s="842"/>
      <c r="AX3" s="24" t="s">
        <v>64</v>
      </c>
    </row>
    <row r="4" spans="1:50" ht="24.75" customHeight="1" x14ac:dyDescent="0.15">
      <c r="A4" s="689" t="s">
        <v>25</v>
      </c>
      <c r="B4" s="690"/>
      <c r="C4" s="690"/>
      <c r="D4" s="690"/>
      <c r="E4" s="690"/>
      <c r="F4" s="690"/>
      <c r="G4" s="667" t="s">
        <v>622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2" t="s">
        <v>625</v>
      </c>
      <c r="H5" s="813"/>
      <c r="I5" s="813"/>
      <c r="J5" s="813"/>
      <c r="K5" s="813"/>
      <c r="L5" s="813"/>
      <c r="M5" s="814" t="s">
        <v>65</v>
      </c>
      <c r="N5" s="815"/>
      <c r="O5" s="815"/>
      <c r="P5" s="815"/>
      <c r="Q5" s="815"/>
      <c r="R5" s="816"/>
      <c r="S5" s="817" t="s">
        <v>626</v>
      </c>
      <c r="T5" s="813"/>
      <c r="U5" s="813"/>
      <c r="V5" s="813"/>
      <c r="W5" s="813"/>
      <c r="X5" s="818"/>
      <c r="Y5" s="683" t="s">
        <v>3</v>
      </c>
      <c r="Z5" s="529"/>
      <c r="AA5" s="529"/>
      <c r="AB5" s="529"/>
      <c r="AC5" s="529"/>
      <c r="AD5" s="530"/>
      <c r="AE5" s="684" t="s">
        <v>627</v>
      </c>
      <c r="AF5" s="684"/>
      <c r="AG5" s="684"/>
      <c r="AH5" s="684"/>
      <c r="AI5" s="684"/>
      <c r="AJ5" s="684"/>
      <c r="AK5" s="684"/>
      <c r="AL5" s="684"/>
      <c r="AM5" s="684"/>
      <c r="AN5" s="684"/>
      <c r="AO5" s="684"/>
      <c r="AP5" s="685"/>
      <c r="AQ5" s="686" t="s">
        <v>624</v>
      </c>
      <c r="AR5" s="687"/>
      <c r="AS5" s="687"/>
      <c r="AT5" s="687"/>
      <c r="AU5" s="687"/>
      <c r="AV5" s="687"/>
      <c r="AW5" s="687"/>
      <c r="AX5" s="688"/>
    </row>
    <row r="6" spans="1:50" ht="39" customHeight="1" x14ac:dyDescent="0.15">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628</v>
      </c>
      <c r="H7" s="485"/>
      <c r="I7" s="485"/>
      <c r="J7" s="485"/>
      <c r="K7" s="485"/>
      <c r="L7" s="485"/>
      <c r="M7" s="485"/>
      <c r="N7" s="485"/>
      <c r="O7" s="485"/>
      <c r="P7" s="485"/>
      <c r="Q7" s="485"/>
      <c r="R7" s="485"/>
      <c r="S7" s="485"/>
      <c r="T7" s="485"/>
      <c r="U7" s="485"/>
      <c r="V7" s="485"/>
      <c r="W7" s="485"/>
      <c r="X7" s="486"/>
      <c r="Y7" s="896" t="s">
        <v>298</v>
      </c>
      <c r="Z7" s="426"/>
      <c r="AA7" s="426"/>
      <c r="AB7" s="426"/>
      <c r="AC7" s="426"/>
      <c r="AD7" s="897"/>
      <c r="AE7" s="885" t="s">
        <v>629</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15">
      <c r="A8" s="481" t="s">
        <v>207</v>
      </c>
      <c r="B8" s="482"/>
      <c r="C8" s="482"/>
      <c r="D8" s="482"/>
      <c r="E8" s="482"/>
      <c r="F8" s="483"/>
      <c r="G8" s="919" t="str">
        <f>入力規則等!A27</f>
        <v>-</v>
      </c>
      <c r="H8" s="703"/>
      <c r="I8" s="703"/>
      <c r="J8" s="703"/>
      <c r="K8" s="703"/>
      <c r="L8" s="703"/>
      <c r="M8" s="703"/>
      <c r="N8" s="703"/>
      <c r="O8" s="703"/>
      <c r="P8" s="703"/>
      <c r="Q8" s="703"/>
      <c r="R8" s="703"/>
      <c r="S8" s="703"/>
      <c r="T8" s="703"/>
      <c r="U8" s="703"/>
      <c r="V8" s="703"/>
      <c r="W8" s="703"/>
      <c r="X8" s="920"/>
      <c r="Y8" s="819" t="s">
        <v>208</v>
      </c>
      <c r="Z8" s="820"/>
      <c r="AA8" s="820"/>
      <c r="AB8" s="820"/>
      <c r="AC8" s="820"/>
      <c r="AD8" s="821"/>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2" t="s">
        <v>23</v>
      </c>
      <c r="B9" s="823"/>
      <c r="C9" s="823"/>
      <c r="D9" s="823"/>
      <c r="E9" s="823"/>
      <c r="F9" s="823"/>
      <c r="G9" s="824" t="s">
        <v>630</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x14ac:dyDescent="0.15">
      <c r="A10" s="646" t="s">
        <v>29</v>
      </c>
      <c r="B10" s="647"/>
      <c r="C10" s="647"/>
      <c r="D10" s="647"/>
      <c r="E10" s="647"/>
      <c r="F10" s="647"/>
      <c r="G10" s="737" t="s">
        <v>631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6" t="s">
        <v>5</v>
      </c>
      <c r="B11" s="647"/>
      <c r="C11" s="647"/>
      <c r="D11" s="647"/>
      <c r="E11" s="647"/>
      <c r="F11" s="648"/>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37" t="s">
        <v>24</v>
      </c>
      <c r="B12" s="938"/>
      <c r="C12" s="938"/>
      <c r="D12" s="938"/>
      <c r="E12" s="938"/>
      <c r="F12" s="939"/>
      <c r="G12" s="743"/>
      <c r="H12" s="744"/>
      <c r="I12" s="744"/>
      <c r="J12" s="744"/>
      <c r="K12" s="744"/>
      <c r="L12" s="744"/>
      <c r="M12" s="744"/>
      <c r="N12" s="744"/>
      <c r="O12" s="744"/>
      <c r="P12" s="433" t="s">
        <v>299</v>
      </c>
      <c r="Q12" s="428"/>
      <c r="R12" s="428"/>
      <c r="S12" s="428"/>
      <c r="T12" s="428"/>
      <c r="U12" s="428"/>
      <c r="V12" s="429"/>
      <c r="W12" s="433" t="s">
        <v>321</v>
      </c>
      <c r="X12" s="428"/>
      <c r="Y12" s="428"/>
      <c r="Z12" s="428"/>
      <c r="AA12" s="428"/>
      <c r="AB12" s="428"/>
      <c r="AC12" s="429"/>
      <c r="AD12" s="433" t="s">
        <v>608</v>
      </c>
      <c r="AE12" s="428"/>
      <c r="AF12" s="428"/>
      <c r="AG12" s="428"/>
      <c r="AH12" s="428"/>
      <c r="AI12" s="428"/>
      <c r="AJ12" s="429"/>
      <c r="AK12" s="433" t="s">
        <v>612</v>
      </c>
      <c r="AL12" s="428"/>
      <c r="AM12" s="428"/>
      <c r="AN12" s="428"/>
      <c r="AO12" s="428"/>
      <c r="AP12" s="428"/>
      <c r="AQ12" s="429"/>
      <c r="AR12" s="433" t="s">
        <v>613</v>
      </c>
      <c r="AS12" s="428"/>
      <c r="AT12" s="428"/>
      <c r="AU12" s="428"/>
      <c r="AV12" s="428"/>
      <c r="AW12" s="428"/>
      <c r="AX12" s="705"/>
    </row>
    <row r="13" spans="1:50" ht="21" customHeight="1" x14ac:dyDescent="0.15">
      <c r="A13" s="599"/>
      <c r="B13" s="600"/>
      <c r="C13" s="600"/>
      <c r="D13" s="600"/>
      <c r="E13" s="600"/>
      <c r="F13" s="601"/>
      <c r="G13" s="706" t="s">
        <v>6</v>
      </c>
      <c r="H13" s="707"/>
      <c r="I13" s="747" t="s">
        <v>7</v>
      </c>
      <c r="J13" s="748"/>
      <c r="K13" s="748"/>
      <c r="L13" s="748"/>
      <c r="M13" s="748"/>
      <c r="N13" s="748"/>
      <c r="O13" s="749"/>
      <c r="P13" s="643">
        <v>93</v>
      </c>
      <c r="Q13" s="644"/>
      <c r="R13" s="644"/>
      <c r="S13" s="644"/>
      <c r="T13" s="644"/>
      <c r="U13" s="644"/>
      <c r="V13" s="645"/>
      <c r="W13" s="643">
        <v>93</v>
      </c>
      <c r="X13" s="644"/>
      <c r="Y13" s="644"/>
      <c r="Z13" s="644"/>
      <c r="AA13" s="644"/>
      <c r="AB13" s="644"/>
      <c r="AC13" s="645"/>
      <c r="AD13" s="643">
        <v>70</v>
      </c>
      <c r="AE13" s="644"/>
      <c r="AF13" s="644"/>
      <c r="AG13" s="644"/>
      <c r="AH13" s="644"/>
      <c r="AI13" s="644"/>
      <c r="AJ13" s="645"/>
      <c r="AK13" s="643">
        <v>70</v>
      </c>
      <c r="AL13" s="644"/>
      <c r="AM13" s="644"/>
      <c r="AN13" s="644"/>
      <c r="AO13" s="644"/>
      <c r="AP13" s="644"/>
      <c r="AQ13" s="645"/>
      <c r="AR13" s="893">
        <v>61</v>
      </c>
      <c r="AS13" s="894"/>
      <c r="AT13" s="894"/>
      <c r="AU13" s="894"/>
      <c r="AV13" s="894"/>
      <c r="AW13" s="894"/>
      <c r="AX13" s="895"/>
    </row>
    <row r="14" spans="1:50" ht="21" customHeight="1" x14ac:dyDescent="0.15">
      <c r="A14" s="599"/>
      <c r="B14" s="600"/>
      <c r="C14" s="600"/>
      <c r="D14" s="600"/>
      <c r="E14" s="600"/>
      <c r="F14" s="601"/>
      <c r="G14" s="708"/>
      <c r="H14" s="709"/>
      <c r="I14" s="696" t="s">
        <v>8</v>
      </c>
      <c r="J14" s="745"/>
      <c r="K14" s="745"/>
      <c r="L14" s="745"/>
      <c r="M14" s="745"/>
      <c r="N14" s="745"/>
      <c r="O14" s="746"/>
      <c r="P14" s="643" t="s">
        <v>629</v>
      </c>
      <c r="Q14" s="644"/>
      <c r="R14" s="644"/>
      <c r="S14" s="644"/>
      <c r="T14" s="644"/>
      <c r="U14" s="644"/>
      <c r="V14" s="645"/>
      <c r="W14" s="643" t="s">
        <v>629</v>
      </c>
      <c r="X14" s="644"/>
      <c r="Y14" s="644"/>
      <c r="Z14" s="644"/>
      <c r="AA14" s="644"/>
      <c r="AB14" s="644"/>
      <c r="AC14" s="645"/>
      <c r="AD14" s="643" t="s">
        <v>629</v>
      </c>
      <c r="AE14" s="644"/>
      <c r="AF14" s="644"/>
      <c r="AG14" s="644"/>
      <c r="AH14" s="644"/>
      <c r="AI14" s="644"/>
      <c r="AJ14" s="645"/>
      <c r="AK14" s="643" t="s">
        <v>723</v>
      </c>
      <c r="AL14" s="644"/>
      <c r="AM14" s="644"/>
      <c r="AN14" s="644"/>
      <c r="AO14" s="644"/>
      <c r="AP14" s="644"/>
      <c r="AQ14" s="645"/>
      <c r="AR14" s="769"/>
      <c r="AS14" s="769"/>
      <c r="AT14" s="769"/>
      <c r="AU14" s="769"/>
      <c r="AV14" s="769"/>
      <c r="AW14" s="769"/>
      <c r="AX14" s="770"/>
    </row>
    <row r="15" spans="1:50" ht="21" customHeight="1" x14ac:dyDescent="0.15">
      <c r="A15" s="599"/>
      <c r="B15" s="600"/>
      <c r="C15" s="600"/>
      <c r="D15" s="600"/>
      <c r="E15" s="600"/>
      <c r="F15" s="601"/>
      <c r="G15" s="708"/>
      <c r="H15" s="709"/>
      <c r="I15" s="696" t="s">
        <v>50</v>
      </c>
      <c r="J15" s="697"/>
      <c r="K15" s="697"/>
      <c r="L15" s="697"/>
      <c r="M15" s="697"/>
      <c r="N15" s="697"/>
      <c r="O15" s="698"/>
      <c r="P15" s="643" t="s">
        <v>629</v>
      </c>
      <c r="Q15" s="644"/>
      <c r="R15" s="644"/>
      <c r="S15" s="644"/>
      <c r="T15" s="644"/>
      <c r="U15" s="644"/>
      <c r="V15" s="645"/>
      <c r="W15" s="643" t="s">
        <v>629</v>
      </c>
      <c r="X15" s="644"/>
      <c r="Y15" s="644"/>
      <c r="Z15" s="644"/>
      <c r="AA15" s="644"/>
      <c r="AB15" s="644"/>
      <c r="AC15" s="645"/>
      <c r="AD15" s="643" t="s">
        <v>629</v>
      </c>
      <c r="AE15" s="644"/>
      <c r="AF15" s="644"/>
      <c r="AG15" s="644"/>
      <c r="AH15" s="644"/>
      <c r="AI15" s="644"/>
      <c r="AJ15" s="645"/>
      <c r="AK15" s="643" t="s">
        <v>629</v>
      </c>
      <c r="AL15" s="644"/>
      <c r="AM15" s="644"/>
      <c r="AN15" s="644"/>
      <c r="AO15" s="644"/>
      <c r="AP15" s="644"/>
      <c r="AQ15" s="645"/>
      <c r="AR15" s="643" t="s">
        <v>730</v>
      </c>
      <c r="AS15" s="644"/>
      <c r="AT15" s="644"/>
      <c r="AU15" s="644"/>
      <c r="AV15" s="644"/>
      <c r="AW15" s="644"/>
      <c r="AX15" s="784"/>
    </row>
    <row r="16" spans="1:50" ht="21" customHeight="1" x14ac:dyDescent="0.15">
      <c r="A16" s="599"/>
      <c r="B16" s="600"/>
      <c r="C16" s="600"/>
      <c r="D16" s="600"/>
      <c r="E16" s="600"/>
      <c r="F16" s="601"/>
      <c r="G16" s="708"/>
      <c r="H16" s="709"/>
      <c r="I16" s="696" t="s">
        <v>51</v>
      </c>
      <c r="J16" s="697"/>
      <c r="K16" s="697"/>
      <c r="L16" s="697"/>
      <c r="M16" s="697"/>
      <c r="N16" s="697"/>
      <c r="O16" s="698"/>
      <c r="P16" s="643" t="s">
        <v>629</v>
      </c>
      <c r="Q16" s="644"/>
      <c r="R16" s="644"/>
      <c r="S16" s="644"/>
      <c r="T16" s="644"/>
      <c r="U16" s="644"/>
      <c r="V16" s="645"/>
      <c r="W16" s="643" t="s">
        <v>629</v>
      </c>
      <c r="X16" s="644"/>
      <c r="Y16" s="644"/>
      <c r="Z16" s="644"/>
      <c r="AA16" s="644"/>
      <c r="AB16" s="644"/>
      <c r="AC16" s="645"/>
      <c r="AD16" s="643" t="s">
        <v>629</v>
      </c>
      <c r="AE16" s="644"/>
      <c r="AF16" s="644"/>
      <c r="AG16" s="644"/>
      <c r="AH16" s="644"/>
      <c r="AI16" s="644"/>
      <c r="AJ16" s="645"/>
      <c r="AK16" s="643" t="s">
        <v>723</v>
      </c>
      <c r="AL16" s="644"/>
      <c r="AM16" s="644"/>
      <c r="AN16" s="644"/>
      <c r="AO16" s="644"/>
      <c r="AP16" s="644"/>
      <c r="AQ16" s="645"/>
      <c r="AR16" s="740"/>
      <c r="AS16" s="741"/>
      <c r="AT16" s="741"/>
      <c r="AU16" s="741"/>
      <c r="AV16" s="741"/>
      <c r="AW16" s="741"/>
      <c r="AX16" s="742"/>
    </row>
    <row r="17" spans="1:50" ht="24.75" customHeight="1" x14ac:dyDescent="0.15">
      <c r="A17" s="599"/>
      <c r="B17" s="600"/>
      <c r="C17" s="600"/>
      <c r="D17" s="600"/>
      <c r="E17" s="600"/>
      <c r="F17" s="601"/>
      <c r="G17" s="708"/>
      <c r="H17" s="709"/>
      <c r="I17" s="696" t="s">
        <v>49</v>
      </c>
      <c r="J17" s="745"/>
      <c r="K17" s="745"/>
      <c r="L17" s="745"/>
      <c r="M17" s="745"/>
      <c r="N17" s="745"/>
      <c r="O17" s="746"/>
      <c r="P17" s="643" t="s">
        <v>629</v>
      </c>
      <c r="Q17" s="644"/>
      <c r="R17" s="644"/>
      <c r="S17" s="644"/>
      <c r="T17" s="644"/>
      <c r="U17" s="644"/>
      <c r="V17" s="645"/>
      <c r="W17" s="643" t="s">
        <v>629</v>
      </c>
      <c r="X17" s="644"/>
      <c r="Y17" s="644"/>
      <c r="Z17" s="644"/>
      <c r="AA17" s="644"/>
      <c r="AB17" s="644"/>
      <c r="AC17" s="645"/>
      <c r="AD17" s="643" t="s">
        <v>629</v>
      </c>
      <c r="AE17" s="644"/>
      <c r="AF17" s="644"/>
      <c r="AG17" s="644"/>
      <c r="AH17" s="644"/>
      <c r="AI17" s="644"/>
      <c r="AJ17" s="645"/>
      <c r="AK17" s="643" t="s">
        <v>629</v>
      </c>
      <c r="AL17" s="644"/>
      <c r="AM17" s="644"/>
      <c r="AN17" s="644"/>
      <c r="AO17" s="644"/>
      <c r="AP17" s="644"/>
      <c r="AQ17" s="645"/>
      <c r="AR17" s="891"/>
      <c r="AS17" s="891"/>
      <c r="AT17" s="891"/>
      <c r="AU17" s="891"/>
      <c r="AV17" s="891"/>
      <c r="AW17" s="891"/>
      <c r="AX17" s="892"/>
    </row>
    <row r="18" spans="1:50" ht="24.75" customHeight="1" x14ac:dyDescent="0.15">
      <c r="A18" s="599"/>
      <c r="B18" s="600"/>
      <c r="C18" s="600"/>
      <c r="D18" s="600"/>
      <c r="E18" s="600"/>
      <c r="F18" s="601"/>
      <c r="G18" s="710"/>
      <c r="H18" s="711"/>
      <c r="I18" s="699" t="s">
        <v>20</v>
      </c>
      <c r="J18" s="700"/>
      <c r="K18" s="700"/>
      <c r="L18" s="700"/>
      <c r="M18" s="700"/>
      <c r="N18" s="700"/>
      <c r="O18" s="701"/>
      <c r="P18" s="851">
        <f>SUM(P13:V17)</f>
        <v>93</v>
      </c>
      <c r="Q18" s="852"/>
      <c r="R18" s="852"/>
      <c r="S18" s="852"/>
      <c r="T18" s="852"/>
      <c r="U18" s="852"/>
      <c r="V18" s="853"/>
      <c r="W18" s="851">
        <f>SUM(W13:AC17)</f>
        <v>93</v>
      </c>
      <c r="X18" s="852"/>
      <c r="Y18" s="852"/>
      <c r="Z18" s="852"/>
      <c r="AA18" s="852"/>
      <c r="AB18" s="852"/>
      <c r="AC18" s="853"/>
      <c r="AD18" s="851">
        <f>SUM(AD13:AJ17)</f>
        <v>70</v>
      </c>
      <c r="AE18" s="852"/>
      <c r="AF18" s="852"/>
      <c r="AG18" s="852"/>
      <c r="AH18" s="852"/>
      <c r="AI18" s="852"/>
      <c r="AJ18" s="853"/>
      <c r="AK18" s="851">
        <f>SUM(AK13:AQ17)</f>
        <v>70</v>
      </c>
      <c r="AL18" s="852"/>
      <c r="AM18" s="852"/>
      <c r="AN18" s="852"/>
      <c r="AO18" s="852"/>
      <c r="AP18" s="852"/>
      <c r="AQ18" s="853"/>
      <c r="AR18" s="851">
        <f>SUM(AR13:AX17)</f>
        <v>61</v>
      </c>
      <c r="AS18" s="852"/>
      <c r="AT18" s="852"/>
      <c r="AU18" s="852"/>
      <c r="AV18" s="852"/>
      <c r="AW18" s="852"/>
      <c r="AX18" s="854"/>
    </row>
    <row r="19" spans="1:50" ht="24.75" customHeight="1" x14ac:dyDescent="0.15">
      <c r="A19" s="599"/>
      <c r="B19" s="600"/>
      <c r="C19" s="600"/>
      <c r="D19" s="600"/>
      <c r="E19" s="600"/>
      <c r="F19" s="601"/>
      <c r="G19" s="849" t="s">
        <v>9</v>
      </c>
      <c r="H19" s="850"/>
      <c r="I19" s="850"/>
      <c r="J19" s="850"/>
      <c r="K19" s="850"/>
      <c r="L19" s="850"/>
      <c r="M19" s="850"/>
      <c r="N19" s="850"/>
      <c r="O19" s="850"/>
      <c r="P19" s="643">
        <v>62</v>
      </c>
      <c r="Q19" s="644"/>
      <c r="R19" s="644"/>
      <c r="S19" s="644"/>
      <c r="T19" s="644"/>
      <c r="U19" s="644"/>
      <c r="V19" s="645"/>
      <c r="W19" s="643">
        <v>58</v>
      </c>
      <c r="X19" s="644"/>
      <c r="Y19" s="644"/>
      <c r="Z19" s="644"/>
      <c r="AA19" s="644"/>
      <c r="AB19" s="644"/>
      <c r="AC19" s="645"/>
      <c r="AD19" s="643">
        <v>62</v>
      </c>
      <c r="AE19" s="644"/>
      <c r="AF19" s="644"/>
      <c r="AG19" s="644"/>
      <c r="AH19" s="644"/>
      <c r="AI19" s="644"/>
      <c r="AJ19" s="645"/>
      <c r="AK19" s="310"/>
      <c r="AL19" s="310"/>
      <c r="AM19" s="310"/>
      <c r="AN19" s="310"/>
      <c r="AO19" s="310"/>
      <c r="AP19" s="310"/>
      <c r="AQ19" s="310"/>
      <c r="AR19" s="310"/>
      <c r="AS19" s="310"/>
      <c r="AT19" s="310"/>
      <c r="AU19" s="310"/>
      <c r="AV19" s="310"/>
      <c r="AW19" s="310"/>
      <c r="AX19" s="312"/>
    </row>
    <row r="20" spans="1:50" ht="24.75" customHeight="1" x14ac:dyDescent="0.15">
      <c r="A20" s="599"/>
      <c r="B20" s="600"/>
      <c r="C20" s="600"/>
      <c r="D20" s="600"/>
      <c r="E20" s="600"/>
      <c r="F20" s="601"/>
      <c r="G20" s="849" t="s">
        <v>10</v>
      </c>
      <c r="H20" s="850"/>
      <c r="I20" s="850"/>
      <c r="J20" s="850"/>
      <c r="K20" s="850"/>
      <c r="L20" s="850"/>
      <c r="M20" s="850"/>
      <c r="N20" s="850"/>
      <c r="O20" s="850"/>
      <c r="P20" s="301">
        <f>IF(P18=0, "-", SUM(P19)/P18)</f>
        <v>0.66666666666666663</v>
      </c>
      <c r="Q20" s="301"/>
      <c r="R20" s="301"/>
      <c r="S20" s="301"/>
      <c r="T20" s="301"/>
      <c r="U20" s="301"/>
      <c r="V20" s="301"/>
      <c r="W20" s="301">
        <f t="shared" ref="W20" si="0">IF(W18=0, "-", SUM(W19)/W18)</f>
        <v>0.62365591397849462</v>
      </c>
      <c r="X20" s="301"/>
      <c r="Y20" s="301"/>
      <c r="Z20" s="301"/>
      <c r="AA20" s="301"/>
      <c r="AB20" s="301"/>
      <c r="AC20" s="301"/>
      <c r="AD20" s="301">
        <f t="shared" ref="AD20" si="1">IF(AD18=0, "-", SUM(AD19)/AD18)</f>
        <v>0.88571428571428568</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2"/>
      <c r="B21" s="823"/>
      <c r="C21" s="823"/>
      <c r="D21" s="823"/>
      <c r="E21" s="823"/>
      <c r="F21" s="940"/>
      <c r="G21" s="299" t="s">
        <v>268</v>
      </c>
      <c r="H21" s="300"/>
      <c r="I21" s="300"/>
      <c r="J21" s="300"/>
      <c r="K21" s="300"/>
      <c r="L21" s="300"/>
      <c r="M21" s="300"/>
      <c r="N21" s="300"/>
      <c r="O21" s="300"/>
      <c r="P21" s="301">
        <f>IF(P19=0, "-", SUM(P19)/SUM(P13,P14))</f>
        <v>0.66666666666666663</v>
      </c>
      <c r="Q21" s="301"/>
      <c r="R21" s="301"/>
      <c r="S21" s="301"/>
      <c r="T21" s="301"/>
      <c r="U21" s="301"/>
      <c r="V21" s="301"/>
      <c r="W21" s="301">
        <f t="shared" ref="W21" si="2">IF(W19=0, "-", SUM(W19)/SUM(W13,W14))</f>
        <v>0.62365591397849462</v>
      </c>
      <c r="X21" s="301"/>
      <c r="Y21" s="301"/>
      <c r="Z21" s="301"/>
      <c r="AA21" s="301"/>
      <c r="AB21" s="301"/>
      <c r="AC21" s="301"/>
      <c r="AD21" s="301">
        <f t="shared" ref="AD21" si="3">IF(AD19=0, "-", SUM(AD19)/SUM(AD13,AD14))</f>
        <v>0.88571428571428568</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46" t="s">
        <v>616</v>
      </c>
      <c r="B22" s="947"/>
      <c r="C22" s="947"/>
      <c r="D22" s="947"/>
      <c r="E22" s="947"/>
      <c r="F22" s="948"/>
      <c r="G22" s="942" t="s">
        <v>248</v>
      </c>
      <c r="H22" s="207"/>
      <c r="I22" s="207"/>
      <c r="J22" s="207"/>
      <c r="K22" s="207"/>
      <c r="L22" s="207"/>
      <c r="M22" s="207"/>
      <c r="N22" s="207"/>
      <c r="O22" s="208"/>
      <c r="P22" s="907" t="s">
        <v>614</v>
      </c>
      <c r="Q22" s="207"/>
      <c r="R22" s="207"/>
      <c r="S22" s="207"/>
      <c r="T22" s="207"/>
      <c r="U22" s="207"/>
      <c r="V22" s="208"/>
      <c r="W22" s="907" t="s">
        <v>615</v>
      </c>
      <c r="X22" s="207"/>
      <c r="Y22" s="207"/>
      <c r="Z22" s="207"/>
      <c r="AA22" s="207"/>
      <c r="AB22" s="207"/>
      <c r="AC22" s="208"/>
      <c r="AD22" s="907" t="s">
        <v>247</v>
      </c>
      <c r="AE22" s="207"/>
      <c r="AF22" s="207"/>
      <c r="AG22" s="207"/>
      <c r="AH22" s="207"/>
      <c r="AI22" s="207"/>
      <c r="AJ22" s="207"/>
      <c r="AK22" s="207"/>
      <c r="AL22" s="207"/>
      <c r="AM22" s="207"/>
      <c r="AN22" s="207"/>
      <c r="AO22" s="207"/>
      <c r="AP22" s="207"/>
      <c r="AQ22" s="207"/>
      <c r="AR22" s="207"/>
      <c r="AS22" s="207"/>
      <c r="AT22" s="207"/>
      <c r="AU22" s="207"/>
      <c r="AV22" s="207"/>
      <c r="AW22" s="207"/>
      <c r="AX22" s="955"/>
    </row>
    <row r="23" spans="1:50" ht="25.5" customHeight="1" x14ac:dyDescent="0.15">
      <c r="A23" s="949"/>
      <c r="B23" s="950"/>
      <c r="C23" s="950"/>
      <c r="D23" s="950"/>
      <c r="E23" s="950"/>
      <c r="F23" s="951"/>
      <c r="G23" s="943" t="s">
        <v>632</v>
      </c>
      <c r="H23" s="944"/>
      <c r="I23" s="944"/>
      <c r="J23" s="944"/>
      <c r="K23" s="944"/>
      <c r="L23" s="944"/>
      <c r="M23" s="944"/>
      <c r="N23" s="944"/>
      <c r="O23" s="945"/>
      <c r="P23" s="893">
        <v>70</v>
      </c>
      <c r="Q23" s="894"/>
      <c r="R23" s="894"/>
      <c r="S23" s="894"/>
      <c r="T23" s="894"/>
      <c r="U23" s="894"/>
      <c r="V23" s="908"/>
      <c r="W23" s="893">
        <v>61</v>
      </c>
      <c r="X23" s="894"/>
      <c r="Y23" s="894"/>
      <c r="Z23" s="894"/>
      <c r="AA23" s="894"/>
      <c r="AB23" s="894"/>
      <c r="AC23" s="908"/>
      <c r="AD23" s="956" t="s">
        <v>736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09"/>
      <c r="H24" s="910"/>
      <c r="I24" s="910"/>
      <c r="J24" s="910"/>
      <c r="K24" s="910"/>
      <c r="L24" s="910"/>
      <c r="M24" s="910"/>
      <c r="N24" s="910"/>
      <c r="O24" s="911"/>
      <c r="P24" s="643"/>
      <c r="Q24" s="644"/>
      <c r="R24" s="644"/>
      <c r="S24" s="644"/>
      <c r="T24" s="644"/>
      <c r="U24" s="644"/>
      <c r="V24" s="645"/>
      <c r="W24" s="643"/>
      <c r="X24" s="644"/>
      <c r="Y24" s="644"/>
      <c r="Z24" s="644"/>
      <c r="AA24" s="644"/>
      <c r="AB24" s="644"/>
      <c r="AC24" s="64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09"/>
      <c r="H25" s="910"/>
      <c r="I25" s="910"/>
      <c r="J25" s="910"/>
      <c r="K25" s="910"/>
      <c r="L25" s="910"/>
      <c r="M25" s="910"/>
      <c r="N25" s="910"/>
      <c r="O25" s="911"/>
      <c r="P25" s="643"/>
      <c r="Q25" s="644"/>
      <c r="R25" s="644"/>
      <c r="S25" s="644"/>
      <c r="T25" s="644"/>
      <c r="U25" s="644"/>
      <c r="V25" s="645"/>
      <c r="W25" s="643"/>
      <c r="X25" s="644"/>
      <c r="Y25" s="644"/>
      <c r="Z25" s="644"/>
      <c r="AA25" s="644"/>
      <c r="AB25" s="644"/>
      <c r="AC25" s="64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09"/>
      <c r="H26" s="910"/>
      <c r="I26" s="910"/>
      <c r="J26" s="910"/>
      <c r="K26" s="910"/>
      <c r="L26" s="910"/>
      <c r="M26" s="910"/>
      <c r="N26" s="910"/>
      <c r="O26" s="911"/>
      <c r="P26" s="643"/>
      <c r="Q26" s="644"/>
      <c r="R26" s="644"/>
      <c r="S26" s="644"/>
      <c r="T26" s="644"/>
      <c r="U26" s="644"/>
      <c r="V26" s="645"/>
      <c r="W26" s="643"/>
      <c r="X26" s="644"/>
      <c r="Y26" s="644"/>
      <c r="Z26" s="644"/>
      <c r="AA26" s="644"/>
      <c r="AB26" s="644"/>
      <c r="AC26" s="64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09"/>
      <c r="H27" s="910"/>
      <c r="I27" s="910"/>
      <c r="J27" s="910"/>
      <c r="K27" s="910"/>
      <c r="L27" s="910"/>
      <c r="M27" s="910"/>
      <c r="N27" s="910"/>
      <c r="O27" s="911"/>
      <c r="P27" s="643"/>
      <c r="Q27" s="644"/>
      <c r="R27" s="644"/>
      <c r="S27" s="644"/>
      <c r="T27" s="644"/>
      <c r="U27" s="644"/>
      <c r="V27" s="645"/>
      <c r="W27" s="643"/>
      <c r="X27" s="644"/>
      <c r="Y27" s="644"/>
      <c r="Z27" s="644"/>
      <c r="AA27" s="644"/>
      <c r="AB27" s="644"/>
      <c r="AC27" s="64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12" t="s">
        <v>252</v>
      </c>
      <c r="H28" s="913"/>
      <c r="I28" s="913"/>
      <c r="J28" s="913"/>
      <c r="K28" s="913"/>
      <c r="L28" s="913"/>
      <c r="M28" s="913"/>
      <c r="N28" s="913"/>
      <c r="O28" s="914"/>
      <c r="P28" s="851">
        <f>P29-SUM(P23:P27)</f>
        <v>0</v>
      </c>
      <c r="Q28" s="852"/>
      <c r="R28" s="852"/>
      <c r="S28" s="852"/>
      <c r="T28" s="852"/>
      <c r="U28" s="852"/>
      <c r="V28" s="853"/>
      <c r="W28" s="851">
        <f>W29-SUM(W23:W27)</f>
        <v>0</v>
      </c>
      <c r="X28" s="852"/>
      <c r="Y28" s="852"/>
      <c r="Z28" s="852"/>
      <c r="AA28" s="852"/>
      <c r="AB28" s="852"/>
      <c r="AC28" s="85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15" t="s">
        <v>249</v>
      </c>
      <c r="H29" s="916"/>
      <c r="I29" s="916"/>
      <c r="J29" s="916"/>
      <c r="K29" s="916"/>
      <c r="L29" s="916"/>
      <c r="M29" s="916"/>
      <c r="N29" s="916"/>
      <c r="O29" s="917"/>
      <c r="P29" s="643">
        <f>AK13</f>
        <v>70</v>
      </c>
      <c r="Q29" s="644"/>
      <c r="R29" s="644"/>
      <c r="S29" s="644"/>
      <c r="T29" s="644"/>
      <c r="U29" s="644"/>
      <c r="V29" s="645"/>
      <c r="W29" s="925">
        <f>AR13</f>
        <v>61</v>
      </c>
      <c r="X29" s="926"/>
      <c r="Y29" s="926"/>
      <c r="Z29" s="926"/>
      <c r="AA29" s="926"/>
      <c r="AB29" s="926"/>
      <c r="AC29" s="927"/>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34" t="s">
        <v>264</v>
      </c>
      <c r="B30" s="835"/>
      <c r="C30" s="835"/>
      <c r="D30" s="835"/>
      <c r="E30" s="835"/>
      <c r="F30" s="836"/>
      <c r="G30" s="756" t="s">
        <v>145</v>
      </c>
      <c r="H30" s="757"/>
      <c r="I30" s="757"/>
      <c r="J30" s="757"/>
      <c r="K30" s="757"/>
      <c r="L30" s="757"/>
      <c r="M30" s="757"/>
      <c r="N30" s="757"/>
      <c r="O30" s="758"/>
      <c r="P30" s="830" t="s">
        <v>58</v>
      </c>
      <c r="Q30" s="757"/>
      <c r="R30" s="757"/>
      <c r="S30" s="757"/>
      <c r="T30" s="757"/>
      <c r="U30" s="757"/>
      <c r="V30" s="757"/>
      <c r="W30" s="757"/>
      <c r="X30" s="758"/>
      <c r="Y30" s="827"/>
      <c r="Z30" s="828"/>
      <c r="AA30" s="829"/>
      <c r="AB30" s="831" t="s">
        <v>11</v>
      </c>
      <c r="AC30" s="832"/>
      <c r="AD30" s="833"/>
      <c r="AE30" s="831" t="s">
        <v>299</v>
      </c>
      <c r="AF30" s="832"/>
      <c r="AG30" s="832"/>
      <c r="AH30" s="833"/>
      <c r="AI30" s="888" t="s">
        <v>321</v>
      </c>
      <c r="AJ30" s="888"/>
      <c r="AK30" s="888"/>
      <c r="AL30" s="831"/>
      <c r="AM30" s="888" t="s">
        <v>418</v>
      </c>
      <c r="AN30" s="888"/>
      <c r="AO30" s="888"/>
      <c r="AP30" s="831"/>
      <c r="AQ30" s="750" t="s">
        <v>183</v>
      </c>
      <c r="AR30" s="751"/>
      <c r="AS30" s="751"/>
      <c r="AT30" s="752"/>
      <c r="AU30" s="757" t="s">
        <v>133</v>
      </c>
      <c r="AV30" s="757"/>
      <c r="AW30" s="757"/>
      <c r="AX30" s="890"/>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89"/>
      <c r="AJ31" s="889"/>
      <c r="AK31" s="889"/>
      <c r="AL31" s="394"/>
      <c r="AM31" s="889"/>
      <c r="AN31" s="889"/>
      <c r="AO31" s="889"/>
      <c r="AP31" s="394"/>
      <c r="AQ31" s="235">
        <v>4</v>
      </c>
      <c r="AR31" s="186"/>
      <c r="AS31" s="121" t="s">
        <v>184</v>
      </c>
      <c r="AT31" s="122"/>
      <c r="AU31" s="185" t="s">
        <v>629</v>
      </c>
      <c r="AV31" s="185"/>
      <c r="AW31" s="379" t="s">
        <v>175</v>
      </c>
      <c r="AX31" s="380"/>
    </row>
    <row r="32" spans="1:50" ht="23.25" customHeight="1" x14ac:dyDescent="0.15">
      <c r="A32" s="384"/>
      <c r="B32" s="382"/>
      <c r="C32" s="382"/>
      <c r="D32" s="382"/>
      <c r="E32" s="382"/>
      <c r="F32" s="383"/>
      <c r="G32" s="550" t="s">
        <v>727</v>
      </c>
      <c r="H32" s="551"/>
      <c r="I32" s="551"/>
      <c r="J32" s="551"/>
      <c r="K32" s="551"/>
      <c r="L32" s="551"/>
      <c r="M32" s="551"/>
      <c r="N32" s="551"/>
      <c r="O32" s="552"/>
      <c r="P32" s="93" t="s">
        <v>717</v>
      </c>
      <c r="Q32" s="93"/>
      <c r="R32" s="93"/>
      <c r="S32" s="93"/>
      <c r="T32" s="93"/>
      <c r="U32" s="93"/>
      <c r="V32" s="93"/>
      <c r="W32" s="93"/>
      <c r="X32" s="94"/>
      <c r="Y32" s="457" t="s">
        <v>12</v>
      </c>
      <c r="Z32" s="517"/>
      <c r="AA32" s="518"/>
      <c r="AB32" s="447" t="s">
        <v>633</v>
      </c>
      <c r="AC32" s="447"/>
      <c r="AD32" s="447"/>
      <c r="AE32" s="203" t="s">
        <v>629</v>
      </c>
      <c r="AF32" s="204"/>
      <c r="AG32" s="204"/>
      <c r="AH32" s="204"/>
      <c r="AI32" s="203" t="s">
        <v>629</v>
      </c>
      <c r="AJ32" s="204"/>
      <c r="AK32" s="204"/>
      <c r="AL32" s="204"/>
      <c r="AM32" s="203" t="s">
        <v>651</v>
      </c>
      <c r="AN32" s="204"/>
      <c r="AO32" s="204"/>
      <c r="AP32" s="204"/>
      <c r="AQ32" s="322" t="s">
        <v>629</v>
      </c>
      <c r="AR32" s="193"/>
      <c r="AS32" s="193"/>
      <c r="AT32" s="323"/>
      <c r="AU32" s="204" t="s">
        <v>629</v>
      </c>
      <c r="AV32" s="204"/>
      <c r="AW32" s="204"/>
      <c r="AX32" s="206"/>
    </row>
    <row r="33" spans="1:51" ht="23.25" customHeight="1" x14ac:dyDescent="0.15">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633</v>
      </c>
      <c r="AC33" s="509"/>
      <c r="AD33" s="509"/>
      <c r="AE33" s="203">
        <v>0</v>
      </c>
      <c r="AF33" s="204"/>
      <c r="AG33" s="204"/>
      <c r="AH33" s="204"/>
      <c r="AI33" s="203">
        <v>0</v>
      </c>
      <c r="AJ33" s="204"/>
      <c r="AK33" s="204"/>
      <c r="AL33" s="204"/>
      <c r="AM33" s="203">
        <v>0</v>
      </c>
      <c r="AN33" s="204"/>
      <c r="AO33" s="204"/>
      <c r="AP33" s="204"/>
      <c r="AQ33" s="322">
        <v>0</v>
      </c>
      <c r="AR33" s="193"/>
      <c r="AS33" s="193"/>
      <c r="AT33" s="323"/>
      <c r="AU33" s="204">
        <v>0</v>
      </c>
      <c r="AV33" s="204"/>
      <c r="AW33" s="204"/>
      <c r="AX33" s="206"/>
    </row>
    <row r="34" spans="1:51" ht="23.25" customHeight="1" x14ac:dyDescent="0.15">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t="s">
        <v>629</v>
      </c>
      <c r="AF34" s="204"/>
      <c r="AG34" s="204"/>
      <c r="AH34" s="204"/>
      <c r="AI34" s="203" t="s">
        <v>629</v>
      </c>
      <c r="AJ34" s="204"/>
      <c r="AK34" s="204"/>
      <c r="AL34" s="204"/>
      <c r="AM34" s="203" t="s">
        <v>651</v>
      </c>
      <c r="AN34" s="204"/>
      <c r="AO34" s="204"/>
      <c r="AP34" s="204"/>
      <c r="AQ34" s="322" t="s">
        <v>629</v>
      </c>
      <c r="AR34" s="193"/>
      <c r="AS34" s="193"/>
      <c r="AT34" s="323"/>
      <c r="AU34" s="204" t="s">
        <v>629</v>
      </c>
      <c r="AV34" s="204"/>
      <c r="AW34" s="204"/>
      <c r="AX34" s="206"/>
    </row>
    <row r="35" spans="1:51" ht="23.25" customHeight="1" x14ac:dyDescent="0.15">
      <c r="A35" s="213" t="s">
        <v>290</v>
      </c>
      <c r="B35" s="214"/>
      <c r="C35" s="214"/>
      <c r="D35" s="214"/>
      <c r="E35" s="214"/>
      <c r="F35" s="215"/>
      <c r="G35" s="219" t="s">
        <v>729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264</v>
      </c>
      <c r="B37" s="754"/>
      <c r="C37" s="754"/>
      <c r="D37" s="754"/>
      <c r="E37" s="754"/>
      <c r="F37" s="755"/>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299</v>
      </c>
      <c r="AF37" s="232"/>
      <c r="AG37" s="232"/>
      <c r="AH37" s="232"/>
      <c r="AI37" s="232" t="s">
        <v>321</v>
      </c>
      <c r="AJ37" s="232"/>
      <c r="AK37" s="232"/>
      <c r="AL37" s="232"/>
      <c r="AM37" s="232" t="s">
        <v>418</v>
      </c>
      <c r="AN37" s="232"/>
      <c r="AO37" s="232"/>
      <c r="AP37" s="232"/>
      <c r="AQ37" s="139" t="s">
        <v>183</v>
      </c>
      <c r="AR37" s="140"/>
      <c r="AS37" s="140"/>
      <c r="AT37" s="141"/>
      <c r="AU37" s="398" t="s">
        <v>133</v>
      </c>
      <c r="AV37" s="398"/>
      <c r="AW37" s="398"/>
      <c r="AX37" s="883"/>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184</v>
      </c>
      <c r="AT38" s="122"/>
      <c r="AU38" s="185"/>
      <c r="AV38" s="185"/>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3"/>
      <c r="Q39" s="93"/>
      <c r="R39" s="93"/>
      <c r="S39" s="93"/>
      <c r="T39" s="93"/>
      <c r="U39" s="93"/>
      <c r="V39" s="93"/>
      <c r="W39" s="93"/>
      <c r="X39" s="94"/>
      <c r="Y39" s="457" t="s">
        <v>12</v>
      </c>
      <c r="Z39" s="517"/>
      <c r="AA39" s="518"/>
      <c r="AB39" s="447"/>
      <c r="AC39" s="447"/>
      <c r="AD39" s="447"/>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c r="AC40" s="509"/>
      <c r="AD40" s="509"/>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290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264</v>
      </c>
      <c r="B44" s="754"/>
      <c r="C44" s="754"/>
      <c r="D44" s="754"/>
      <c r="E44" s="754"/>
      <c r="F44" s="755"/>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299</v>
      </c>
      <c r="AF44" s="232"/>
      <c r="AG44" s="232"/>
      <c r="AH44" s="232"/>
      <c r="AI44" s="232" t="s">
        <v>321</v>
      </c>
      <c r="AJ44" s="232"/>
      <c r="AK44" s="232"/>
      <c r="AL44" s="232"/>
      <c r="AM44" s="232" t="s">
        <v>418</v>
      </c>
      <c r="AN44" s="232"/>
      <c r="AO44" s="232"/>
      <c r="AP44" s="232"/>
      <c r="AQ44" s="139" t="s">
        <v>183</v>
      </c>
      <c r="AR44" s="140"/>
      <c r="AS44" s="140"/>
      <c r="AT44" s="141"/>
      <c r="AU44" s="398" t="s">
        <v>133</v>
      </c>
      <c r="AV44" s="398"/>
      <c r="AW44" s="398"/>
      <c r="AX44" s="883"/>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184</v>
      </c>
      <c r="AT45" s="122"/>
      <c r="AU45" s="185"/>
      <c r="AV45" s="185"/>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290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264</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299</v>
      </c>
      <c r="AF51" s="232"/>
      <c r="AG51" s="232"/>
      <c r="AH51" s="232"/>
      <c r="AI51" s="232" t="s">
        <v>321</v>
      </c>
      <c r="AJ51" s="232"/>
      <c r="AK51" s="232"/>
      <c r="AL51" s="232"/>
      <c r="AM51" s="232" t="s">
        <v>418</v>
      </c>
      <c r="AN51" s="232"/>
      <c r="AO51" s="232"/>
      <c r="AP51" s="232"/>
      <c r="AQ51" s="139" t="s">
        <v>183</v>
      </c>
      <c r="AR51" s="140"/>
      <c r="AS51" s="140"/>
      <c r="AT51" s="141"/>
      <c r="AU51" s="898" t="s">
        <v>133</v>
      </c>
      <c r="AV51" s="898"/>
      <c r="AW51" s="898"/>
      <c r="AX51" s="899"/>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184</v>
      </c>
      <c r="AT52" s="122"/>
      <c r="AU52" s="185"/>
      <c r="AV52" s="185"/>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290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264</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299</v>
      </c>
      <c r="AF58" s="232"/>
      <c r="AG58" s="232"/>
      <c r="AH58" s="232"/>
      <c r="AI58" s="232" t="s">
        <v>321</v>
      </c>
      <c r="AJ58" s="232"/>
      <c r="AK58" s="232"/>
      <c r="AL58" s="232"/>
      <c r="AM58" s="232" t="s">
        <v>418</v>
      </c>
      <c r="AN58" s="232"/>
      <c r="AO58" s="232"/>
      <c r="AP58" s="232"/>
      <c r="AQ58" s="139" t="s">
        <v>183</v>
      </c>
      <c r="AR58" s="140"/>
      <c r="AS58" s="140"/>
      <c r="AT58" s="141"/>
      <c r="AU58" s="898" t="s">
        <v>133</v>
      </c>
      <c r="AV58" s="898"/>
      <c r="AW58" s="898"/>
      <c r="AX58" s="899"/>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184</v>
      </c>
      <c r="AT59" s="122"/>
      <c r="AU59" s="185"/>
      <c r="AV59" s="185"/>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290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265</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260</v>
      </c>
      <c r="X65" s="474"/>
      <c r="Y65" s="477"/>
      <c r="Z65" s="477"/>
      <c r="AA65" s="478"/>
      <c r="AB65" s="226" t="s">
        <v>11</v>
      </c>
      <c r="AC65" s="227"/>
      <c r="AD65" s="228"/>
      <c r="AE65" s="232" t="s">
        <v>299</v>
      </c>
      <c r="AF65" s="232"/>
      <c r="AG65" s="232"/>
      <c r="AH65" s="232"/>
      <c r="AI65" s="232" t="s">
        <v>321</v>
      </c>
      <c r="AJ65" s="232"/>
      <c r="AK65" s="232"/>
      <c r="AL65" s="232"/>
      <c r="AM65" s="232" t="s">
        <v>418</v>
      </c>
      <c r="AN65" s="232"/>
      <c r="AO65" s="232"/>
      <c r="AP65" s="232"/>
      <c r="AQ65" s="143" t="s">
        <v>183</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61"/>
      <c r="B67" s="462"/>
      <c r="C67" s="462"/>
      <c r="D67" s="462"/>
      <c r="E67" s="462"/>
      <c r="F67" s="463"/>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269</v>
      </c>
      <c r="B70" s="462"/>
      <c r="C70" s="462"/>
      <c r="D70" s="462"/>
      <c r="E70" s="462"/>
      <c r="F70" s="463"/>
      <c r="G70" s="238" t="s">
        <v>186</v>
      </c>
      <c r="H70" s="290"/>
      <c r="I70" s="290"/>
      <c r="J70" s="290"/>
      <c r="K70" s="290"/>
      <c r="L70" s="290"/>
      <c r="M70" s="290"/>
      <c r="N70" s="290"/>
      <c r="O70" s="290"/>
      <c r="P70" s="290"/>
      <c r="Q70" s="290"/>
      <c r="R70" s="290"/>
      <c r="S70" s="290"/>
      <c r="T70" s="290"/>
      <c r="U70" s="290"/>
      <c r="V70" s="290"/>
      <c r="W70" s="293" t="s">
        <v>279</v>
      </c>
      <c r="X70" s="294"/>
      <c r="Y70" s="252" t="s">
        <v>12</v>
      </c>
      <c r="Z70" s="252"/>
      <c r="AA70" s="253"/>
      <c r="AB70" s="254" t="s">
        <v>280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265</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299</v>
      </c>
      <c r="AF73" s="232"/>
      <c r="AG73" s="232"/>
      <c r="AH73" s="232"/>
      <c r="AI73" s="232" t="s">
        <v>321</v>
      </c>
      <c r="AJ73" s="232"/>
      <c r="AK73" s="232"/>
      <c r="AL73" s="232"/>
      <c r="AM73" s="232" t="s">
        <v>418</v>
      </c>
      <c r="AN73" s="232"/>
      <c r="AO73" s="232"/>
      <c r="AP73" s="232"/>
      <c r="AQ73" s="143" t="s">
        <v>183</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5"/>
      <c r="B75" s="496"/>
      <c r="C75" s="496"/>
      <c r="D75" s="496"/>
      <c r="E75" s="496"/>
      <c r="F75" s="497"/>
      <c r="G75" s="594"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63"/>
      <c r="AF77" s="864"/>
      <c r="AG77" s="864"/>
      <c r="AH77" s="864"/>
      <c r="AI77" s="863"/>
      <c r="AJ77" s="864"/>
      <c r="AK77" s="864"/>
      <c r="AL77" s="864"/>
      <c r="AM77" s="863"/>
      <c r="AN77" s="864"/>
      <c r="AO77" s="864"/>
      <c r="AP77" s="864"/>
      <c r="AQ77" s="322"/>
      <c r="AR77" s="193"/>
      <c r="AS77" s="193"/>
      <c r="AT77" s="323"/>
      <c r="AU77" s="204"/>
      <c r="AV77" s="204"/>
      <c r="AW77" s="204"/>
      <c r="AX77" s="206"/>
      <c r="AY77">
        <f t="shared" si="9"/>
        <v>0</v>
      </c>
    </row>
    <row r="78" spans="1:51" ht="69.75" hidden="1" customHeight="1" x14ac:dyDescent="0.15">
      <c r="A78" s="315" t="s">
        <v>634</v>
      </c>
      <c r="B78" s="316"/>
      <c r="C78" s="316"/>
      <c r="D78" s="316"/>
      <c r="E78" s="313" t="s">
        <v>243</v>
      </c>
      <c r="F78" s="314"/>
      <c r="G78" s="45" t="s">
        <v>186</v>
      </c>
      <c r="H78" s="573"/>
      <c r="I78" s="574"/>
      <c r="J78" s="574"/>
      <c r="K78" s="574"/>
      <c r="L78" s="574"/>
      <c r="M78" s="574"/>
      <c r="N78" s="574"/>
      <c r="O78" s="575"/>
      <c r="P78" s="135"/>
      <c r="Q78" s="135"/>
      <c r="R78" s="135"/>
      <c r="S78" s="135"/>
      <c r="T78" s="135"/>
      <c r="U78" s="135"/>
      <c r="V78" s="135"/>
      <c r="W78" s="135"/>
      <c r="X78" s="13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6"/>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259</v>
      </c>
      <c r="AP79" s="259"/>
      <c r="AQ79" s="259"/>
      <c r="AR79" s="62" t="s">
        <v>257</v>
      </c>
      <c r="AS79" s="258"/>
      <c r="AT79" s="259"/>
      <c r="AU79" s="259"/>
      <c r="AV79" s="259"/>
      <c r="AW79" s="259"/>
      <c r="AX79" s="941"/>
      <c r="AY79">
        <f>COUNTIF($AR$79,"☑")</f>
        <v>0</v>
      </c>
    </row>
    <row r="80" spans="1:51" ht="18.75" hidden="1" customHeight="1" x14ac:dyDescent="0.15">
      <c r="A80" s="837" t="s">
        <v>146</v>
      </c>
      <c r="B80" s="510" t="s">
        <v>256</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609</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38"/>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38"/>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57"/>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58"/>
      <c r="AY82">
        <f t="shared" ref="AY82:AY89" si="10">$AY$80</f>
        <v>0</v>
      </c>
    </row>
    <row r="83" spans="1:60" ht="22.5" hidden="1" customHeight="1" x14ac:dyDescent="0.15">
      <c r="A83" s="838"/>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59"/>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0"/>
      <c r="AY83">
        <f t="shared" si="10"/>
        <v>0</v>
      </c>
    </row>
    <row r="84" spans="1:60" ht="19.5" hidden="1" customHeight="1" x14ac:dyDescent="0.15">
      <c r="A84" s="838"/>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61"/>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2"/>
      <c r="AY84">
        <f t="shared" si="10"/>
        <v>0</v>
      </c>
    </row>
    <row r="85" spans="1:60" ht="18.75" hidden="1" customHeight="1" x14ac:dyDescent="0.15">
      <c r="A85" s="838"/>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299</v>
      </c>
      <c r="AF85" s="232"/>
      <c r="AG85" s="232"/>
      <c r="AH85" s="232"/>
      <c r="AI85" s="232" t="s">
        <v>321</v>
      </c>
      <c r="AJ85" s="232"/>
      <c r="AK85" s="232"/>
      <c r="AL85" s="232"/>
      <c r="AM85" s="232" t="s">
        <v>418</v>
      </c>
      <c r="AN85" s="232"/>
      <c r="AO85" s="232"/>
      <c r="AP85" s="232"/>
      <c r="AQ85" s="143" t="s">
        <v>183</v>
      </c>
      <c r="AR85" s="118"/>
      <c r="AS85" s="118"/>
      <c r="AT85" s="119"/>
      <c r="AU85" s="519" t="s">
        <v>133</v>
      </c>
      <c r="AV85" s="519"/>
      <c r="AW85" s="519"/>
      <c r="AX85" s="520"/>
      <c r="AY85">
        <f t="shared" si="10"/>
        <v>0</v>
      </c>
      <c r="AZ85" s="10"/>
      <c r="BA85" s="10"/>
      <c r="BB85" s="10"/>
      <c r="BC85" s="10"/>
    </row>
    <row r="86" spans="1:60" ht="18.75" hidden="1" customHeight="1" x14ac:dyDescent="0.15">
      <c r="A86" s="838"/>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184</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38"/>
      <c r="B87" s="411"/>
      <c r="C87" s="411"/>
      <c r="D87" s="411"/>
      <c r="E87" s="411"/>
      <c r="F87" s="412"/>
      <c r="G87" s="92"/>
      <c r="H87" s="93"/>
      <c r="I87" s="93"/>
      <c r="J87" s="93"/>
      <c r="K87" s="93"/>
      <c r="L87" s="93"/>
      <c r="M87" s="93"/>
      <c r="N87" s="93"/>
      <c r="O87" s="94"/>
      <c r="P87" s="93"/>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38"/>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38"/>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38"/>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299</v>
      </c>
      <c r="AF90" s="232"/>
      <c r="AG90" s="232"/>
      <c r="AH90" s="232"/>
      <c r="AI90" s="232" t="s">
        <v>321</v>
      </c>
      <c r="AJ90" s="232"/>
      <c r="AK90" s="232"/>
      <c r="AL90" s="232"/>
      <c r="AM90" s="232" t="s">
        <v>418</v>
      </c>
      <c r="AN90" s="232"/>
      <c r="AO90" s="232"/>
      <c r="AP90" s="232"/>
      <c r="AQ90" s="143" t="s">
        <v>183</v>
      </c>
      <c r="AR90" s="118"/>
      <c r="AS90" s="118"/>
      <c r="AT90" s="119"/>
      <c r="AU90" s="519" t="s">
        <v>133</v>
      </c>
      <c r="AV90" s="519"/>
      <c r="AW90" s="519"/>
      <c r="AX90" s="520"/>
      <c r="AY90">
        <f>COUNTA($G$92)</f>
        <v>0</v>
      </c>
    </row>
    <row r="91" spans="1:60" ht="18.75" hidden="1" customHeight="1" x14ac:dyDescent="0.15">
      <c r="A91" s="838"/>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184</v>
      </c>
      <c r="AT91" s="122"/>
      <c r="AU91" s="185"/>
      <c r="AV91" s="185"/>
      <c r="AW91" s="379" t="s">
        <v>175</v>
      </c>
      <c r="AX91" s="380"/>
      <c r="AY91">
        <f>$AY$90</f>
        <v>0</v>
      </c>
      <c r="AZ91" s="10"/>
      <c r="BA91" s="10"/>
      <c r="BB91" s="10"/>
      <c r="BC91" s="10"/>
    </row>
    <row r="92" spans="1:60" ht="23.25" hidden="1" customHeight="1" x14ac:dyDescent="0.15">
      <c r="A92" s="838"/>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38"/>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38"/>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38"/>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299</v>
      </c>
      <c r="AF95" s="232"/>
      <c r="AG95" s="232"/>
      <c r="AH95" s="232"/>
      <c r="AI95" s="232" t="s">
        <v>321</v>
      </c>
      <c r="AJ95" s="232"/>
      <c r="AK95" s="232"/>
      <c r="AL95" s="232"/>
      <c r="AM95" s="232" t="s">
        <v>418</v>
      </c>
      <c r="AN95" s="232"/>
      <c r="AO95" s="232"/>
      <c r="AP95" s="232"/>
      <c r="AQ95" s="143" t="s">
        <v>183</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38"/>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184</v>
      </c>
      <c r="AT96" s="122"/>
      <c r="AU96" s="185"/>
      <c r="AV96" s="185"/>
      <c r="AW96" s="379" t="s">
        <v>175</v>
      </c>
      <c r="AX96" s="380"/>
      <c r="AY96">
        <f>$AY$95</f>
        <v>0</v>
      </c>
    </row>
    <row r="97" spans="1:60" ht="23.25" hidden="1" customHeight="1" x14ac:dyDescent="0.15">
      <c r="A97" s="838"/>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38"/>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39"/>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68" t="s">
        <v>13</v>
      </c>
      <c r="Z99" s="869"/>
      <c r="AA99" s="870"/>
      <c r="AB99" s="865" t="s">
        <v>14</v>
      </c>
      <c r="AC99" s="866"/>
      <c r="AD99" s="867"/>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266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27"/>
      <c r="Z100" s="828"/>
      <c r="AA100" s="829"/>
      <c r="AB100" s="467" t="s">
        <v>11</v>
      </c>
      <c r="AC100" s="467"/>
      <c r="AD100" s="467"/>
      <c r="AE100" s="525" t="s">
        <v>299</v>
      </c>
      <c r="AF100" s="526"/>
      <c r="AG100" s="526"/>
      <c r="AH100" s="527"/>
      <c r="AI100" s="525" t="s">
        <v>321</v>
      </c>
      <c r="AJ100" s="526"/>
      <c r="AK100" s="526"/>
      <c r="AL100" s="527"/>
      <c r="AM100" s="525" t="s">
        <v>418</v>
      </c>
      <c r="AN100" s="526"/>
      <c r="AO100" s="526"/>
      <c r="AP100" s="527"/>
      <c r="AQ100" s="302" t="s">
        <v>326</v>
      </c>
      <c r="AR100" s="303"/>
      <c r="AS100" s="303"/>
      <c r="AT100" s="304"/>
      <c r="AU100" s="302" t="s">
        <v>450</v>
      </c>
      <c r="AV100" s="303"/>
      <c r="AW100" s="303"/>
      <c r="AX100" s="305"/>
    </row>
    <row r="101" spans="1:60" ht="23.25" customHeight="1" x14ac:dyDescent="0.15">
      <c r="A101" s="405"/>
      <c r="B101" s="406"/>
      <c r="C101" s="406"/>
      <c r="D101" s="406"/>
      <c r="E101" s="406"/>
      <c r="F101" s="407"/>
      <c r="G101" s="93" t="s">
        <v>713</v>
      </c>
      <c r="H101" s="93"/>
      <c r="I101" s="93"/>
      <c r="J101" s="93"/>
      <c r="K101" s="93"/>
      <c r="L101" s="93"/>
      <c r="M101" s="93"/>
      <c r="N101" s="93"/>
      <c r="O101" s="93"/>
      <c r="P101" s="93"/>
      <c r="Q101" s="93"/>
      <c r="R101" s="93"/>
      <c r="S101" s="93"/>
      <c r="T101" s="93"/>
      <c r="U101" s="93"/>
      <c r="V101" s="93"/>
      <c r="W101" s="93"/>
      <c r="X101" s="94"/>
      <c r="Y101" s="528" t="s">
        <v>54</v>
      </c>
      <c r="Z101" s="529"/>
      <c r="AA101" s="530"/>
      <c r="AB101" s="447" t="s">
        <v>635</v>
      </c>
      <c r="AC101" s="447"/>
      <c r="AD101" s="447"/>
      <c r="AE101" s="267">
        <v>404</v>
      </c>
      <c r="AF101" s="267"/>
      <c r="AG101" s="267"/>
      <c r="AH101" s="267"/>
      <c r="AI101" s="267">
        <v>617</v>
      </c>
      <c r="AJ101" s="267"/>
      <c r="AK101" s="267"/>
      <c r="AL101" s="267"/>
      <c r="AM101" s="267">
        <v>784</v>
      </c>
      <c r="AN101" s="267"/>
      <c r="AO101" s="267"/>
      <c r="AP101" s="267"/>
      <c r="AQ101" s="267" t="s">
        <v>652</v>
      </c>
      <c r="AR101" s="267"/>
      <c r="AS101" s="267"/>
      <c r="AT101" s="267"/>
      <c r="AU101" s="203" t="s">
        <v>653</v>
      </c>
      <c r="AV101" s="204"/>
      <c r="AW101" s="204"/>
      <c r="AX101" s="206"/>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635</v>
      </c>
      <c r="AC102" s="447"/>
      <c r="AD102" s="447"/>
      <c r="AE102" s="267" t="s">
        <v>629</v>
      </c>
      <c r="AF102" s="267"/>
      <c r="AG102" s="267"/>
      <c r="AH102" s="267"/>
      <c r="AI102" s="267" t="s">
        <v>629</v>
      </c>
      <c r="AJ102" s="267"/>
      <c r="AK102" s="267"/>
      <c r="AL102" s="267"/>
      <c r="AM102" s="267">
        <v>780</v>
      </c>
      <c r="AN102" s="267"/>
      <c r="AO102" s="267"/>
      <c r="AP102" s="267"/>
      <c r="AQ102" s="267">
        <v>930</v>
      </c>
      <c r="AR102" s="267"/>
      <c r="AS102" s="267"/>
      <c r="AT102" s="267"/>
      <c r="AU102" s="210" t="s">
        <v>726</v>
      </c>
      <c r="AV102" s="211"/>
      <c r="AW102" s="211"/>
      <c r="AX102" s="306"/>
    </row>
    <row r="103" spans="1:60" ht="31.5" hidden="1" customHeight="1" x14ac:dyDescent="0.15">
      <c r="A103" s="402" t="s">
        <v>266</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299</v>
      </c>
      <c r="AF103" s="232"/>
      <c r="AG103" s="232"/>
      <c r="AH103" s="232"/>
      <c r="AI103" s="232" t="s">
        <v>321</v>
      </c>
      <c r="AJ103" s="232"/>
      <c r="AK103" s="232"/>
      <c r="AL103" s="232"/>
      <c r="AM103" s="232" t="s">
        <v>418</v>
      </c>
      <c r="AN103" s="232"/>
      <c r="AO103" s="232"/>
      <c r="AP103" s="232"/>
      <c r="AQ103" s="264" t="s">
        <v>326</v>
      </c>
      <c r="AR103" s="265"/>
      <c r="AS103" s="265"/>
      <c r="AT103" s="265"/>
      <c r="AU103" s="264" t="s">
        <v>450</v>
      </c>
      <c r="AV103" s="265"/>
      <c r="AW103" s="265"/>
      <c r="AX103" s="266"/>
      <c r="AY103">
        <f>COUNTA($G$104)</f>
        <v>0</v>
      </c>
    </row>
    <row r="104" spans="1:60" ht="23.25" hidden="1" customHeight="1" x14ac:dyDescent="0.15">
      <c r="A104" s="405"/>
      <c r="B104" s="406"/>
      <c r="C104" s="406"/>
      <c r="D104" s="406"/>
      <c r="E104" s="406"/>
      <c r="F104" s="407"/>
      <c r="G104" s="93"/>
      <c r="H104" s="93"/>
      <c r="I104" s="93"/>
      <c r="J104" s="93"/>
      <c r="K104" s="93"/>
      <c r="L104" s="93"/>
      <c r="M104" s="93"/>
      <c r="N104" s="93"/>
      <c r="O104" s="93"/>
      <c r="P104" s="93"/>
      <c r="Q104" s="93"/>
      <c r="R104" s="93"/>
      <c r="S104" s="93"/>
      <c r="T104" s="93"/>
      <c r="U104" s="93"/>
      <c r="V104" s="93"/>
      <c r="W104" s="93"/>
      <c r="X104" s="94"/>
      <c r="Y104" s="451" t="s">
        <v>54</v>
      </c>
      <c r="Z104" s="452"/>
      <c r="AA104" s="453"/>
      <c r="AB104" s="531"/>
      <c r="AC104" s="532"/>
      <c r="AD104" s="53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c r="AC105" s="455"/>
      <c r="AD105" s="45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2" t="s">
        <v>266</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299</v>
      </c>
      <c r="AF106" s="232"/>
      <c r="AG106" s="232"/>
      <c r="AH106" s="232"/>
      <c r="AI106" s="232" t="s">
        <v>321</v>
      </c>
      <c r="AJ106" s="232"/>
      <c r="AK106" s="232"/>
      <c r="AL106" s="232"/>
      <c r="AM106" s="232" t="s">
        <v>418</v>
      </c>
      <c r="AN106" s="232"/>
      <c r="AO106" s="232"/>
      <c r="AP106" s="232"/>
      <c r="AQ106" s="264" t="s">
        <v>326</v>
      </c>
      <c r="AR106" s="265"/>
      <c r="AS106" s="265"/>
      <c r="AT106" s="265"/>
      <c r="AU106" s="264" t="s">
        <v>450</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266</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299</v>
      </c>
      <c r="AF109" s="232"/>
      <c r="AG109" s="232"/>
      <c r="AH109" s="232"/>
      <c r="AI109" s="232" t="s">
        <v>321</v>
      </c>
      <c r="AJ109" s="232"/>
      <c r="AK109" s="232"/>
      <c r="AL109" s="232"/>
      <c r="AM109" s="232" t="s">
        <v>418</v>
      </c>
      <c r="AN109" s="232"/>
      <c r="AO109" s="232"/>
      <c r="AP109" s="232"/>
      <c r="AQ109" s="264" t="s">
        <v>326</v>
      </c>
      <c r="AR109" s="265"/>
      <c r="AS109" s="265"/>
      <c r="AT109" s="265"/>
      <c r="AU109" s="264" t="s">
        <v>450</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266</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299</v>
      </c>
      <c r="AF112" s="232"/>
      <c r="AG112" s="232"/>
      <c r="AH112" s="232"/>
      <c r="AI112" s="232" t="s">
        <v>321</v>
      </c>
      <c r="AJ112" s="232"/>
      <c r="AK112" s="232"/>
      <c r="AL112" s="232"/>
      <c r="AM112" s="232" t="s">
        <v>418</v>
      </c>
      <c r="AN112" s="232"/>
      <c r="AO112" s="232"/>
      <c r="AP112" s="232"/>
      <c r="AQ112" s="264" t="s">
        <v>326</v>
      </c>
      <c r="AR112" s="265"/>
      <c r="AS112" s="265"/>
      <c r="AT112" s="265"/>
      <c r="AU112" s="264" t="s">
        <v>450</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299</v>
      </c>
      <c r="AF115" s="232"/>
      <c r="AG115" s="232"/>
      <c r="AH115" s="232"/>
      <c r="AI115" s="232" t="s">
        <v>321</v>
      </c>
      <c r="AJ115" s="232"/>
      <c r="AK115" s="232"/>
      <c r="AL115" s="232"/>
      <c r="AM115" s="232" t="s">
        <v>418</v>
      </c>
      <c r="AN115" s="232"/>
      <c r="AO115" s="232"/>
      <c r="AP115" s="232"/>
      <c r="AQ115" s="576" t="s">
        <v>451</v>
      </c>
      <c r="AR115" s="577"/>
      <c r="AS115" s="577"/>
      <c r="AT115" s="577"/>
      <c r="AU115" s="577"/>
      <c r="AV115" s="577"/>
      <c r="AW115" s="577"/>
      <c r="AX115" s="578"/>
    </row>
    <row r="116" spans="1:51" ht="23.25" customHeight="1" x14ac:dyDescent="0.15">
      <c r="A116" s="422"/>
      <c r="B116" s="423"/>
      <c r="C116" s="423"/>
      <c r="D116" s="423"/>
      <c r="E116" s="423"/>
      <c r="F116" s="424"/>
      <c r="G116" s="374" t="s">
        <v>636</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637</v>
      </c>
      <c r="AC116" s="449"/>
      <c r="AD116" s="450"/>
      <c r="AE116" s="267">
        <v>20.100000000000001</v>
      </c>
      <c r="AF116" s="267"/>
      <c r="AG116" s="267"/>
      <c r="AH116" s="267"/>
      <c r="AI116" s="267">
        <v>13.4272300469484</v>
      </c>
      <c r="AJ116" s="267"/>
      <c r="AK116" s="267"/>
      <c r="AL116" s="267"/>
      <c r="AM116" s="267">
        <v>41.4</v>
      </c>
      <c r="AN116" s="267"/>
      <c r="AO116" s="267"/>
      <c r="AP116" s="267"/>
      <c r="AQ116" s="203">
        <v>36.9</v>
      </c>
      <c r="AR116" s="204"/>
      <c r="AS116" s="204"/>
      <c r="AT116" s="204"/>
      <c r="AU116" s="204"/>
      <c r="AV116" s="204"/>
      <c r="AW116" s="204"/>
      <c r="AX116" s="206"/>
    </row>
    <row r="117" spans="1:51" ht="46.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638</v>
      </c>
      <c r="AC117" s="459"/>
      <c r="AD117" s="460"/>
      <c r="AE117" s="537" t="s">
        <v>639</v>
      </c>
      <c r="AF117" s="537"/>
      <c r="AG117" s="537"/>
      <c r="AH117" s="537"/>
      <c r="AI117" s="537" t="s">
        <v>640</v>
      </c>
      <c r="AJ117" s="537"/>
      <c r="AK117" s="537"/>
      <c r="AL117" s="537"/>
      <c r="AM117" s="537" t="s">
        <v>718</v>
      </c>
      <c r="AN117" s="537"/>
      <c r="AO117" s="537"/>
      <c r="AP117" s="537"/>
      <c r="AQ117" s="537" t="s">
        <v>719</v>
      </c>
      <c r="AR117" s="537"/>
      <c r="AS117" s="537"/>
      <c r="AT117" s="537"/>
      <c r="AU117" s="537"/>
      <c r="AV117" s="537"/>
      <c r="AW117" s="537"/>
      <c r="AX117" s="538"/>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299</v>
      </c>
      <c r="AF118" s="232"/>
      <c r="AG118" s="232"/>
      <c r="AH118" s="232"/>
      <c r="AI118" s="232" t="s">
        <v>321</v>
      </c>
      <c r="AJ118" s="232"/>
      <c r="AK118" s="232"/>
      <c r="AL118" s="232"/>
      <c r="AM118" s="232" t="s">
        <v>418</v>
      </c>
      <c r="AN118" s="232"/>
      <c r="AO118" s="232"/>
      <c r="AP118" s="232"/>
      <c r="AQ118" s="576" t="s">
        <v>451</v>
      </c>
      <c r="AR118" s="577"/>
      <c r="AS118" s="577"/>
      <c r="AT118" s="577"/>
      <c r="AU118" s="577"/>
      <c r="AV118" s="577"/>
      <c r="AW118" s="577"/>
      <c r="AX118" s="578"/>
      <c r="AY118" s="77">
        <f>IF(SUBSTITUTE(SUBSTITUTE($G$119,"／",""),"　","")="",0,1)</f>
        <v>0</v>
      </c>
    </row>
    <row r="119" spans="1:51" ht="23.25" hidden="1" customHeight="1" x14ac:dyDescent="0.15">
      <c r="A119" s="422"/>
      <c r="B119" s="423"/>
      <c r="C119" s="423"/>
      <c r="D119" s="423"/>
      <c r="E119" s="423"/>
      <c r="F119" s="424"/>
      <c r="G119" s="374" t="s">
        <v>272</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641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299</v>
      </c>
      <c r="AF121" s="232"/>
      <c r="AG121" s="232"/>
      <c r="AH121" s="232"/>
      <c r="AI121" s="232" t="s">
        <v>321</v>
      </c>
      <c r="AJ121" s="232"/>
      <c r="AK121" s="232"/>
      <c r="AL121" s="232"/>
      <c r="AM121" s="232" t="s">
        <v>418</v>
      </c>
      <c r="AN121" s="232"/>
      <c r="AO121" s="232"/>
      <c r="AP121" s="232"/>
      <c r="AQ121" s="576" t="s">
        <v>451</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642</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643</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299</v>
      </c>
      <c r="AF124" s="232"/>
      <c r="AG124" s="232"/>
      <c r="AH124" s="232"/>
      <c r="AI124" s="232" t="s">
        <v>321</v>
      </c>
      <c r="AJ124" s="232"/>
      <c r="AK124" s="232"/>
      <c r="AL124" s="232"/>
      <c r="AM124" s="232" t="s">
        <v>418</v>
      </c>
      <c r="AN124" s="232"/>
      <c r="AO124" s="232"/>
      <c r="AP124" s="232"/>
      <c r="AQ124" s="576" t="s">
        <v>451</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642</v>
      </c>
      <c r="H125" s="374"/>
      <c r="I125" s="374"/>
      <c r="J125" s="374"/>
      <c r="K125" s="374"/>
      <c r="L125" s="374"/>
      <c r="M125" s="374"/>
      <c r="N125" s="374"/>
      <c r="O125" s="374"/>
      <c r="P125" s="374"/>
      <c r="Q125" s="374"/>
      <c r="R125" s="374"/>
      <c r="S125" s="374"/>
      <c r="T125" s="374"/>
      <c r="U125" s="374"/>
      <c r="V125" s="374"/>
      <c r="W125" s="374"/>
      <c r="X125" s="903"/>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04"/>
      <c r="Y126" s="457" t="s">
        <v>48</v>
      </c>
      <c r="Z126" s="431"/>
      <c r="AA126" s="432"/>
      <c r="AB126" s="458" t="s">
        <v>641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4"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0"/>
      <c r="Z127" s="901"/>
      <c r="AA127" s="902"/>
      <c r="AB127" s="394" t="s">
        <v>11</v>
      </c>
      <c r="AC127" s="395"/>
      <c r="AD127" s="396"/>
      <c r="AE127" s="232" t="s">
        <v>299</v>
      </c>
      <c r="AF127" s="232"/>
      <c r="AG127" s="232"/>
      <c r="AH127" s="232"/>
      <c r="AI127" s="232" t="s">
        <v>321</v>
      </c>
      <c r="AJ127" s="232"/>
      <c r="AK127" s="232"/>
      <c r="AL127" s="232"/>
      <c r="AM127" s="232" t="s">
        <v>418</v>
      </c>
      <c r="AN127" s="232"/>
      <c r="AO127" s="232"/>
      <c r="AP127" s="232"/>
      <c r="AQ127" s="576" t="s">
        <v>451</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642</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641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314</v>
      </c>
      <c r="B130" s="171"/>
      <c r="C130" s="170" t="s">
        <v>187</v>
      </c>
      <c r="D130" s="171"/>
      <c r="E130" s="155" t="s">
        <v>216</v>
      </c>
      <c r="F130" s="156"/>
      <c r="G130" s="157" t="s">
        <v>618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299</v>
      </c>
      <c r="AF132" s="118"/>
      <c r="AG132" s="118"/>
      <c r="AH132" s="119"/>
      <c r="AI132" s="143" t="s">
        <v>321</v>
      </c>
      <c r="AJ132" s="118"/>
      <c r="AK132" s="118"/>
      <c r="AL132" s="119"/>
      <c r="AM132" s="143" t="s">
        <v>608</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722</v>
      </c>
      <c r="AR133" s="185"/>
      <c r="AS133" s="121" t="s">
        <v>184</v>
      </c>
      <c r="AT133" s="122"/>
      <c r="AU133" s="186" t="s">
        <v>629</v>
      </c>
      <c r="AV133" s="186"/>
      <c r="AW133" s="121" t="s">
        <v>175</v>
      </c>
      <c r="AX133" s="181"/>
      <c r="AY133">
        <f>$AY$132</f>
        <v>1</v>
      </c>
    </row>
    <row r="134" spans="1:51" ht="39.75" customHeight="1" x14ac:dyDescent="0.15">
      <c r="A134" s="175"/>
      <c r="B134" s="172"/>
      <c r="C134" s="166"/>
      <c r="D134" s="172"/>
      <c r="E134" s="166"/>
      <c r="F134" s="167"/>
      <c r="G134" s="92" t="s">
        <v>645</v>
      </c>
      <c r="H134" s="93"/>
      <c r="I134" s="93"/>
      <c r="J134" s="93"/>
      <c r="K134" s="93"/>
      <c r="L134" s="93"/>
      <c r="M134" s="93"/>
      <c r="N134" s="93"/>
      <c r="O134" s="93"/>
      <c r="P134" s="93"/>
      <c r="Q134" s="93"/>
      <c r="R134" s="93"/>
      <c r="S134" s="93"/>
      <c r="T134" s="93"/>
      <c r="U134" s="93"/>
      <c r="V134" s="93"/>
      <c r="W134" s="93"/>
      <c r="X134" s="94"/>
      <c r="Y134" s="187" t="s">
        <v>198</v>
      </c>
      <c r="Z134" s="188"/>
      <c r="AA134" s="189"/>
      <c r="AB134" s="190" t="s">
        <v>281</v>
      </c>
      <c r="AC134" s="191"/>
      <c r="AD134" s="191"/>
      <c r="AE134" s="192" t="s">
        <v>629</v>
      </c>
      <c r="AF134" s="193"/>
      <c r="AG134" s="193"/>
      <c r="AH134" s="193"/>
      <c r="AI134" s="192" t="s">
        <v>629</v>
      </c>
      <c r="AJ134" s="193"/>
      <c r="AK134" s="193"/>
      <c r="AL134" s="193"/>
      <c r="AM134" s="192" t="s">
        <v>655</v>
      </c>
      <c r="AN134" s="193"/>
      <c r="AO134" s="193"/>
      <c r="AP134" s="193"/>
      <c r="AQ134" s="192" t="s">
        <v>629</v>
      </c>
      <c r="AR134" s="193"/>
      <c r="AS134" s="193"/>
      <c r="AT134" s="193"/>
      <c r="AU134" s="192" t="s">
        <v>629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281</v>
      </c>
      <c r="AC135" s="199"/>
      <c r="AD135" s="199"/>
      <c r="AE135" s="192" t="s">
        <v>629</v>
      </c>
      <c r="AF135" s="193"/>
      <c r="AG135" s="193"/>
      <c r="AH135" s="193"/>
      <c r="AI135" s="192" t="s">
        <v>629</v>
      </c>
      <c r="AJ135" s="193"/>
      <c r="AK135" s="193"/>
      <c r="AL135" s="193"/>
      <c r="AM135" s="192" t="s">
        <v>656</v>
      </c>
      <c r="AN135" s="193"/>
      <c r="AO135" s="193"/>
      <c r="AP135" s="193"/>
      <c r="AQ135" s="192">
        <v>0</v>
      </c>
      <c r="AR135" s="193"/>
      <c r="AS135" s="193"/>
      <c r="AT135" s="193"/>
      <c r="AU135" s="192">
        <v>0</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299</v>
      </c>
      <c r="AF136" s="118"/>
      <c r="AG136" s="118"/>
      <c r="AH136" s="119"/>
      <c r="AI136" s="143" t="s">
        <v>321</v>
      </c>
      <c r="AJ136" s="118"/>
      <c r="AK136" s="118"/>
      <c r="AL136" s="119"/>
      <c r="AM136" s="143" t="s">
        <v>608</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299</v>
      </c>
      <c r="AF140" s="118"/>
      <c r="AG140" s="118"/>
      <c r="AH140" s="119"/>
      <c r="AI140" s="143" t="s">
        <v>321</v>
      </c>
      <c r="AJ140" s="118"/>
      <c r="AK140" s="118"/>
      <c r="AL140" s="119"/>
      <c r="AM140" s="143" t="s">
        <v>608</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299</v>
      </c>
      <c r="AF144" s="118"/>
      <c r="AG144" s="118"/>
      <c r="AH144" s="119"/>
      <c r="AI144" s="143" t="s">
        <v>321</v>
      </c>
      <c r="AJ144" s="118"/>
      <c r="AK144" s="118"/>
      <c r="AL144" s="119"/>
      <c r="AM144" s="143" t="s">
        <v>608</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299</v>
      </c>
      <c r="AF148" s="118"/>
      <c r="AG148" s="118"/>
      <c r="AH148" s="119"/>
      <c r="AI148" s="143" t="s">
        <v>321</v>
      </c>
      <c r="AJ148" s="118"/>
      <c r="AK148" s="118"/>
      <c r="AL148" s="119"/>
      <c r="AM148" s="143" t="s">
        <v>608</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629</v>
      </c>
      <c r="H154" s="93"/>
      <c r="I154" s="93"/>
      <c r="J154" s="93"/>
      <c r="K154" s="93"/>
      <c r="L154" s="93"/>
      <c r="M154" s="93"/>
      <c r="N154" s="93"/>
      <c r="O154" s="93"/>
      <c r="P154" s="94"/>
      <c r="Q154" s="113" t="s">
        <v>629</v>
      </c>
      <c r="R154" s="93"/>
      <c r="S154" s="93"/>
      <c r="T154" s="93"/>
      <c r="U154" s="93"/>
      <c r="V154" s="93"/>
      <c r="W154" s="93"/>
      <c r="X154" s="93"/>
      <c r="Y154" s="93"/>
      <c r="Z154" s="93"/>
      <c r="AA154" s="275"/>
      <c r="AB154" s="129" t="s">
        <v>629</v>
      </c>
      <c r="AC154" s="130"/>
      <c r="AD154" s="130"/>
      <c r="AE154" s="135" t="s">
        <v>629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299</v>
      </c>
      <c r="AF192" s="118"/>
      <c r="AG192" s="118"/>
      <c r="AH192" s="119"/>
      <c r="AI192" s="143" t="s">
        <v>321</v>
      </c>
      <c r="AJ192" s="118"/>
      <c r="AK192" s="118"/>
      <c r="AL192" s="119"/>
      <c r="AM192" s="143" t="s">
        <v>608</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299</v>
      </c>
      <c r="AF196" s="118"/>
      <c r="AG196" s="118"/>
      <c r="AH196" s="119"/>
      <c r="AI196" s="143" t="s">
        <v>321</v>
      </c>
      <c r="AJ196" s="118"/>
      <c r="AK196" s="118"/>
      <c r="AL196" s="119"/>
      <c r="AM196" s="143" t="s">
        <v>608</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299</v>
      </c>
      <c r="AF200" s="118"/>
      <c r="AG200" s="118"/>
      <c r="AH200" s="119"/>
      <c r="AI200" s="143" t="s">
        <v>321</v>
      </c>
      <c r="AJ200" s="118"/>
      <c r="AK200" s="118"/>
      <c r="AL200" s="119"/>
      <c r="AM200" s="143" t="s">
        <v>608</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299</v>
      </c>
      <c r="AF204" s="118"/>
      <c r="AG204" s="118"/>
      <c r="AH204" s="119"/>
      <c r="AI204" s="143" t="s">
        <v>321</v>
      </c>
      <c r="AJ204" s="118"/>
      <c r="AK204" s="118"/>
      <c r="AL204" s="119"/>
      <c r="AM204" s="143" t="s">
        <v>608</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299</v>
      </c>
      <c r="AF208" s="118"/>
      <c r="AG208" s="118"/>
      <c r="AH208" s="119"/>
      <c r="AI208" s="143" t="s">
        <v>321</v>
      </c>
      <c r="AJ208" s="118"/>
      <c r="AK208" s="118"/>
      <c r="AL208" s="119"/>
      <c r="AM208" s="143" t="s">
        <v>608</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299</v>
      </c>
      <c r="AF252" s="118"/>
      <c r="AG252" s="118"/>
      <c r="AH252" s="119"/>
      <c r="AI252" s="143" t="s">
        <v>321</v>
      </c>
      <c r="AJ252" s="118"/>
      <c r="AK252" s="118"/>
      <c r="AL252" s="119"/>
      <c r="AM252" s="143" t="s">
        <v>608</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299</v>
      </c>
      <c r="AF256" s="118"/>
      <c r="AG256" s="118"/>
      <c r="AH256" s="119"/>
      <c r="AI256" s="143" t="s">
        <v>321</v>
      </c>
      <c r="AJ256" s="118"/>
      <c r="AK256" s="118"/>
      <c r="AL256" s="119"/>
      <c r="AM256" s="143" t="s">
        <v>608</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299</v>
      </c>
      <c r="AF260" s="118"/>
      <c r="AG260" s="118"/>
      <c r="AH260" s="119"/>
      <c r="AI260" s="143" t="s">
        <v>321</v>
      </c>
      <c r="AJ260" s="118"/>
      <c r="AK260" s="118"/>
      <c r="AL260" s="119"/>
      <c r="AM260" s="143" t="s">
        <v>608</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299</v>
      </c>
      <c r="AF264" s="118"/>
      <c r="AG264" s="118"/>
      <c r="AH264" s="119"/>
      <c r="AI264" s="143" t="s">
        <v>321</v>
      </c>
      <c r="AJ264" s="118"/>
      <c r="AK264" s="118"/>
      <c r="AL264" s="119"/>
      <c r="AM264" s="143" t="s">
        <v>608</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299</v>
      </c>
      <c r="AF268" s="118"/>
      <c r="AG268" s="118"/>
      <c r="AH268" s="119"/>
      <c r="AI268" s="143" t="s">
        <v>321</v>
      </c>
      <c r="AJ268" s="118"/>
      <c r="AK268" s="118"/>
      <c r="AL268" s="119"/>
      <c r="AM268" s="143" t="s">
        <v>608</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299</v>
      </c>
      <c r="AF312" s="118"/>
      <c r="AG312" s="118"/>
      <c r="AH312" s="119"/>
      <c r="AI312" s="143" t="s">
        <v>321</v>
      </c>
      <c r="AJ312" s="118"/>
      <c r="AK312" s="118"/>
      <c r="AL312" s="119"/>
      <c r="AM312" s="143" t="s">
        <v>608</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299</v>
      </c>
      <c r="AF316" s="118"/>
      <c r="AG316" s="118"/>
      <c r="AH316" s="119"/>
      <c r="AI316" s="143" t="s">
        <v>321</v>
      </c>
      <c r="AJ316" s="118"/>
      <c r="AK316" s="118"/>
      <c r="AL316" s="119"/>
      <c r="AM316" s="143" t="s">
        <v>608</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299</v>
      </c>
      <c r="AF320" s="118"/>
      <c r="AG320" s="118"/>
      <c r="AH320" s="119"/>
      <c r="AI320" s="143" t="s">
        <v>321</v>
      </c>
      <c r="AJ320" s="118"/>
      <c r="AK320" s="118"/>
      <c r="AL320" s="119"/>
      <c r="AM320" s="143" t="s">
        <v>608</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299</v>
      </c>
      <c r="AF324" s="118"/>
      <c r="AG324" s="118"/>
      <c r="AH324" s="119"/>
      <c r="AI324" s="143" t="s">
        <v>321</v>
      </c>
      <c r="AJ324" s="118"/>
      <c r="AK324" s="118"/>
      <c r="AL324" s="119"/>
      <c r="AM324" s="143" t="s">
        <v>608</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299</v>
      </c>
      <c r="AF328" s="118"/>
      <c r="AG328" s="118"/>
      <c r="AH328" s="119"/>
      <c r="AI328" s="143" t="s">
        <v>321</v>
      </c>
      <c r="AJ328" s="118"/>
      <c r="AK328" s="118"/>
      <c r="AL328" s="119"/>
      <c r="AM328" s="143" t="s">
        <v>608</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299</v>
      </c>
      <c r="AF372" s="118"/>
      <c r="AG372" s="118"/>
      <c r="AH372" s="119"/>
      <c r="AI372" s="143" t="s">
        <v>321</v>
      </c>
      <c r="AJ372" s="118"/>
      <c r="AK372" s="118"/>
      <c r="AL372" s="119"/>
      <c r="AM372" s="143" t="s">
        <v>608</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299</v>
      </c>
      <c r="AF376" s="118"/>
      <c r="AG376" s="118"/>
      <c r="AH376" s="119"/>
      <c r="AI376" s="143" t="s">
        <v>321</v>
      </c>
      <c r="AJ376" s="118"/>
      <c r="AK376" s="118"/>
      <c r="AL376" s="119"/>
      <c r="AM376" s="143" t="s">
        <v>608</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299</v>
      </c>
      <c r="AF380" s="118"/>
      <c r="AG380" s="118"/>
      <c r="AH380" s="119"/>
      <c r="AI380" s="143" t="s">
        <v>321</v>
      </c>
      <c r="AJ380" s="118"/>
      <c r="AK380" s="118"/>
      <c r="AL380" s="119"/>
      <c r="AM380" s="143" t="s">
        <v>608</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299</v>
      </c>
      <c r="AF384" s="118"/>
      <c r="AG384" s="118"/>
      <c r="AH384" s="119"/>
      <c r="AI384" s="143" t="s">
        <v>321</v>
      </c>
      <c r="AJ384" s="118"/>
      <c r="AK384" s="118"/>
      <c r="AL384" s="119"/>
      <c r="AM384" s="143" t="s">
        <v>608</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299</v>
      </c>
      <c r="AF388" s="118"/>
      <c r="AG388" s="118"/>
      <c r="AH388" s="119"/>
      <c r="AI388" s="143" t="s">
        <v>321</v>
      </c>
      <c r="AJ388" s="118"/>
      <c r="AK388" s="118"/>
      <c r="AL388" s="119"/>
      <c r="AM388" s="143" t="s">
        <v>608</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580</v>
      </c>
      <c r="D430" s="905"/>
      <c r="E430" s="160" t="s">
        <v>308</v>
      </c>
      <c r="F430" s="871"/>
      <c r="G430" s="872" t="s">
        <v>203</v>
      </c>
      <c r="H430" s="111"/>
      <c r="I430" s="111"/>
      <c r="J430" s="873" t="s">
        <v>629</v>
      </c>
      <c r="K430" s="874"/>
      <c r="L430" s="874"/>
      <c r="M430" s="874"/>
      <c r="N430" s="874"/>
      <c r="O430" s="874"/>
      <c r="P430" s="874"/>
      <c r="Q430" s="874"/>
      <c r="R430" s="874"/>
      <c r="S430" s="874"/>
      <c r="T430" s="87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76"/>
      <c r="AY430" s="78" t="str">
        <f>IF(SUBSTITUTE($J$430,"-","")="","0","1")</f>
        <v>0</v>
      </c>
    </row>
    <row r="431" spans="1:51" ht="18.75" customHeight="1" x14ac:dyDescent="0.15">
      <c r="A431" s="175"/>
      <c r="B431" s="172"/>
      <c r="C431" s="166"/>
      <c r="D431" s="172"/>
      <c r="E431" s="324" t="s">
        <v>192</v>
      </c>
      <c r="F431" s="325"/>
      <c r="G431" s="326"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191</v>
      </c>
      <c r="AF431" s="318"/>
      <c r="AG431" s="318"/>
      <c r="AH431" s="319"/>
      <c r="AI431" s="320" t="s">
        <v>452</v>
      </c>
      <c r="AJ431" s="320"/>
      <c r="AK431" s="320"/>
      <c r="AL431" s="143"/>
      <c r="AM431" s="320" t="s">
        <v>453</v>
      </c>
      <c r="AN431" s="320"/>
      <c r="AO431" s="320"/>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629</v>
      </c>
      <c r="AF432" s="186"/>
      <c r="AG432" s="121" t="s">
        <v>184</v>
      </c>
      <c r="AH432" s="122"/>
      <c r="AI432" s="321"/>
      <c r="AJ432" s="321"/>
      <c r="AK432" s="321"/>
      <c r="AL432" s="142"/>
      <c r="AM432" s="321"/>
      <c r="AN432" s="321"/>
      <c r="AO432" s="321"/>
      <c r="AP432" s="142"/>
      <c r="AQ432" s="235" t="s">
        <v>629</v>
      </c>
      <c r="AR432" s="186"/>
      <c r="AS432" s="121" t="s">
        <v>184</v>
      </c>
      <c r="AT432" s="122"/>
      <c r="AU432" s="186" t="s">
        <v>629</v>
      </c>
      <c r="AV432" s="186"/>
      <c r="AW432" s="121" t="s">
        <v>175</v>
      </c>
      <c r="AX432" s="181"/>
      <c r="AY432">
        <f>$AY$431</f>
        <v>1</v>
      </c>
    </row>
    <row r="433" spans="1:51" ht="23.25" customHeight="1" x14ac:dyDescent="0.15">
      <c r="A433" s="175"/>
      <c r="B433" s="172"/>
      <c r="C433" s="166"/>
      <c r="D433" s="172"/>
      <c r="E433" s="324"/>
      <c r="F433" s="325"/>
      <c r="G433" s="92" t="s">
        <v>629</v>
      </c>
      <c r="H433" s="93"/>
      <c r="I433" s="93"/>
      <c r="J433" s="93"/>
      <c r="K433" s="93"/>
      <c r="L433" s="93"/>
      <c r="M433" s="93"/>
      <c r="N433" s="93"/>
      <c r="O433" s="93"/>
      <c r="P433" s="93"/>
      <c r="Q433" s="93"/>
      <c r="R433" s="93"/>
      <c r="S433" s="93"/>
      <c r="T433" s="93"/>
      <c r="U433" s="93"/>
      <c r="V433" s="93"/>
      <c r="W433" s="93"/>
      <c r="X433" s="94"/>
      <c r="Y433" s="187" t="s">
        <v>12</v>
      </c>
      <c r="Z433" s="188"/>
      <c r="AA433" s="189"/>
      <c r="AB433" s="199" t="s">
        <v>629</v>
      </c>
      <c r="AC433" s="199"/>
      <c r="AD433" s="199"/>
      <c r="AE433" s="322" t="s">
        <v>629</v>
      </c>
      <c r="AF433" s="193"/>
      <c r="AG433" s="193"/>
      <c r="AH433" s="193"/>
      <c r="AI433" s="322" t="s">
        <v>629</v>
      </c>
      <c r="AJ433" s="193"/>
      <c r="AK433" s="193"/>
      <c r="AL433" s="193"/>
      <c r="AM433" s="322" t="s">
        <v>656</v>
      </c>
      <c r="AN433" s="193"/>
      <c r="AO433" s="193"/>
      <c r="AP433" s="323"/>
      <c r="AQ433" s="322" t="s">
        <v>629</v>
      </c>
      <c r="AR433" s="193"/>
      <c r="AS433" s="193"/>
      <c r="AT433" s="323"/>
      <c r="AU433" s="193" t="s">
        <v>629</v>
      </c>
      <c r="AV433" s="193"/>
      <c r="AW433" s="193"/>
      <c r="AX433" s="194"/>
      <c r="AY433">
        <f t="shared" ref="AY433:AY435" si="63">$AY$431</f>
        <v>1</v>
      </c>
    </row>
    <row r="434" spans="1:51" ht="23.25"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629</v>
      </c>
      <c r="AC434" s="191"/>
      <c r="AD434" s="191"/>
      <c r="AE434" s="322" t="s">
        <v>629</v>
      </c>
      <c r="AF434" s="193"/>
      <c r="AG434" s="193"/>
      <c r="AH434" s="323"/>
      <c r="AI434" s="322" t="s">
        <v>629</v>
      </c>
      <c r="AJ434" s="193"/>
      <c r="AK434" s="193"/>
      <c r="AL434" s="193"/>
      <c r="AM434" s="322" t="s">
        <v>656</v>
      </c>
      <c r="AN434" s="193"/>
      <c r="AO434" s="193"/>
      <c r="AP434" s="323"/>
      <c r="AQ434" s="322" t="s">
        <v>629</v>
      </c>
      <c r="AR434" s="193"/>
      <c r="AS434" s="193"/>
      <c r="AT434" s="323"/>
      <c r="AU434" s="193" t="s">
        <v>629</v>
      </c>
      <c r="AV434" s="193"/>
      <c r="AW434" s="193"/>
      <c r="AX434" s="194"/>
      <c r="AY434">
        <f t="shared" si="63"/>
        <v>1</v>
      </c>
    </row>
    <row r="435" spans="1:51" ht="23.25"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2" t="s">
        <v>629</v>
      </c>
      <c r="AF435" s="193"/>
      <c r="AG435" s="193"/>
      <c r="AH435" s="323"/>
      <c r="AI435" s="322" t="s">
        <v>629</v>
      </c>
      <c r="AJ435" s="193"/>
      <c r="AK435" s="193"/>
      <c r="AL435" s="193"/>
      <c r="AM435" s="322" t="s">
        <v>657</v>
      </c>
      <c r="AN435" s="193"/>
      <c r="AO435" s="193"/>
      <c r="AP435" s="323"/>
      <c r="AQ435" s="322" t="s">
        <v>629</v>
      </c>
      <c r="AR435" s="193"/>
      <c r="AS435" s="193"/>
      <c r="AT435" s="323"/>
      <c r="AU435" s="193" t="s">
        <v>629</v>
      </c>
      <c r="AV435" s="193"/>
      <c r="AW435" s="193"/>
      <c r="AX435" s="194"/>
      <c r="AY435">
        <f t="shared" si="63"/>
        <v>1</v>
      </c>
    </row>
    <row r="436" spans="1:51" ht="18.75" hidden="1" customHeight="1" x14ac:dyDescent="0.15">
      <c r="A436" s="175"/>
      <c r="B436" s="172"/>
      <c r="C436" s="166"/>
      <c r="D436" s="172"/>
      <c r="E436" s="324" t="s">
        <v>192</v>
      </c>
      <c r="F436" s="325"/>
      <c r="G436" s="326"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191</v>
      </c>
      <c r="AF436" s="318"/>
      <c r="AG436" s="318"/>
      <c r="AH436" s="319"/>
      <c r="AI436" s="320" t="s">
        <v>452</v>
      </c>
      <c r="AJ436" s="320"/>
      <c r="AK436" s="320"/>
      <c r="AL436" s="143"/>
      <c r="AM436" s="320" t="s">
        <v>453</v>
      </c>
      <c r="AN436" s="320"/>
      <c r="AO436" s="320"/>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1"/>
      <c r="AJ437" s="321"/>
      <c r="AK437" s="321"/>
      <c r="AL437" s="142"/>
      <c r="AM437" s="321"/>
      <c r="AN437" s="321"/>
      <c r="AO437" s="321"/>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3.25"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3.25"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18.75" hidden="1" customHeight="1" x14ac:dyDescent="0.15">
      <c r="A441" s="175"/>
      <c r="B441" s="172"/>
      <c r="C441" s="166"/>
      <c r="D441" s="172"/>
      <c r="E441" s="324" t="s">
        <v>192</v>
      </c>
      <c r="F441" s="325"/>
      <c r="G441" s="326"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191</v>
      </c>
      <c r="AF441" s="318"/>
      <c r="AG441" s="318"/>
      <c r="AH441" s="319"/>
      <c r="AI441" s="320" t="s">
        <v>452</v>
      </c>
      <c r="AJ441" s="320"/>
      <c r="AK441" s="320"/>
      <c r="AL441" s="143"/>
      <c r="AM441" s="320" t="s">
        <v>453</v>
      </c>
      <c r="AN441" s="320"/>
      <c r="AO441" s="320"/>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1"/>
      <c r="AJ442" s="321"/>
      <c r="AK442" s="321"/>
      <c r="AL442" s="142"/>
      <c r="AM442" s="321"/>
      <c r="AN442" s="321"/>
      <c r="AO442" s="321"/>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192</v>
      </c>
      <c r="F446" s="325"/>
      <c r="G446" s="326"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191</v>
      </c>
      <c r="AF446" s="318"/>
      <c r="AG446" s="318"/>
      <c r="AH446" s="319"/>
      <c r="AI446" s="320" t="s">
        <v>452</v>
      </c>
      <c r="AJ446" s="320"/>
      <c r="AK446" s="320"/>
      <c r="AL446" s="143"/>
      <c r="AM446" s="320" t="s">
        <v>453</v>
      </c>
      <c r="AN446" s="320"/>
      <c r="AO446" s="320"/>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1"/>
      <c r="AJ447" s="321"/>
      <c r="AK447" s="321"/>
      <c r="AL447" s="142"/>
      <c r="AM447" s="321"/>
      <c r="AN447" s="321"/>
      <c r="AO447" s="321"/>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192</v>
      </c>
      <c r="F451" s="325"/>
      <c r="G451" s="326"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191</v>
      </c>
      <c r="AF451" s="318"/>
      <c r="AG451" s="318"/>
      <c r="AH451" s="319"/>
      <c r="AI451" s="320" t="s">
        <v>452</v>
      </c>
      <c r="AJ451" s="320"/>
      <c r="AK451" s="320"/>
      <c r="AL451" s="143"/>
      <c r="AM451" s="320" t="s">
        <v>453</v>
      </c>
      <c r="AN451" s="320"/>
      <c r="AO451" s="320"/>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1"/>
      <c r="AJ452" s="321"/>
      <c r="AK452" s="321"/>
      <c r="AL452" s="142"/>
      <c r="AM452" s="321"/>
      <c r="AN452" s="321"/>
      <c r="AO452" s="321"/>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customHeight="1" x14ac:dyDescent="0.15">
      <c r="A456" s="175"/>
      <c r="B456" s="172"/>
      <c r="C456" s="166"/>
      <c r="D456" s="172"/>
      <c r="E456" s="324" t="s">
        <v>193</v>
      </c>
      <c r="F456" s="325"/>
      <c r="G456" s="326"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191</v>
      </c>
      <c r="AF456" s="318"/>
      <c r="AG456" s="318"/>
      <c r="AH456" s="319"/>
      <c r="AI456" s="320" t="s">
        <v>452</v>
      </c>
      <c r="AJ456" s="320"/>
      <c r="AK456" s="320"/>
      <c r="AL456" s="143"/>
      <c r="AM456" s="320" t="s">
        <v>453</v>
      </c>
      <c r="AN456" s="320"/>
      <c r="AO456" s="320"/>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629</v>
      </c>
      <c r="AF457" s="186"/>
      <c r="AG457" s="121" t="s">
        <v>184</v>
      </c>
      <c r="AH457" s="122"/>
      <c r="AI457" s="321"/>
      <c r="AJ457" s="321"/>
      <c r="AK457" s="321"/>
      <c r="AL457" s="142"/>
      <c r="AM457" s="321"/>
      <c r="AN457" s="321"/>
      <c r="AO457" s="321"/>
      <c r="AP457" s="142"/>
      <c r="AQ457" s="235" t="s">
        <v>629</v>
      </c>
      <c r="AR457" s="186"/>
      <c r="AS457" s="121" t="s">
        <v>184</v>
      </c>
      <c r="AT457" s="122"/>
      <c r="AU457" s="186" t="s">
        <v>629</v>
      </c>
      <c r="AV457" s="186"/>
      <c r="AW457" s="121" t="s">
        <v>175</v>
      </c>
      <c r="AX457" s="181"/>
      <c r="AY457">
        <f>$AY$456</f>
        <v>1</v>
      </c>
    </row>
    <row r="458" spans="1:51" ht="23.25" customHeight="1" x14ac:dyDescent="0.15">
      <c r="A458" s="175"/>
      <c r="B458" s="172"/>
      <c r="C458" s="166"/>
      <c r="D458" s="172"/>
      <c r="E458" s="324"/>
      <c r="F458" s="325"/>
      <c r="G458" s="92" t="s">
        <v>629</v>
      </c>
      <c r="H458" s="93"/>
      <c r="I458" s="93"/>
      <c r="J458" s="93"/>
      <c r="K458" s="93"/>
      <c r="L458" s="93"/>
      <c r="M458" s="93"/>
      <c r="N458" s="93"/>
      <c r="O458" s="93"/>
      <c r="P458" s="93"/>
      <c r="Q458" s="93"/>
      <c r="R458" s="93"/>
      <c r="S458" s="93"/>
      <c r="T458" s="93"/>
      <c r="U458" s="93"/>
      <c r="V458" s="93"/>
      <c r="W458" s="93"/>
      <c r="X458" s="94"/>
      <c r="Y458" s="187" t="s">
        <v>12</v>
      </c>
      <c r="Z458" s="188"/>
      <c r="AA458" s="189"/>
      <c r="AB458" s="199" t="s">
        <v>629</v>
      </c>
      <c r="AC458" s="199"/>
      <c r="AD458" s="199"/>
      <c r="AE458" s="322" t="s">
        <v>629</v>
      </c>
      <c r="AF458" s="193"/>
      <c r="AG458" s="193"/>
      <c r="AH458" s="193"/>
      <c r="AI458" s="322" t="s">
        <v>629</v>
      </c>
      <c r="AJ458" s="193"/>
      <c r="AK458" s="193"/>
      <c r="AL458" s="193"/>
      <c r="AM458" s="322" t="s">
        <v>658</v>
      </c>
      <c r="AN458" s="193"/>
      <c r="AO458" s="193"/>
      <c r="AP458" s="323"/>
      <c r="AQ458" s="322" t="s">
        <v>629</v>
      </c>
      <c r="AR458" s="193"/>
      <c r="AS458" s="193"/>
      <c r="AT458" s="323"/>
      <c r="AU458" s="193" t="s">
        <v>629</v>
      </c>
      <c r="AV458" s="193"/>
      <c r="AW458" s="193"/>
      <c r="AX458" s="194"/>
      <c r="AY458">
        <f t="shared" ref="AY458:AY460" si="68">$AY$456</f>
        <v>1</v>
      </c>
    </row>
    <row r="459" spans="1:51" ht="23.25"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629</v>
      </c>
      <c r="AC459" s="191"/>
      <c r="AD459" s="191"/>
      <c r="AE459" s="322" t="s">
        <v>629</v>
      </c>
      <c r="AF459" s="193"/>
      <c r="AG459" s="193"/>
      <c r="AH459" s="323"/>
      <c r="AI459" s="322" t="s">
        <v>629</v>
      </c>
      <c r="AJ459" s="193"/>
      <c r="AK459" s="193"/>
      <c r="AL459" s="193"/>
      <c r="AM459" s="322" t="s">
        <v>656</v>
      </c>
      <c r="AN459" s="193"/>
      <c r="AO459" s="193"/>
      <c r="AP459" s="323"/>
      <c r="AQ459" s="322" t="s">
        <v>629</v>
      </c>
      <c r="AR459" s="193"/>
      <c r="AS459" s="193"/>
      <c r="AT459" s="323"/>
      <c r="AU459" s="193" t="s">
        <v>629</v>
      </c>
      <c r="AV459" s="193"/>
      <c r="AW459" s="193"/>
      <c r="AX459" s="194"/>
      <c r="AY459">
        <f t="shared" si="68"/>
        <v>1</v>
      </c>
    </row>
    <row r="460" spans="1:51" ht="23.25"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2" t="s">
        <v>629</v>
      </c>
      <c r="AF460" s="193"/>
      <c r="AG460" s="193"/>
      <c r="AH460" s="323"/>
      <c r="AI460" s="322" t="s">
        <v>629</v>
      </c>
      <c r="AJ460" s="193"/>
      <c r="AK460" s="193"/>
      <c r="AL460" s="193"/>
      <c r="AM460" s="322" t="s">
        <v>656</v>
      </c>
      <c r="AN460" s="193"/>
      <c r="AO460" s="193"/>
      <c r="AP460" s="323"/>
      <c r="AQ460" s="322" t="s">
        <v>629</v>
      </c>
      <c r="AR460" s="193"/>
      <c r="AS460" s="193"/>
      <c r="AT460" s="323"/>
      <c r="AU460" s="193" t="s">
        <v>629</v>
      </c>
      <c r="AV460" s="193"/>
      <c r="AW460" s="193"/>
      <c r="AX460" s="194"/>
      <c r="AY460">
        <f t="shared" si="68"/>
        <v>1</v>
      </c>
    </row>
    <row r="461" spans="1:51" ht="18.75" hidden="1" customHeight="1" x14ac:dyDescent="0.15">
      <c r="A461" s="175"/>
      <c r="B461" s="172"/>
      <c r="C461" s="166"/>
      <c r="D461" s="172"/>
      <c r="E461" s="324" t="s">
        <v>193</v>
      </c>
      <c r="F461" s="325"/>
      <c r="G461" s="326"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191</v>
      </c>
      <c r="AF461" s="318"/>
      <c r="AG461" s="318"/>
      <c r="AH461" s="319"/>
      <c r="AI461" s="320" t="s">
        <v>452</v>
      </c>
      <c r="AJ461" s="320"/>
      <c r="AK461" s="320"/>
      <c r="AL461" s="143"/>
      <c r="AM461" s="320" t="s">
        <v>453</v>
      </c>
      <c r="AN461" s="320"/>
      <c r="AO461" s="320"/>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1"/>
      <c r="AJ462" s="321"/>
      <c r="AK462" s="321"/>
      <c r="AL462" s="142"/>
      <c r="AM462" s="321"/>
      <c r="AN462" s="321"/>
      <c r="AO462" s="321"/>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193</v>
      </c>
      <c r="F466" s="325"/>
      <c r="G466" s="326"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191</v>
      </c>
      <c r="AF466" s="318"/>
      <c r="AG466" s="318"/>
      <c r="AH466" s="319"/>
      <c r="AI466" s="320" t="s">
        <v>452</v>
      </c>
      <c r="AJ466" s="320"/>
      <c r="AK466" s="320"/>
      <c r="AL466" s="143"/>
      <c r="AM466" s="320" t="s">
        <v>453</v>
      </c>
      <c r="AN466" s="320"/>
      <c r="AO466" s="320"/>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1"/>
      <c r="AJ467" s="321"/>
      <c r="AK467" s="321"/>
      <c r="AL467" s="142"/>
      <c r="AM467" s="321"/>
      <c r="AN467" s="321"/>
      <c r="AO467" s="321"/>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193</v>
      </c>
      <c r="F471" s="325"/>
      <c r="G471" s="326"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191</v>
      </c>
      <c r="AF471" s="318"/>
      <c r="AG471" s="318"/>
      <c r="AH471" s="319"/>
      <c r="AI471" s="320" t="s">
        <v>452</v>
      </c>
      <c r="AJ471" s="320"/>
      <c r="AK471" s="320"/>
      <c r="AL471" s="143"/>
      <c r="AM471" s="320" t="s">
        <v>453</v>
      </c>
      <c r="AN471" s="320"/>
      <c r="AO471" s="320"/>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1"/>
      <c r="AJ472" s="321"/>
      <c r="AK472" s="321"/>
      <c r="AL472" s="142"/>
      <c r="AM472" s="321"/>
      <c r="AN472" s="321"/>
      <c r="AO472" s="321"/>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193</v>
      </c>
      <c r="F476" s="325"/>
      <c r="G476" s="326"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191</v>
      </c>
      <c r="AF476" s="318"/>
      <c r="AG476" s="318"/>
      <c r="AH476" s="319"/>
      <c r="AI476" s="320" t="s">
        <v>452</v>
      </c>
      <c r="AJ476" s="320"/>
      <c r="AK476" s="320"/>
      <c r="AL476" s="143"/>
      <c r="AM476" s="320" t="s">
        <v>453</v>
      </c>
      <c r="AN476" s="320"/>
      <c r="AO476" s="320"/>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1"/>
      <c r="AJ477" s="321"/>
      <c r="AK477" s="321"/>
      <c r="AL477" s="142"/>
      <c r="AM477" s="321"/>
      <c r="AN477" s="321"/>
      <c r="AO477" s="321"/>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customHeight="1" x14ac:dyDescent="0.15">
      <c r="A481" s="175"/>
      <c r="B481" s="172"/>
      <c r="C481" s="166"/>
      <c r="D481" s="172"/>
      <c r="E481" s="110" t="s">
        <v>316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311</v>
      </c>
      <c r="F484" s="161"/>
      <c r="G484" s="872" t="s">
        <v>203</v>
      </c>
      <c r="H484" s="111"/>
      <c r="I484" s="111"/>
      <c r="J484" s="873"/>
      <c r="K484" s="874"/>
      <c r="L484" s="874"/>
      <c r="M484" s="874"/>
      <c r="N484" s="874"/>
      <c r="O484" s="874"/>
      <c r="P484" s="874"/>
      <c r="Q484" s="874"/>
      <c r="R484" s="874"/>
      <c r="S484" s="874"/>
      <c r="T484" s="87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76"/>
      <c r="AY484" s="78" t="str">
        <f>IF(SUBSTITUTE($J$484,"-","")="","0","1")</f>
        <v>0</v>
      </c>
    </row>
    <row r="485" spans="1:51" ht="18.75" hidden="1" customHeight="1" x14ac:dyDescent="0.15">
      <c r="A485" s="175"/>
      <c r="B485" s="172"/>
      <c r="C485" s="166"/>
      <c r="D485" s="172"/>
      <c r="E485" s="324" t="s">
        <v>192</v>
      </c>
      <c r="F485" s="325"/>
      <c r="G485" s="326"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191</v>
      </c>
      <c r="AF485" s="318"/>
      <c r="AG485" s="318"/>
      <c r="AH485" s="319"/>
      <c r="AI485" s="320" t="s">
        <v>452</v>
      </c>
      <c r="AJ485" s="320"/>
      <c r="AK485" s="320"/>
      <c r="AL485" s="143"/>
      <c r="AM485" s="320" t="s">
        <v>453</v>
      </c>
      <c r="AN485" s="320"/>
      <c r="AO485" s="320"/>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1"/>
      <c r="AJ486" s="321"/>
      <c r="AK486" s="321"/>
      <c r="AL486" s="142"/>
      <c r="AM486" s="321"/>
      <c r="AN486" s="321"/>
      <c r="AO486" s="321"/>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23.25"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192</v>
      </c>
      <c r="F490" s="325"/>
      <c r="G490" s="326"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191</v>
      </c>
      <c r="AF490" s="318"/>
      <c r="AG490" s="318"/>
      <c r="AH490" s="319"/>
      <c r="AI490" s="320" t="s">
        <v>452</v>
      </c>
      <c r="AJ490" s="320"/>
      <c r="AK490" s="320"/>
      <c r="AL490" s="143"/>
      <c r="AM490" s="320" t="s">
        <v>453</v>
      </c>
      <c r="AN490" s="320"/>
      <c r="AO490" s="320"/>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1"/>
      <c r="AJ491" s="321"/>
      <c r="AK491" s="321"/>
      <c r="AL491" s="142"/>
      <c r="AM491" s="321"/>
      <c r="AN491" s="321"/>
      <c r="AO491" s="321"/>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192</v>
      </c>
      <c r="F495" s="325"/>
      <c r="G495" s="326"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191</v>
      </c>
      <c r="AF495" s="318"/>
      <c r="AG495" s="318"/>
      <c r="AH495" s="319"/>
      <c r="AI495" s="320" t="s">
        <v>452</v>
      </c>
      <c r="AJ495" s="320"/>
      <c r="AK495" s="320"/>
      <c r="AL495" s="143"/>
      <c r="AM495" s="320" t="s">
        <v>453</v>
      </c>
      <c r="AN495" s="320"/>
      <c r="AO495" s="320"/>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1"/>
      <c r="AJ496" s="321"/>
      <c r="AK496" s="321"/>
      <c r="AL496" s="142"/>
      <c r="AM496" s="321"/>
      <c r="AN496" s="321"/>
      <c r="AO496" s="321"/>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192</v>
      </c>
      <c r="F500" s="325"/>
      <c r="G500" s="326"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191</v>
      </c>
      <c r="AF500" s="318"/>
      <c r="AG500" s="318"/>
      <c r="AH500" s="319"/>
      <c r="AI500" s="320" t="s">
        <v>452</v>
      </c>
      <c r="AJ500" s="320"/>
      <c r="AK500" s="320"/>
      <c r="AL500" s="143"/>
      <c r="AM500" s="320" t="s">
        <v>453</v>
      </c>
      <c r="AN500" s="320"/>
      <c r="AO500" s="320"/>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1"/>
      <c r="AJ501" s="321"/>
      <c r="AK501" s="321"/>
      <c r="AL501" s="142"/>
      <c r="AM501" s="321"/>
      <c r="AN501" s="321"/>
      <c r="AO501" s="321"/>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192</v>
      </c>
      <c r="F505" s="325"/>
      <c r="G505" s="326"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191</v>
      </c>
      <c r="AF505" s="318"/>
      <c r="AG505" s="318"/>
      <c r="AH505" s="319"/>
      <c r="AI505" s="320" t="s">
        <v>452</v>
      </c>
      <c r="AJ505" s="320"/>
      <c r="AK505" s="320"/>
      <c r="AL505" s="143"/>
      <c r="AM505" s="320" t="s">
        <v>453</v>
      </c>
      <c r="AN505" s="320"/>
      <c r="AO505" s="320"/>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1"/>
      <c r="AJ506" s="321"/>
      <c r="AK506" s="321"/>
      <c r="AL506" s="142"/>
      <c r="AM506" s="321"/>
      <c r="AN506" s="321"/>
      <c r="AO506" s="321"/>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193</v>
      </c>
      <c r="F510" s="325"/>
      <c r="G510" s="326"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191</v>
      </c>
      <c r="AF510" s="318"/>
      <c r="AG510" s="318"/>
      <c r="AH510" s="319"/>
      <c r="AI510" s="320" t="s">
        <v>452</v>
      </c>
      <c r="AJ510" s="320"/>
      <c r="AK510" s="320"/>
      <c r="AL510" s="143"/>
      <c r="AM510" s="320" t="s">
        <v>453</v>
      </c>
      <c r="AN510" s="320"/>
      <c r="AO510" s="320"/>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1"/>
      <c r="AJ511" s="321"/>
      <c r="AK511" s="321"/>
      <c r="AL511" s="142"/>
      <c r="AM511" s="321"/>
      <c r="AN511" s="321"/>
      <c r="AO511" s="321"/>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193</v>
      </c>
      <c r="F515" s="325"/>
      <c r="G515" s="326"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191</v>
      </c>
      <c r="AF515" s="318"/>
      <c r="AG515" s="318"/>
      <c r="AH515" s="319"/>
      <c r="AI515" s="320" t="s">
        <v>452</v>
      </c>
      <c r="AJ515" s="320"/>
      <c r="AK515" s="320"/>
      <c r="AL515" s="143"/>
      <c r="AM515" s="320" t="s">
        <v>453</v>
      </c>
      <c r="AN515" s="320"/>
      <c r="AO515" s="320"/>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1"/>
      <c r="AJ516" s="321"/>
      <c r="AK516" s="321"/>
      <c r="AL516" s="142"/>
      <c r="AM516" s="321"/>
      <c r="AN516" s="321"/>
      <c r="AO516" s="321"/>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193</v>
      </c>
      <c r="F520" s="325"/>
      <c r="G520" s="326"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191</v>
      </c>
      <c r="AF520" s="318"/>
      <c r="AG520" s="318"/>
      <c r="AH520" s="319"/>
      <c r="AI520" s="320" t="s">
        <v>452</v>
      </c>
      <c r="AJ520" s="320"/>
      <c r="AK520" s="320"/>
      <c r="AL520" s="143"/>
      <c r="AM520" s="320" t="s">
        <v>453</v>
      </c>
      <c r="AN520" s="320"/>
      <c r="AO520" s="320"/>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1"/>
      <c r="AJ521" s="321"/>
      <c r="AK521" s="321"/>
      <c r="AL521" s="142"/>
      <c r="AM521" s="321"/>
      <c r="AN521" s="321"/>
      <c r="AO521" s="321"/>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193</v>
      </c>
      <c r="F525" s="325"/>
      <c r="G525" s="326"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191</v>
      </c>
      <c r="AF525" s="318"/>
      <c r="AG525" s="318"/>
      <c r="AH525" s="319"/>
      <c r="AI525" s="320" t="s">
        <v>452</v>
      </c>
      <c r="AJ525" s="320"/>
      <c r="AK525" s="320"/>
      <c r="AL525" s="143"/>
      <c r="AM525" s="320" t="s">
        <v>453</v>
      </c>
      <c r="AN525" s="320"/>
      <c r="AO525" s="320"/>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1"/>
      <c r="AJ526" s="321"/>
      <c r="AK526" s="321"/>
      <c r="AL526" s="142"/>
      <c r="AM526" s="321"/>
      <c r="AN526" s="321"/>
      <c r="AO526" s="321"/>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193</v>
      </c>
      <c r="F530" s="325"/>
      <c r="G530" s="326"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191</v>
      </c>
      <c r="AF530" s="318"/>
      <c r="AG530" s="318"/>
      <c r="AH530" s="319"/>
      <c r="AI530" s="320" t="s">
        <v>452</v>
      </c>
      <c r="AJ530" s="320"/>
      <c r="AK530" s="320"/>
      <c r="AL530" s="143"/>
      <c r="AM530" s="320" t="s">
        <v>453</v>
      </c>
      <c r="AN530" s="320"/>
      <c r="AO530" s="320"/>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1"/>
      <c r="AJ531" s="321"/>
      <c r="AK531" s="321"/>
      <c r="AL531" s="142"/>
      <c r="AM531" s="321"/>
      <c r="AN531" s="321"/>
      <c r="AO531" s="321"/>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23.85" hidden="1" customHeight="1" x14ac:dyDescent="0.15">
      <c r="A535" s="175"/>
      <c r="B535" s="172"/>
      <c r="C535" s="166"/>
      <c r="D535" s="172"/>
      <c r="E535" s="110" t="s">
        <v>317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312</v>
      </c>
      <c r="F538" s="161"/>
      <c r="G538" s="872" t="s">
        <v>203</v>
      </c>
      <c r="H538" s="111"/>
      <c r="I538" s="111"/>
      <c r="J538" s="873"/>
      <c r="K538" s="874"/>
      <c r="L538" s="874"/>
      <c r="M538" s="874"/>
      <c r="N538" s="874"/>
      <c r="O538" s="874"/>
      <c r="P538" s="874"/>
      <c r="Q538" s="874"/>
      <c r="R538" s="874"/>
      <c r="S538" s="874"/>
      <c r="T538" s="87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76"/>
      <c r="AY538" s="78" t="str">
        <f>IF(SUBSTITUTE($J$538,"-","")="","0","1")</f>
        <v>0</v>
      </c>
    </row>
    <row r="539" spans="1:51" ht="18.75" hidden="1" customHeight="1" x14ac:dyDescent="0.15">
      <c r="A539" s="175"/>
      <c r="B539" s="172"/>
      <c r="C539" s="166"/>
      <c r="D539" s="172"/>
      <c r="E539" s="324" t="s">
        <v>192</v>
      </c>
      <c r="F539" s="325"/>
      <c r="G539" s="326"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191</v>
      </c>
      <c r="AF539" s="318"/>
      <c r="AG539" s="318"/>
      <c r="AH539" s="319"/>
      <c r="AI539" s="320" t="s">
        <v>452</v>
      </c>
      <c r="AJ539" s="320"/>
      <c r="AK539" s="320"/>
      <c r="AL539" s="143"/>
      <c r="AM539" s="320" t="s">
        <v>453</v>
      </c>
      <c r="AN539" s="320"/>
      <c r="AO539" s="320"/>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1"/>
      <c r="AJ540" s="321"/>
      <c r="AK540" s="321"/>
      <c r="AL540" s="142"/>
      <c r="AM540" s="321"/>
      <c r="AN540" s="321"/>
      <c r="AO540" s="321"/>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192</v>
      </c>
      <c r="F544" s="325"/>
      <c r="G544" s="326"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191</v>
      </c>
      <c r="AF544" s="318"/>
      <c r="AG544" s="318"/>
      <c r="AH544" s="319"/>
      <c r="AI544" s="320" t="s">
        <v>452</v>
      </c>
      <c r="AJ544" s="320"/>
      <c r="AK544" s="320"/>
      <c r="AL544" s="143"/>
      <c r="AM544" s="320" t="s">
        <v>453</v>
      </c>
      <c r="AN544" s="320"/>
      <c r="AO544" s="320"/>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1"/>
      <c r="AJ545" s="321"/>
      <c r="AK545" s="321"/>
      <c r="AL545" s="142"/>
      <c r="AM545" s="321"/>
      <c r="AN545" s="321"/>
      <c r="AO545" s="321"/>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192</v>
      </c>
      <c r="F549" s="325"/>
      <c r="G549" s="326"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191</v>
      </c>
      <c r="AF549" s="318"/>
      <c r="AG549" s="318"/>
      <c r="AH549" s="319"/>
      <c r="AI549" s="320" t="s">
        <v>452</v>
      </c>
      <c r="AJ549" s="320"/>
      <c r="AK549" s="320"/>
      <c r="AL549" s="143"/>
      <c r="AM549" s="320" t="s">
        <v>453</v>
      </c>
      <c r="AN549" s="320"/>
      <c r="AO549" s="320"/>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1"/>
      <c r="AJ550" s="321"/>
      <c r="AK550" s="321"/>
      <c r="AL550" s="142"/>
      <c r="AM550" s="321"/>
      <c r="AN550" s="321"/>
      <c r="AO550" s="321"/>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23.2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192</v>
      </c>
      <c r="F554" s="325"/>
      <c r="G554" s="326"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191</v>
      </c>
      <c r="AF554" s="318"/>
      <c r="AG554" s="318"/>
      <c r="AH554" s="319"/>
      <c r="AI554" s="320" t="s">
        <v>452</v>
      </c>
      <c r="AJ554" s="320"/>
      <c r="AK554" s="320"/>
      <c r="AL554" s="143"/>
      <c r="AM554" s="320" t="s">
        <v>453</v>
      </c>
      <c r="AN554" s="320"/>
      <c r="AO554" s="320"/>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1"/>
      <c r="AJ555" s="321"/>
      <c r="AK555" s="321"/>
      <c r="AL555" s="142"/>
      <c r="AM555" s="321"/>
      <c r="AN555" s="321"/>
      <c r="AO555" s="321"/>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192</v>
      </c>
      <c r="F559" s="325"/>
      <c r="G559" s="326"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191</v>
      </c>
      <c r="AF559" s="318"/>
      <c r="AG559" s="318"/>
      <c r="AH559" s="319"/>
      <c r="AI559" s="320" t="s">
        <v>452</v>
      </c>
      <c r="AJ559" s="320"/>
      <c r="AK559" s="320"/>
      <c r="AL559" s="143"/>
      <c r="AM559" s="320" t="s">
        <v>453</v>
      </c>
      <c r="AN559" s="320"/>
      <c r="AO559" s="320"/>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1"/>
      <c r="AJ560" s="321"/>
      <c r="AK560" s="321"/>
      <c r="AL560" s="142"/>
      <c r="AM560" s="321"/>
      <c r="AN560" s="321"/>
      <c r="AO560" s="321"/>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193</v>
      </c>
      <c r="F564" s="325"/>
      <c r="G564" s="326"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191</v>
      </c>
      <c r="AF564" s="318"/>
      <c r="AG564" s="318"/>
      <c r="AH564" s="319"/>
      <c r="AI564" s="320" t="s">
        <v>452</v>
      </c>
      <c r="AJ564" s="320"/>
      <c r="AK564" s="320"/>
      <c r="AL564" s="143"/>
      <c r="AM564" s="320" t="s">
        <v>453</v>
      </c>
      <c r="AN564" s="320"/>
      <c r="AO564" s="320"/>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1"/>
      <c r="AJ565" s="321"/>
      <c r="AK565" s="321"/>
      <c r="AL565" s="142"/>
      <c r="AM565" s="321"/>
      <c r="AN565" s="321"/>
      <c r="AO565" s="321"/>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193</v>
      </c>
      <c r="F569" s="325"/>
      <c r="G569" s="326"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191</v>
      </c>
      <c r="AF569" s="318"/>
      <c r="AG569" s="318"/>
      <c r="AH569" s="319"/>
      <c r="AI569" s="320" t="s">
        <v>452</v>
      </c>
      <c r="AJ569" s="320"/>
      <c r="AK569" s="320"/>
      <c r="AL569" s="143"/>
      <c r="AM569" s="320" t="s">
        <v>453</v>
      </c>
      <c r="AN569" s="320"/>
      <c r="AO569" s="320"/>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1"/>
      <c r="AJ570" s="321"/>
      <c r="AK570" s="321"/>
      <c r="AL570" s="142"/>
      <c r="AM570" s="321"/>
      <c r="AN570" s="321"/>
      <c r="AO570" s="321"/>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193</v>
      </c>
      <c r="F574" s="325"/>
      <c r="G574" s="326"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191</v>
      </c>
      <c r="AF574" s="318"/>
      <c r="AG574" s="318"/>
      <c r="AH574" s="319"/>
      <c r="AI574" s="320" t="s">
        <v>452</v>
      </c>
      <c r="AJ574" s="320"/>
      <c r="AK574" s="320"/>
      <c r="AL574" s="143"/>
      <c r="AM574" s="320" t="s">
        <v>453</v>
      </c>
      <c r="AN574" s="320"/>
      <c r="AO574" s="320"/>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1"/>
      <c r="AJ575" s="321"/>
      <c r="AK575" s="321"/>
      <c r="AL575" s="142"/>
      <c r="AM575" s="321"/>
      <c r="AN575" s="321"/>
      <c r="AO575" s="321"/>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23.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193</v>
      </c>
      <c r="F579" s="325"/>
      <c r="G579" s="326"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191</v>
      </c>
      <c r="AF579" s="318"/>
      <c r="AG579" s="318"/>
      <c r="AH579" s="319"/>
      <c r="AI579" s="320" t="s">
        <v>452</v>
      </c>
      <c r="AJ579" s="320"/>
      <c r="AK579" s="320"/>
      <c r="AL579" s="143"/>
      <c r="AM579" s="320" t="s">
        <v>453</v>
      </c>
      <c r="AN579" s="320"/>
      <c r="AO579" s="320"/>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1"/>
      <c r="AJ580" s="321"/>
      <c r="AK580" s="321"/>
      <c r="AL580" s="142"/>
      <c r="AM580" s="321"/>
      <c r="AN580" s="321"/>
      <c r="AO580" s="321"/>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193</v>
      </c>
      <c r="F584" s="325"/>
      <c r="G584" s="326"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191</v>
      </c>
      <c r="AF584" s="318"/>
      <c r="AG584" s="318"/>
      <c r="AH584" s="319"/>
      <c r="AI584" s="320" t="s">
        <v>452</v>
      </c>
      <c r="AJ584" s="320"/>
      <c r="AK584" s="320"/>
      <c r="AL584" s="143"/>
      <c r="AM584" s="320" t="s">
        <v>453</v>
      </c>
      <c r="AN584" s="320"/>
      <c r="AO584" s="320"/>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1"/>
      <c r="AJ585" s="321"/>
      <c r="AK585" s="321"/>
      <c r="AL585" s="142"/>
      <c r="AM585" s="321"/>
      <c r="AN585" s="321"/>
      <c r="AO585" s="321"/>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85" hidden="1" customHeight="1" x14ac:dyDescent="0.15">
      <c r="A589" s="175"/>
      <c r="B589" s="172"/>
      <c r="C589" s="166"/>
      <c r="D589" s="172"/>
      <c r="E589" s="110" t="s">
        <v>317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311</v>
      </c>
      <c r="F592" s="161"/>
      <c r="G592" s="872" t="s">
        <v>203</v>
      </c>
      <c r="H592" s="111"/>
      <c r="I592" s="111"/>
      <c r="J592" s="873"/>
      <c r="K592" s="874"/>
      <c r="L592" s="874"/>
      <c r="M592" s="874"/>
      <c r="N592" s="874"/>
      <c r="O592" s="874"/>
      <c r="P592" s="874"/>
      <c r="Q592" s="874"/>
      <c r="R592" s="874"/>
      <c r="S592" s="874"/>
      <c r="T592" s="87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76"/>
      <c r="AY592" s="78" t="str">
        <f>IF(SUBSTITUTE($J$592,"-","")="","0","1")</f>
        <v>0</v>
      </c>
    </row>
    <row r="593" spans="1:51" ht="18.75" hidden="1" customHeight="1" x14ac:dyDescent="0.15">
      <c r="A593" s="175"/>
      <c r="B593" s="172"/>
      <c r="C593" s="166"/>
      <c r="D593" s="172"/>
      <c r="E593" s="324" t="s">
        <v>192</v>
      </c>
      <c r="F593" s="325"/>
      <c r="G593" s="326"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191</v>
      </c>
      <c r="AF593" s="318"/>
      <c r="AG593" s="318"/>
      <c r="AH593" s="319"/>
      <c r="AI593" s="320" t="s">
        <v>452</v>
      </c>
      <c r="AJ593" s="320"/>
      <c r="AK593" s="320"/>
      <c r="AL593" s="143"/>
      <c r="AM593" s="320" t="s">
        <v>453</v>
      </c>
      <c r="AN593" s="320"/>
      <c r="AO593" s="320"/>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1"/>
      <c r="AJ594" s="321"/>
      <c r="AK594" s="321"/>
      <c r="AL594" s="142"/>
      <c r="AM594" s="321"/>
      <c r="AN594" s="321"/>
      <c r="AO594" s="321"/>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192</v>
      </c>
      <c r="F598" s="325"/>
      <c r="G598" s="326"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191</v>
      </c>
      <c r="AF598" s="318"/>
      <c r="AG598" s="318"/>
      <c r="AH598" s="319"/>
      <c r="AI598" s="320" t="s">
        <v>452</v>
      </c>
      <c r="AJ598" s="320"/>
      <c r="AK598" s="320"/>
      <c r="AL598" s="143"/>
      <c r="AM598" s="320" t="s">
        <v>453</v>
      </c>
      <c r="AN598" s="320"/>
      <c r="AO598" s="320"/>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1"/>
      <c r="AJ599" s="321"/>
      <c r="AK599" s="321"/>
      <c r="AL599" s="142"/>
      <c r="AM599" s="321"/>
      <c r="AN599" s="321"/>
      <c r="AO599" s="321"/>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192</v>
      </c>
      <c r="F603" s="325"/>
      <c r="G603" s="326"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191</v>
      </c>
      <c r="AF603" s="318"/>
      <c r="AG603" s="318"/>
      <c r="AH603" s="319"/>
      <c r="AI603" s="320" t="s">
        <v>452</v>
      </c>
      <c r="AJ603" s="320"/>
      <c r="AK603" s="320"/>
      <c r="AL603" s="143"/>
      <c r="AM603" s="320" t="s">
        <v>453</v>
      </c>
      <c r="AN603" s="320"/>
      <c r="AO603" s="320"/>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1"/>
      <c r="AJ604" s="321"/>
      <c r="AK604" s="321"/>
      <c r="AL604" s="142"/>
      <c r="AM604" s="321"/>
      <c r="AN604" s="321"/>
      <c r="AO604" s="321"/>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23.25"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192</v>
      </c>
      <c r="F608" s="325"/>
      <c r="G608" s="326"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191</v>
      </c>
      <c r="AF608" s="318"/>
      <c r="AG608" s="318"/>
      <c r="AH608" s="319"/>
      <c r="AI608" s="320" t="s">
        <v>452</v>
      </c>
      <c r="AJ608" s="320"/>
      <c r="AK608" s="320"/>
      <c r="AL608" s="143"/>
      <c r="AM608" s="320" t="s">
        <v>453</v>
      </c>
      <c r="AN608" s="320"/>
      <c r="AO608" s="320"/>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1"/>
      <c r="AJ609" s="321"/>
      <c r="AK609" s="321"/>
      <c r="AL609" s="142"/>
      <c r="AM609" s="321"/>
      <c r="AN609" s="321"/>
      <c r="AO609" s="321"/>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192</v>
      </c>
      <c r="F613" s="325"/>
      <c r="G613" s="326"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191</v>
      </c>
      <c r="AF613" s="318"/>
      <c r="AG613" s="318"/>
      <c r="AH613" s="319"/>
      <c r="AI613" s="320" t="s">
        <v>452</v>
      </c>
      <c r="AJ613" s="320"/>
      <c r="AK613" s="320"/>
      <c r="AL613" s="143"/>
      <c r="AM613" s="320" t="s">
        <v>453</v>
      </c>
      <c r="AN613" s="320"/>
      <c r="AO613" s="320"/>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1"/>
      <c r="AJ614" s="321"/>
      <c r="AK614" s="321"/>
      <c r="AL614" s="142"/>
      <c r="AM614" s="321"/>
      <c r="AN614" s="321"/>
      <c r="AO614" s="321"/>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193</v>
      </c>
      <c r="F618" s="325"/>
      <c r="G618" s="326"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191</v>
      </c>
      <c r="AF618" s="318"/>
      <c r="AG618" s="318"/>
      <c r="AH618" s="319"/>
      <c r="AI618" s="320" t="s">
        <v>452</v>
      </c>
      <c r="AJ618" s="320"/>
      <c r="AK618" s="320"/>
      <c r="AL618" s="143"/>
      <c r="AM618" s="320" t="s">
        <v>453</v>
      </c>
      <c r="AN618" s="320"/>
      <c r="AO618" s="320"/>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1"/>
      <c r="AJ619" s="321"/>
      <c r="AK619" s="321"/>
      <c r="AL619" s="142"/>
      <c r="AM619" s="321"/>
      <c r="AN619" s="321"/>
      <c r="AO619" s="321"/>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193</v>
      </c>
      <c r="F623" s="325"/>
      <c r="G623" s="326"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191</v>
      </c>
      <c r="AF623" s="318"/>
      <c r="AG623" s="318"/>
      <c r="AH623" s="319"/>
      <c r="AI623" s="320" t="s">
        <v>452</v>
      </c>
      <c r="AJ623" s="320"/>
      <c r="AK623" s="320"/>
      <c r="AL623" s="143"/>
      <c r="AM623" s="320" t="s">
        <v>453</v>
      </c>
      <c r="AN623" s="320"/>
      <c r="AO623" s="320"/>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1"/>
      <c r="AJ624" s="321"/>
      <c r="AK624" s="321"/>
      <c r="AL624" s="142"/>
      <c r="AM624" s="321"/>
      <c r="AN624" s="321"/>
      <c r="AO624" s="321"/>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193</v>
      </c>
      <c r="F628" s="325"/>
      <c r="G628" s="326"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191</v>
      </c>
      <c r="AF628" s="318"/>
      <c r="AG628" s="318"/>
      <c r="AH628" s="319"/>
      <c r="AI628" s="320" t="s">
        <v>452</v>
      </c>
      <c r="AJ628" s="320"/>
      <c r="AK628" s="320"/>
      <c r="AL628" s="143"/>
      <c r="AM628" s="320" t="s">
        <v>453</v>
      </c>
      <c r="AN628" s="320"/>
      <c r="AO628" s="320"/>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1"/>
      <c r="AJ629" s="321"/>
      <c r="AK629" s="321"/>
      <c r="AL629" s="142"/>
      <c r="AM629" s="321"/>
      <c r="AN629" s="321"/>
      <c r="AO629" s="321"/>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193</v>
      </c>
      <c r="F633" s="325"/>
      <c r="G633" s="326"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191</v>
      </c>
      <c r="AF633" s="318"/>
      <c r="AG633" s="318"/>
      <c r="AH633" s="319"/>
      <c r="AI633" s="320" t="s">
        <v>452</v>
      </c>
      <c r="AJ633" s="320"/>
      <c r="AK633" s="320"/>
      <c r="AL633" s="143"/>
      <c r="AM633" s="320" t="s">
        <v>453</v>
      </c>
      <c r="AN633" s="320"/>
      <c r="AO633" s="320"/>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1"/>
      <c r="AJ634" s="321"/>
      <c r="AK634" s="321"/>
      <c r="AL634" s="142"/>
      <c r="AM634" s="321"/>
      <c r="AN634" s="321"/>
      <c r="AO634" s="321"/>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193</v>
      </c>
      <c r="F638" s="325"/>
      <c r="G638" s="326"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191</v>
      </c>
      <c r="AF638" s="318"/>
      <c r="AG638" s="318"/>
      <c r="AH638" s="319"/>
      <c r="AI638" s="320" t="s">
        <v>452</v>
      </c>
      <c r="AJ638" s="320"/>
      <c r="AK638" s="320"/>
      <c r="AL638" s="143"/>
      <c r="AM638" s="320" t="s">
        <v>453</v>
      </c>
      <c r="AN638" s="320"/>
      <c r="AO638" s="320"/>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1"/>
      <c r="AJ639" s="321"/>
      <c r="AK639" s="321"/>
      <c r="AL639" s="142"/>
      <c r="AM639" s="321"/>
      <c r="AN639" s="321"/>
      <c r="AO639" s="321"/>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23.85" hidden="1" customHeight="1" x14ac:dyDescent="0.15">
      <c r="A643" s="175"/>
      <c r="B643" s="172"/>
      <c r="C643" s="166"/>
      <c r="D643" s="172"/>
      <c r="E643" s="110" t="s">
        <v>317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312</v>
      </c>
      <c r="F646" s="161"/>
      <c r="G646" s="872" t="s">
        <v>203</v>
      </c>
      <c r="H646" s="111"/>
      <c r="I646" s="111"/>
      <c r="J646" s="873"/>
      <c r="K646" s="874"/>
      <c r="L646" s="874"/>
      <c r="M646" s="874"/>
      <c r="N646" s="874"/>
      <c r="O646" s="874"/>
      <c r="P646" s="874"/>
      <c r="Q646" s="874"/>
      <c r="R646" s="874"/>
      <c r="S646" s="874"/>
      <c r="T646" s="87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76"/>
      <c r="AY646" s="78" t="str">
        <f>IF(SUBSTITUTE($J$646,"-","")="","0","1")</f>
        <v>0</v>
      </c>
    </row>
    <row r="647" spans="1:51" ht="18.75" hidden="1" customHeight="1" x14ac:dyDescent="0.15">
      <c r="A647" s="175"/>
      <c r="B647" s="172"/>
      <c r="C647" s="166"/>
      <c r="D647" s="172"/>
      <c r="E647" s="324" t="s">
        <v>192</v>
      </c>
      <c r="F647" s="325"/>
      <c r="G647" s="326"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191</v>
      </c>
      <c r="AF647" s="318"/>
      <c r="AG647" s="318"/>
      <c r="AH647" s="319"/>
      <c r="AI647" s="320" t="s">
        <v>452</v>
      </c>
      <c r="AJ647" s="320"/>
      <c r="AK647" s="320"/>
      <c r="AL647" s="143"/>
      <c r="AM647" s="320" t="s">
        <v>453</v>
      </c>
      <c r="AN647" s="320"/>
      <c r="AO647" s="320"/>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1"/>
      <c r="AJ648" s="321"/>
      <c r="AK648" s="321"/>
      <c r="AL648" s="142"/>
      <c r="AM648" s="321"/>
      <c r="AN648" s="321"/>
      <c r="AO648" s="321"/>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192</v>
      </c>
      <c r="F652" s="325"/>
      <c r="G652" s="326"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191</v>
      </c>
      <c r="AF652" s="318"/>
      <c r="AG652" s="318"/>
      <c r="AH652" s="319"/>
      <c r="AI652" s="320" t="s">
        <v>452</v>
      </c>
      <c r="AJ652" s="320"/>
      <c r="AK652" s="320"/>
      <c r="AL652" s="143"/>
      <c r="AM652" s="320" t="s">
        <v>453</v>
      </c>
      <c r="AN652" s="320"/>
      <c r="AO652" s="320"/>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1"/>
      <c r="AJ653" s="321"/>
      <c r="AK653" s="321"/>
      <c r="AL653" s="142"/>
      <c r="AM653" s="321"/>
      <c r="AN653" s="321"/>
      <c r="AO653" s="321"/>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192</v>
      </c>
      <c r="F657" s="325"/>
      <c r="G657" s="326"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191</v>
      </c>
      <c r="AF657" s="318"/>
      <c r="AG657" s="318"/>
      <c r="AH657" s="319"/>
      <c r="AI657" s="320" t="s">
        <v>452</v>
      </c>
      <c r="AJ657" s="320"/>
      <c r="AK657" s="320"/>
      <c r="AL657" s="143"/>
      <c r="AM657" s="320" t="s">
        <v>453</v>
      </c>
      <c r="AN657" s="320"/>
      <c r="AO657" s="320"/>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1"/>
      <c r="AJ658" s="321"/>
      <c r="AK658" s="321"/>
      <c r="AL658" s="142"/>
      <c r="AM658" s="321"/>
      <c r="AN658" s="321"/>
      <c r="AO658" s="321"/>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192</v>
      </c>
      <c r="F662" s="325"/>
      <c r="G662" s="326"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191</v>
      </c>
      <c r="AF662" s="318"/>
      <c r="AG662" s="318"/>
      <c r="AH662" s="319"/>
      <c r="AI662" s="320" t="s">
        <v>452</v>
      </c>
      <c r="AJ662" s="320"/>
      <c r="AK662" s="320"/>
      <c r="AL662" s="143"/>
      <c r="AM662" s="320" t="s">
        <v>453</v>
      </c>
      <c r="AN662" s="320"/>
      <c r="AO662" s="320"/>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1"/>
      <c r="AJ663" s="321"/>
      <c r="AK663" s="321"/>
      <c r="AL663" s="142"/>
      <c r="AM663" s="321"/>
      <c r="AN663" s="321"/>
      <c r="AO663" s="321"/>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192</v>
      </c>
      <c r="F667" s="325"/>
      <c r="G667" s="326"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191</v>
      </c>
      <c r="AF667" s="318"/>
      <c r="AG667" s="318"/>
      <c r="AH667" s="319"/>
      <c r="AI667" s="320" t="s">
        <v>452</v>
      </c>
      <c r="AJ667" s="320"/>
      <c r="AK667" s="320"/>
      <c r="AL667" s="143"/>
      <c r="AM667" s="320" t="s">
        <v>453</v>
      </c>
      <c r="AN667" s="320"/>
      <c r="AO667" s="320"/>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1"/>
      <c r="AJ668" s="321"/>
      <c r="AK668" s="321"/>
      <c r="AL668" s="142"/>
      <c r="AM668" s="321"/>
      <c r="AN668" s="321"/>
      <c r="AO668" s="321"/>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3.25" hidden="1" customHeight="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193</v>
      </c>
      <c r="F672" s="325"/>
      <c r="G672" s="326"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191</v>
      </c>
      <c r="AF672" s="318"/>
      <c r="AG672" s="318"/>
      <c r="AH672" s="319"/>
      <c r="AI672" s="320" t="s">
        <v>452</v>
      </c>
      <c r="AJ672" s="320"/>
      <c r="AK672" s="320"/>
      <c r="AL672" s="143"/>
      <c r="AM672" s="320" t="s">
        <v>453</v>
      </c>
      <c r="AN672" s="320"/>
      <c r="AO672" s="320"/>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1"/>
      <c r="AJ673" s="321"/>
      <c r="AK673" s="321"/>
      <c r="AL673" s="142"/>
      <c r="AM673" s="321"/>
      <c r="AN673" s="321"/>
      <c r="AO673" s="321"/>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193</v>
      </c>
      <c r="F677" s="325"/>
      <c r="G677" s="326"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191</v>
      </c>
      <c r="AF677" s="318"/>
      <c r="AG677" s="318"/>
      <c r="AH677" s="319"/>
      <c r="AI677" s="320" t="s">
        <v>452</v>
      </c>
      <c r="AJ677" s="320"/>
      <c r="AK677" s="320"/>
      <c r="AL677" s="143"/>
      <c r="AM677" s="320" t="s">
        <v>453</v>
      </c>
      <c r="AN677" s="320"/>
      <c r="AO677" s="320"/>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1"/>
      <c r="AJ678" s="321"/>
      <c r="AK678" s="321"/>
      <c r="AL678" s="142"/>
      <c r="AM678" s="321"/>
      <c r="AN678" s="321"/>
      <c r="AO678" s="321"/>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193</v>
      </c>
      <c r="F682" s="325"/>
      <c r="G682" s="326"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191</v>
      </c>
      <c r="AF682" s="318"/>
      <c r="AG682" s="318"/>
      <c r="AH682" s="319"/>
      <c r="AI682" s="320" t="s">
        <v>452</v>
      </c>
      <c r="AJ682" s="320"/>
      <c r="AK682" s="320"/>
      <c r="AL682" s="143"/>
      <c r="AM682" s="320" t="s">
        <v>453</v>
      </c>
      <c r="AN682" s="320"/>
      <c r="AO682" s="320"/>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1"/>
      <c r="AJ683" s="321"/>
      <c r="AK683" s="321"/>
      <c r="AL683" s="142"/>
      <c r="AM683" s="321"/>
      <c r="AN683" s="321"/>
      <c r="AO683" s="321"/>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193</v>
      </c>
      <c r="F687" s="325"/>
      <c r="G687" s="326"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191</v>
      </c>
      <c r="AF687" s="318"/>
      <c r="AG687" s="318"/>
      <c r="AH687" s="319"/>
      <c r="AI687" s="320" t="s">
        <v>452</v>
      </c>
      <c r="AJ687" s="320"/>
      <c r="AK687" s="320"/>
      <c r="AL687" s="143"/>
      <c r="AM687" s="320" t="s">
        <v>453</v>
      </c>
      <c r="AN687" s="320"/>
      <c r="AO687" s="320"/>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1"/>
      <c r="AJ688" s="321"/>
      <c r="AK688" s="321"/>
      <c r="AL688" s="142"/>
      <c r="AM688" s="321"/>
      <c r="AN688" s="321"/>
      <c r="AO688" s="321"/>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193</v>
      </c>
      <c r="F692" s="325"/>
      <c r="G692" s="326"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191</v>
      </c>
      <c r="AF692" s="318"/>
      <c r="AG692" s="318"/>
      <c r="AH692" s="319"/>
      <c r="AI692" s="320" t="s">
        <v>452</v>
      </c>
      <c r="AJ692" s="320"/>
      <c r="AK692" s="320"/>
      <c r="AL692" s="143"/>
      <c r="AM692" s="320" t="s">
        <v>453</v>
      </c>
      <c r="AN692" s="320"/>
      <c r="AO692" s="320"/>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1"/>
      <c r="AJ693" s="321"/>
      <c r="AK693" s="321"/>
      <c r="AL693" s="142"/>
      <c r="AM693" s="321"/>
      <c r="AN693" s="321"/>
      <c r="AO693" s="321"/>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85" hidden="1" customHeight="1" x14ac:dyDescent="0.15">
      <c r="A697" s="175"/>
      <c r="B697" s="172"/>
      <c r="C697" s="166"/>
      <c r="D697" s="172"/>
      <c r="E697" s="110" t="s">
        <v>317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0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0" t="s">
        <v>46</v>
      </c>
      <c r="B700" s="881"/>
      <c r="C700" s="881"/>
      <c r="D700" s="881"/>
      <c r="E700" s="881"/>
      <c r="F700" s="881"/>
      <c r="G700" s="881"/>
      <c r="H700" s="881"/>
      <c r="I700" s="881"/>
      <c r="J700" s="881"/>
      <c r="K700" s="881"/>
      <c r="L700" s="881"/>
      <c r="M700" s="881"/>
      <c r="N700" s="881"/>
      <c r="O700" s="881"/>
      <c r="P700" s="881"/>
      <c r="Q700" s="881"/>
      <c r="R700" s="881"/>
      <c r="S700" s="881"/>
      <c r="T700" s="881"/>
      <c r="U700" s="881"/>
      <c r="V700" s="881"/>
      <c r="W700" s="881"/>
      <c r="X700" s="881"/>
      <c r="Y700" s="881"/>
      <c r="Z700" s="881"/>
      <c r="AA700" s="881"/>
      <c r="AB700" s="881"/>
      <c r="AC700" s="881"/>
      <c r="AD700" s="881"/>
      <c r="AE700" s="881"/>
      <c r="AF700" s="881"/>
      <c r="AG700" s="881"/>
      <c r="AH700" s="881"/>
      <c r="AI700" s="881"/>
      <c r="AJ700" s="881"/>
      <c r="AK700" s="881"/>
      <c r="AL700" s="881"/>
      <c r="AM700" s="881"/>
      <c r="AN700" s="881"/>
      <c r="AO700" s="881"/>
      <c r="AP700" s="881"/>
      <c r="AQ700" s="881"/>
      <c r="AR700" s="881"/>
      <c r="AS700" s="881"/>
      <c r="AT700" s="881"/>
      <c r="AU700" s="881"/>
      <c r="AV700" s="881"/>
      <c r="AW700" s="881"/>
      <c r="AX700" s="882"/>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799" t="s">
        <v>30</v>
      </c>
      <c r="AH701" s="363"/>
      <c r="AI701" s="363"/>
      <c r="AJ701" s="363"/>
      <c r="AK701" s="363"/>
      <c r="AL701" s="363"/>
      <c r="AM701" s="363"/>
      <c r="AN701" s="363"/>
      <c r="AO701" s="363"/>
      <c r="AP701" s="363"/>
      <c r="AQ701" s="363"/>
      <c r="AR701" s="363"/>
      <c r="AS701" s="363"/>
      <c r="AT701" s="363"/>
      <c r="AU701" s="363"/>
      <c r="AV701" s="363"/>
      <c r="AW701" s="363"/>
      <c r="AX701" s="800"/>
    </row>
    <row r="702" spans="1:51" ht="27" customHeight="1" x14ac:dyDescent="0.15">
      <c r="A702" s="843" t="s">
        <v>139</v>
      </c>
      <c r="B702" s="844"/>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7" t="s">
        <v>650</v>
      </c>
      <c r="AE702" s="328"/>
      <c r="AF702" s="329"/>
      <c r="AG702" s="366" t="s">
        <v>662</v>
      </c>
      <c r="AH702" s="367"/>
      <c r="AI702" s="367"/>
      <c r="AJ702" s="367"/>
      <c r="AK702" s="367"/>
      <c r="AL702" s="367"/>
      <c r="AM702" s="367"/>
      <c r="AN702" s="367"/>
      <c r="AO702" s="367"/>
      <c r="AP702" s="367"/>
      <c r="AQ702" s="367"/>
      <c r="AR702" s="367"/>
      <c r="AS702" s="367"/>
      <c r="AT702" s="367"/>
      <c r="AU702" s="367"/>
      <c r="AV702" s="367"/>
      <c r="AW702" s="367"/>
      <c r="AX702" s="368"/>
    </row>
    <row r="703" spans="1:51" ht="27" customHeight="1" x14ac:dyDescent="0.15">
      <c r="A703" s="845"/>
      <c r="B703" s="846"/>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3"/>
      <c r="AD703" s="307" t="s">
        <v>650</v>
      </c>
      <c r="AE703" s="308"/>
      <c r="AF703" s="309"/>
      <c r="AG703" s="89" t="s">
        <v>663</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47"/>
      <c r="B704" s="848"/>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636" t="s">
        <v>650</v>
      </c>
      <c r="AE704" s="637"/>
      <c r="AF704" s="638"/>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6" t="s">
        <v>40</v>
      </c>
      <c r="D705" s="79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798"/>
      <c r="AD705" s="589" t="s">
        <v>650</v>
      </c>
      <c r="AE705" s="590"/>
      <c r="AF705" s="642"/>
      <c r="AG705" s="113" t="s">
        <v>734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5"/>
      <c r="D706" s="776"/>
      <c r="E706" s="713" t="s">
        <v>291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659</v>
      </c>
      <c r="AE706" s="308"/>
      <c r="AF706" s="30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7"/>
      <c r="D707" s="778"/>
      <c r="E707" s="716" t="s">
        <v>237</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36" t="s">
        <v>660</v>
      </c>
      <c r="AE707" s="637"/>
      <c r="AF707" s="63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9" t="s">
        <v>661</v>
      </c>
      <c r="AE708" s="590"/>
      <c r="AF708" s="642"/>
      <c r="AG708" s="725" t="s">
        <v>629</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7" t="s">
        <v>650</v>
      </c>
      <c r="AE709" s="308"/>
      <c r="AF709" s="309"/>
      <c r="AG709" s="89" t="s">
        <v>720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7" t="s">
        <v>661</v>
      </c>
      <c r="AE710" s="308"/>
      <c r="AF710" s="309"/>
      <c r="AG710" s="89" t="s">
        <v>629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7" t="s">
        <v>650</v>
      </c>
      <c r="AE711" s="308"/>
      <c r="AF711" s="309"/>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2" t="s">
        <v>261</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307" t="s">
        <v>661</v>
      </c>
      <c r="AE712" s="308"/>
      <c r="AF712" s="309"/>
      <c r="AG712" s="785" t="s">
        <v>699</v>
      </c>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x14ac:dyDescent="0.15">
      <c r="A713" s="625"/>
      <c r="B713" s="627"/>
      <c r="C713" s="921" t="s">
        <v>262</v>
      </c>
      <c r="D713" s="922"/>
      <c r="E713" s="922"/>
      <c r="F713" s="922"/>
      <c r="G713" s="922"/>
      <c r="H713" s="922"/>
      <c r="I713" s="922"/>
      <c r="J713" s="922"/>
      <c r="K713" s="922"/>
      <c r="L713" s="922"/>
      <c r="M713" s="922"/>
      <c r="N713" s="922"/>
      <c r="O713" s="922"/>
      <c r="P713" s="922"/>
      <c r="Q713" s="922"/>
      <c r="R713" s="922"/>
      <c r="S713" s="922"/>
      <c r="T713" s="922"/>
      <c r="U713" s="922"/>
      <c r="V713" s="922"/>
      <c r="W713" s="922"/>
      <c r="X713" s="922"/>
      <c r="Y713" s="922"/>
      <c r="Z713" s="922"/>
      <c r="AA713" s="922"/>
      <c r="AB713" s="922"/>
      <c r="AC713" s="923"/>
      <c r="AD713" s="307" t="s">
        <v>661</v>
      </c>
      <c r="AE713" s="308"/>
      <c r="AF713" s="309"/>
      <c r="AG713" s="89" t="s">
        <v>629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240</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636" t="s">
        <v>650</v>
      </c>
      <c r="AE714" s="637"/>
      <c r="AF714" s="638"/>
      <c r="AG714" s="719" t="s">
        <v>666</v>
      </c>
      <c r="AH714" s="720"/>
      <c r="AI714" s="720"/>
      <c r="AJ714" s="720"/>
      <c r="AK714" s="720"/>
      <c r="AL714" s="720"/>
      <c r="AM714" s="720"/>
      <c r="AN714" s="720"/>
      <c r="AO714" s="720"/>
      <c r="AP714" s="720"/>
      <c r="AQ714" s="720"/>
      <c r="AR714" s="720"/>
      <c r="AS714" s="720"/>
      <c r="AT714" s="720"/>
      <c r="AU714" s="720"/>
      <c r="AV714" s="720"/>
      <c r="AW714" s="720"/>
      <c r="AX714" s="721"/>
    </row>
    <row r="715" spans="1:50" ht="36" customHeight="1" x14ac:dyDescent="0.15">
      <c r="A715" s="623" t="s">
        <v>39</v>
      </c>
      <c r="B715" s="765"/>
      <c r="C715" s="766" t="s">
        <v>241</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9" t="s">
        <v>661</v>
      </c>
      <c r="AE715" s="590"/>
      <c r="AF715" s="642"/>
      <c r="AG715" s="725" t="s">
        <v>728</v>
      </c>
      <c r="AH715" s="726"/>
      <c r="AI715" s="726"/>
      <c r="AJ715" s="726"/>
      <c r="AK715" s="726"/>
      <c r="AL715" s="726"/>
      <c r="AM715" s="726"/>
      <c r="AN715" s="726"/>
      <c r="AO715" s="726"/>
      <c r="AP715" s="726"/>
      <c r="AQ715" s="726"/>
      <c r="AR715" s="726"/>
      <c r="AS715" s="726"/>
      <c r="AT715" s="726"/>
      <c r="AU715" s="726"/>
      <c r="AV715" s="726"/>
      <c r="AW715" s="726"/>
      <c r="AX715" s="727"/>
    </row>
    <row r="716" spans="1:50" ht="47.45" customHeight="1" x14ac:dyDescent="0.15">
      <c r="A716" s="625"/>
      <c r="B716" s="627"/>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307" t="s">
        <v>650</v>
      </c>
      <c r="AE716" s="308"/>
      <c r="AF716" s="309"/>
      <c r="AG716" s="89" t="s">
        <v>668</v>
      </c>
      <c r="AH716" s="90"/>
      <c r="AI716" s="90"/>
      <c r="AJ716" s="90"/>
      <c r="AK716" s="90"/>
      <c r="AL716" s="90"/>
      <c r="AM716" s="90"/>
      <c r="AN716" s="90"/>
      <c r="AO716" s="90"/>
      <c r="AP716" s="90"/>
      <c r="AQ716" s="90"/>
      <c r="AR716" s="90"/>
      <c r="AS716" s="90"/>
      <c r="AT716" s="90"/>
      <c r="AU716" s="90"/>
      <c r="AV716" s="90"/>
      <c r="AW716" s="90"/>
      <c r="AX716" s="91"/>
    </row>
    <row r="717" spans="1:50" ht="35.1" customHeight="1" x14ac:dyDescent="0.15">
      <c r="A717" s="625"/>
      <c r="B717" s="627"/>
      <c r="C717" s="372" t="s">
        <v>194</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7" t="s">
        <v>650</v>
      </c>
      <c r="AE717" s="308"/>
      <c r="AF717" s="309"/>
      <c r="AG717" s="89" t="s">
        <v>667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636" t="s">
        <v>650</v>
      </c>
      <c r="AE718" s="637"/>
      <c r="AF718" s="638"/>
      <c r="AG718" s="115" t="s">
        <v>669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650</v>
      </c>
      <c r="AE719" s="590"/>
      <c r="AF719" s="590"/>
      <c r="AG719" s="113" t="s">
        <v>733</v>
      </c>
      <c r="AH719" s="93"/>
      <c r="AI719" s="93"/>
      <c r="AJ719" s="93"/>
      <c r="AK719" s="93"/>
      <c r="AL719" s="93"/>
      <c r="AM719" s="93"/>
      <c r="AN719" s="93"/>
      <c r="AO719" s="93"/>
      <c r="AP719" s="93"/>
      <c r="AQ719" s="93"/>
      <c r="AR719" s="93"/>
      <c r="AS719" s="93"/>
      <c r="AT719" s="93"/>
      <c r="AU719" s="93"/>
      <c r="AV719" s="93"/>
      <c r="AW719" s="93"/>
      <c r="AX719" s="114"/>
    </row>
    <row r="720" spans="1:50" ht="28.9" customHeight="1" x14ac:dyDescent="0.15">
      <c r="A720" s="761"/>
      <c r="B720" s="762"/>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8.9" customHeight="1" x14ac:dyDescent="0.15">
      <c r="A721" s="761"/>
      <c r="B721" s="762"/>
      <c r="C721" s="278" t="s">
        <v>620</v>
      </c>
      <c r="D721" s="279"/>
      <c r="E721" s="279"/>
      <c r="F721" s="280"/>
      <c r="G721" s="269">
        <v>20</v>
      </c>
      <c r="H721" s="270"/>
      <c r="I721" s="63" t="str">
        <f>IF(OR(G721="　", G721=""), "", "-")</f>
        <v>-</v>
      </c>
      <c r="J721" s="273">
        <v>264</v>
      </c>
      <c r="K721" s="273"/>
      <c r="L721" s="63" t="str">
        <f>IF(M721="","","-")</f>
        <v/>
      </c>
      <c r="M721" s="64"/>
      <c r="N721" s="286" t="s">
        <v>670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8.9" customHeight="1" x14ac:dyDescent="0.15">
      <c r="A722" s="761"/>
      <c r="B722" s="762"/>
      <c r="C722" s="278" t="s">
        <v>620</v>
      </c>
      <c r="D722" s="279"/>
      <c r="E722" s="279"/>
      <c r="F722" s="280"/>
      <c r="G722" s="269">
        <v>20</v>
      </c>
      <c r="H722" s="270"/>
      <c r="I722" s="63" t="str">
        <f t="shared" ref="I722:I725" si="113">IF(OR(G722="　", G722=""), "", "-")</f>
        <v>-</v>
      </c>
      <c r="J722" s="273">
        <v>123</v>
      </c>
      <c r="K722" s="273"/>
      <c r="L722" s="63" t="str">
        <f t="shared" ref="L722:L725" si="114">IF(M722="","","-")</f>
        <v/>
      </c>
      <c r="M722" s="64"/>
      <c r="N722" s="286" t="s">
        <v>671</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0"/>
      <c r="C726" s="790" t="s">
        <v>52</v>
      </c>
      <c r="D726" s="810"/>
      <c r="E726" s="810"/>
      <c r="F726" s="811"/>
      <c r="G726" s="563" t="s">
        <v>700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1"/>
      <c r="B727" s="782"/>
      <c r="C727" s="731" t="s">
        <v>56</v>
      </c>
      <c r="D727" s="732"/>
      <c r="E727" s="732"/>
      <c r="F727" s="733"/>
      <c r="G727" s="561" t="s">
        <v>701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731</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8" t="s">
        <v>136</v>
      </c>
      <c r="B731" s="659"/>
      <c r="C731" s="659"/>
      <c r="D731" s="659"/>
      <c r="E731" s="660"/>
      <c r="F731" s="712" t="s">
        <v>732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8" t="s">
        <v>294</v>
      </c>
      <c r="B733" s="659"/>
      <c r="C733" s="659"/>
      <c r="D733" s="659"/>
      <c r="E733" s="660"/>
      <c r="F733" s="620" t="s">
        <v>735</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1" t="s">
        <v>737</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3" t="s">
        <v>267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64" t="s">
        <v>581</v>
      </c>
      <c r="B737" s="196"/>
      <c r="C737" s="196"/>
      <c r="D737" s="197"/>
      <c r="E737" s="928" t="s">
        <v>629</v>
      </c>
      <c r="F737" s="929"/>
      <c r="G737" s="929"/>
      <c r="H737" s="929"/>
      <c r="I737" s="929"/>
      <c r="J737" s="929"/>
      <c r="K737" s="929"/>
      <c r="L737" s="929"/>
      <c r="M737" s="929"/>
      <c r="N737" s="929"/>
      <c r="O737" s="929"/>
      <c r="P737" s="931"/>
      <c r="Q737" s="928"/>
      <c r="R737" s="929"/>
      <c r="S737" s="929"/>
      <c r="T737" s="929"/>
      <c r="U737" s="929"/>
      <c r="V737" s="929"/>
      <c r="W737" s="929"/>
      <c r="X737" s="929"/>
      <c r="Y737" s="929"/>
      <c r="Z737" s="929"/>
      <c r="AA737" s="929"/>
      <c r="AB737" s="931"/>
      <c r="AC737" s="928"/>
      <c r="AD737" s="929"/>
      <c r="AE737" s="929"/>
      <c r="AF737" s="929"/>
      <c r="AG737" s="929"/>
      <c r="AH737" s="929"/>
      <c r="AI737" s="929"/>
      <c r="AJ737" s="929"/>
      <c r="AK737" s="929"/>
      <c r="AL737" s="929"/>
      <c r="AM737" s="929"/>
      <c r="AN737" s="931"/>
      <c r="AO737" s="928"/>
      <c r="AP737" s="929"/>
      <c r="AQ737" s="929"/>
      <c r="AR737" s="929"/>
      <c r="AS737" s="929"/>
      <c r="AT737" s="929"/>
      <c r="AU737" s="929"/>
      <c r="AV737" s="929"/>
      <c r="AW737" s="929"/>
      <c r="AX737" s="930"/>
      <c r="AY737" s="82"/>
    </row>
    <row r="738" spans="1:51" ht="24.75" hidden="1" customHeight="1" x14ac:dyDescent="0.15">
      <c r="A738" s="348" t="s">
        <v>306</v>
      </c>
      <c r="B738" s="348"/>
      <c r="C738" s="348"/>
      <c r="D738" s="348"/>
      <c r="E738" s="928" t="s">
        <v>629</v>
      </c>
      <c r="F738" s="929"/>
      <c r="G738" s="929"/>
      <c r="H738" s="929"/>
      <c r="I738" s="929"/>
      <c r="J738" s="929"/>
      <c r="K738" s="929"/>
      <c r="L738" s="929"/>
      <c r="M738" s="929"/>
      <c r="N738" s="929"/>
      <c r="O738" s="929"/>
      <c r="P738" s="931"/>
      <c r="Q738" s="928"/>
      <c r="R738" s="929"/>
      <c r="S738" s="929"/>
      <c r="T738" s="929"/>
      <c r="U738" s="929"/>
      <c r="V738" s="929"/>
      <c r="W738" s="929"/>
      <c r="X738" s="929"/>
      <c r="Y738" s="929"/>
      <c r="Z738" s="929"/>
      <c r="AA738" s="929"/>
      <c r="AB738" s="931"/>
      <c r="AC738" s="928"/>
      <c r="AD738" s="929"/>
      <c r="AE738" s="929"/>
      <c r="AF738" s="929"/>
      <c r="AG738" s="929"/>
      <c r="AH738" s="929"/>
      <c r="AI738" s="929"/>
      <c r="AJ738" s="929"/>
      <c r="AK738" s="929"/>
      <c r="AL738" s="929"/>
      <c r="AM738" s="929"/>
      <c r="AN738" s="931"/>
      <c r="AO738" s="928"/>
      <c r="AP738" s="929"/>
      <c r="AQ738" s="929"/>
      <c r="AR738" s="929"/>
      <c r="AS738" s="929"/>
      <c r="AT738" s="929"/>
      <c r="AU738" s="929"/>
      <c r="AV738" s="929"/>
      <c r="AW738" s="929"/>
      <c r="AX738" s="930"/>
    </row>
    <row r="739" spans="1:51" ht="24.75" hidden="1" customHeight="1" x14ac:dyDescent="0.15">
      <c r="A739" s="348" t="s">
        <v>305</v>
      </c>
      <c r="B739" s="348"/>
      <c r="C739" s="348"/>
      <c r="D739" s="348"/>
      <c r="E739" s="928" t="s">
        <v>629</v>
      </c>
      <c r="F739" s="929"/>
      <c r="G739" s="929"/>
      <c r="H739" s="929"/>
      <c r="I739" s="929"/>
      <c r="J739" s="929"/>
      <c r="K739" s="929"/>
      <c r="L739" s="929"/>
      <c r="M739" s="929"/>
      <c r="N739" s="929"/>
      <c r="O739" s="929"/>
      <c r="P739" s="931"/>
      <c r="Q739" s="928"/>
      <c r="R739" s="929"/>
      <c r="S739" s="929"/>
      <c r="T739" s="929"/>
      <c r="U739" s="929"/>
      <c r="V739" s="929"/>
      <c r="W739" s="929"/>
      <c r="X739" s="929"/>
      <c r="Y739" s="929"/>
      <c r="Z739" s="929"/>
      <c r="AA739" s="929"/>
      <c r="AB739" s="931"/>
      <c r="AC739" s="928"/>
      <c r="AD739" s="929"/>
      <c r="AE739" s="929"/>
      <c r="AF739" s="929"/>
      <c r="AG739" s="929"/>
      <c r="AH739" s="929"/>
      <c r="AI739" s="929"/>
      <c r="AJ739" s="929"/>
      <c r="AK739" s="929"/>
      <c r="AL739" s="929"/>
      <c r="AM739" s="929"/>
      <c r="AN739" s="931"/>
      <c r="AO739" s="928"/>
      <c r="AP739" s="929"/>
      <c r="AQ739" s="929"/>
      <c r="AR739" s="929"/>
      <c r="AS739" s="929"/>
      <c r="AT739" s="929"/>
      <c r="AU739" s="929"/>
      <c r="AV739" s="929"/>
      <c r="AW739" s="929"/>
      <c r="AX739" s="930"/>
    </row>
    <row r="740" spans="1:51" ht="24.75" hidden="1" customHeight="1" x14ac:dyDescent="0.15">
      <c r="A740" s="348" t="s">
        <v>304</v>
      </c>
      <c r="B740" s="348"/>
      <c r="C740" s="348"/>
      <c r="D740" s="348"/>
      <c r="E740" s="928" t="s">
        <v>629</v>
      </c>
      <c r="F740" s="929"/>
      <c r="G740" s="929"/>
      <c r="H740" s="929"/>
      <c r="I740" s="929"/>
      <c r="J740" s="929"/>
      <c r="K740" s="929"/>
      <c r="L740" s="929"/>
      <c r="M740" s="929"/>
      <c r="N740" s="929"/>
      <c r="O740" s="929"/>
      <c r="P740" s="931"/>
      <c r="Q740" s="928"/>
      <c r="R740" s="929"/>
      <c r="S740" s="929"/>
      <c r="T740" s="929"/>
      <c r="U740" s="929"/>
      <c r="V740" s="929"/>
      <c r="W740" s="929"/>
      <c r="X740" s="929"/>
      <c r="Y740" s="929"/>
      <c r="Z740" s="929"/>
      <c r="AA740" s="929"/>
      <c r="AB740" s="931"/>
      <c r="AC740" s="928"/>
      <c r="AD740" s="929"/>
      <c r="AE740" s="929"/>
      <c r="AF740" s="929"/>
      <c r="AG740" s="929"/>
      <c r="AH740" s="929"/>
      <c r="AI740" s="929"/>
      <c r="AJ740" s="929"/>
      <c r="AK740" s="929"/>
      <c r="AL740" s="929"/>
      <c r="AM740" s="929"/>
      <c r="AN740" s="931"/>
      <c r="AO740" s="928"/>
      <c r="AP740" s="929"/>
      <c r="AQ740" s="929"/>
      <c r="AR740" s="929"/>
      <c r="AS740" s="929"/>
      <c r="AT740" s="929"/>
      <c r="AU740" s="929"/>
      <c r="AV740" s="929"/>
      <c r="AW740" s="929"/>
      <c r="AX740" s="930"/>
    </row>
    <row r="741" spans="1:51" ht="24.75" customHeight="1" x14ac:dyDescent="0.15">
      <c r="A741" s="348" t="s">
        <v>303</v>
      </c>
      <c r="B741" s="348"/>
      <c r="C741" s="348"/>
      <c r="D741" s="348"/>
      <c r="E741" s="928" t="s">
        <v>646</v>
      </c>
      <c r="F741" s="929"/>
      <c r="G741" s="929"/>
      <c r="H741" s="929"/>
      <c r="I741" s="929"/>
      <c r="J741" s="929"/>
      <c r="K741" s="929"/>
      <c r="L741" s="929"/>
      <c r="M741" s="929"/>
      <c r="N741" s="929"/>
      <c r="O741" s="929"/>
      <c r="P741" s="931"/>
      <c r="Q741" s="928"/>
      <c r="R741" s="929"/>
      <c r="S741" s="929"/>
      <c r="T741" s="929"/>
      <c r="U741" s="929"/>
      <c r="V741" s="929"/>
      <c r="W741" s="929"/>
      <c r="X741" s="929"/>
      <c r="Y741" s="929"/>
      <c r="Z741" s="929"/>
      <c r="AA741" s="929"/>
      <c r="AB741" s="931"/>
      <c r="AC741" s="928"/>
      <c r="AD741" s="929"/>
      <c r="AE741" s="929"/>
      <c r="AF741" s="929"/>
      <c r="AG741" s="929"/>
      <c r="AH741" s="929"/>
      <c r="AI741" s="929"/>
      <c r="AJ741" s="929"/>
      <c r="AK741" s="929"/>
      <c r="AL741" s="929"/>
      <c r="AM741" s="929"/>
      <c r="AN741" s="931"/>
      <c r="AO741" s="928"/>
      <c r="AP741" s="929"/>
      <c r="AQ741" s="929"/>
      <c r="AR741" s="929"/>
      <c r="AS741" s="929"/>
      <c r="AT741" s="929"/>
      <c r="AU741" s="929"/>
      <c r="AV741" s="929"/>
      <c r="AW741" s="929"/>
      <c r="AX741" s="930"/>
    </row>
    <row r="742" spans="1:51" ht="24.75" customHeight="1" x14ac:dyDescent="0.15">
      <c r="A742" s="348" t="s">
        <v>302</v>
      </c>
      <c r="B742" s="348"/>
      <c r="C742" s="348"/>
      <c r="D742" s="348"/>
      <c r="E742" s="928" t="s">
        <v>647</v>
      </c>
      <c r="F742" s="929"/>
      <c r="G742" s="929"/>
      <c r="H742" s="929"/>
      <c r="I742" s="929"/>
      <c r="J742" s="929"/>
      <c r="K742" s="929"/>
      <c r="L742" s="929"/>
      <c r="M742" s="929"/>
      <c r="N742" s="929"/>
      <c r="O742" s="929"/>
      <c r="P742" s="931"/>
      <c r="Q742" s="928"/>
      <c r="R742" s="929"/>
      <c r="S742" s="929"/>
      <c r="T742" s="929"/>
      <c r="U742" s="929"/>
      <c r="V742" s="929"/>
      <c r="W742" s="929"/>
      <c r="X742" s="929"/>
      <c r="Y742" s="929"/>
      <c r="Z742" s="929"/>
      <c r="AA742" s="929"/>
      <c r="AB742" s="931"/>
      <c r="AC742" s="928"/>
      <c r="AD742" s="929"/>
      <c r="AE742" s="929"/>
      <c r="AF742" s="929"/>
      <c r="AG742" s="929"/>
      <c r="AH742" s="929"/>
      <c r="AI742" s="929"/>
      <c r="AJ742" s="929"/>
      <c r="AK742" s="929"/>
      <c r="AL742" s="929"/>
      <c r="AM742" s="929"/>
      <c r="AN742" s="931"/>
      <c r="AO742" s="928"/>
      <c r="AP742" s="929"/>
      <c r="AQ742" s="929"/>
      <c r="AR742" s="929"/>
      <c r="AS742" s="929"/>
      <c r="AT742" s="929"/>
      <c r="AU742" s="929"/>
      <c r="AV742" s="929"/>
      <c r="AW742" s="929"/>
      <c r="AX742" s="930"/>
    </row>
    <row r="743" spans="1:51" ht="24.75" customHeight="1" x14ac:dyDescent="0.15">
      <c r="A743" s="348" t="s">
        <v>301</v>
      </c>
      <c r="B743" s="348"/>
      <c r="C743" s="348"/>
      <c r="D743" s="348"/>
      <c r="E743" s="928" t="s">
        <v>648</v>
      </c>
      <c r="F743" s="929"/>
      <c r="G743" s="929"/>
      <c r="H743" s="929"/>
      <c r="I743" s="929"/>
      <c r="J743" s="929"/>
      <c r="K743" s="929"/>
      <c r="L743" s="929"/>
      <c r="M743" s="929"/>
      <c r="N743" s="929"/>
      <c r="O743" s="929"/>
      <c r="P743" s="931"/>
      <c r="Q743" s="928"/>
      <c r="R743" s="929"/>
      <c r="S743" s="929"/>
      <c r="T743" s="929"/>
      <c r="U743" s="929"/>
      <c r="V743" s="929"/>
      <c r="W743" s="929"/>
      <c r="X743" s="929"/>
      <c r="Y743" s="929"/>
      <c r="Z743" s="929"/>
      <c r="AA743" s="929"/>
      <c r="AB743" s="931"/>
      <c r="AC743" s="928"/>
      <c r="AD743" s="929"/>
      <c r="AE743" s="929"/>
      <c r="AF743" s="929"/>
      <c r="AG743" s="929"/>
      <c r="AH743" s="929"/>
      <c r="AI743" s="929"/>
      <c r="AJ743" s="929"/>
      <c r="AK743" s="929"/>
      <c r="AL743" s="929"/>
      <c r="AM743" s="929"/>
      <c r="AN743" s="931"/>
      <c r="AO743" s="928"/>
      <c r="AP743" s="929"/>
      <c r="AQ743" s="929"/>
      <c r="AR743" s="929"/>
      <c r="AS743" s="929"/>
      <c r="AT743" s="929"/>
      <c r="AU743" s="929"/>
      <c r="AV743" s="929"/>
      <c r="AW743" s="929"/>
      <c r="AX743" s="930"/>
    </row>
    <row r="744" spans="1:51" ht="24.75" customHeight="1" x14ac:dyDescent="0.15">
      <c r="A744" s="348" t="s">
        <v>300</v>
      </c>
      <c r="B744" s="348"/>
      <c r="C744" s="348"/>
      <c r="D744" s="348"/>
      <c r="E744" s="928" t="s">
        <v>649</v>
      </c>
      <c r="F744" s="929"/>
      <c r="G744" s="929"/>
      <c r="H744" s="929"/>
      <c r="I744" s="929"/>
      <c r="J744" s="929"/>
      <c r="K744" s="929"/>
      <c r="L744" s="929"/>
      <c r="M744" s="929"/>
      <c r="N744" s="929"/>
      <c r="O744" s="929"/>
      <c r="P744" s="931"/>
      <c r="Q744" s="928"/>
      <c r="R744" s="929"/>
      <c r="S744" s="929"/>
      <c r="T744" s="929"/>
      <c r="U744" s="929"/>
      <c r="V744" s="929"/>
      <c r="W744" s="929"/>
      <c r="X744" s="929"/>
      <c r="Y744" s="929"/>
      <c r="Z744" s="929"/>
      <c r="AA744" s="929"/>
      <c r="AB744" s="931"/>
      <c r="AC744" s="928"/>
      <c r="AD744" s="929"/>
      <c r="AE744" s="929"/>
      <c r="AF744" s="929"/>
      <c r="AG744" s="929"/>
      <c r="AH744" s="929"/>
      <c r="AI744" s="929"/>
      <c r="AJ744" s="929"/>
      <c r="AK744" s="929"/>
      <c r="AL744" s="929"/>
      <c r="AM744" s="929"/>
      <c r="AN744" s="931"/>
      <c r="AO744" s="928"/>
      <c r="AP744" s="929"/>
      <c r="AQ744" s="929"/>
      <c r="AR744" s="929"/>
      <c r="AS744" s="929"/>
      <c r="AT744" s="929"/>
      <c r="AU744" s="929"/>
      <c r="AV744" s="929"/>
      <c r="AW744" s="929"/>
      <c r="AX744" s="930"/>
    </row>
    <row r="745" spans="1:51" ht="24.75" customHeight="1" x14ac:dyDescent="0.15">
      <c r="A745" s="348" t="s">
        <v>299</v>
      </c>
      <c r="B745" s="348"/>
      <c r="C745" s="348"/>
      <c r="D745" s="348"/>
      <c r="E745" s="965" t="s">
        <v>649</v>
      </c>
      <c r="F745" s="966"/>
      <c r="G745" s="966"/>
      <c r="H745" s="966"/>
      <c r="I745" s="966"/>
      <c r="J745" s="966"/>
      <c r="K745" s="966"/>
      <c r="L745" s="966"/>
      <c r="M745" s="966"/>
      <c r="N745" s="966"/>
      <c r="O745" s="966"/>
      <c r="P745" s="967"/>
      <c r="Q745" s="965"/>
      <c r="R745" s="966"/>
      <c r="S745" s="966"/>
      <c r="T745" s="966"/>
      <c r="U745" s="966"/>
      <c r="V745" s="966"/>
      <c r="W745" s="966"/>
      <c r="X745" s="966"/>
      <c r="Y745" s="966"/>
      <c r="Z745" s="966"/>
      <c r="AA745" s="966"/>
      <c r="AB745" s="967"/>
      <c r="AC745" s="965"/>
      <c r="AD745" s="966"/>
      <c r="AE745" s="966"/>
      <c r="AF745" s="966"/>
      <c r="AG745" s="966"/>
      <c r="AH745" s="966"/>
      <c r="AI745" s="966"/>
      <c r="AJ745" s="966"/>
      <c r="AK745" s="966"/>
      <c r="AL745" s="966"/>
      <c r="AM745" s="966"/>
      <c r="AN745" s="967"/>
      <c r="AO745" s="928"/>
      <c r="AP745" s="929"/>
      <c r="AQ745" s="929"/>
      <c r="AR745" s="929"/>
      <c r="AS745" s="929"/>
      <c r="AT745" s="929"/>
      <c r="AU745" s="929"/>
      <c r="AV745" s="929"/>
      <c r="AW745" s="929"/>
      <c r="AX745" s="930"/>
    </row>
    <row r="746" spans="1:51" ht="24.75" customHeight="1" x14ac:dyDescent="0.15">
      <c r="A746" s="348" t="s">
        <v>454</v>
      </c>
      <c r="B746" s="348"/>
      <c r="C746" s="348"/>
      <c r="D746" s="348"/>
      <c r="E746" s="934" t="s">
        <v>620</v>
      </c>
      <c r="F746" s="932"/>
      <c r="G746" s="932"/>
      <c r="H746" s="85" t="str">
        <f>IF(E746="","","-")</f>
        <v>-</v>
      </c>
      <c r="I746" s="932"/>
      <c r="J746" s="932"/>
      <c r="K746" s="85" t="str">
        <f>IF(I746="","","-")</f>
        <v/>
      </c>
      <c r="L746" s="933">
        <v>173</v>
      </c>
      <c r="M746" s="933"/>
      <c r="N746" s="85" t="str">
        <f>IF(O746="","","-")</f>
        <v/>
      </c>
      <c r="O746" s="935"/>
      <c r="P746" s="936"/>
      <c r="Q746" s="934"/>
      <c r="R746" s="932"/>
      <c r="S746" s="932"/>
      <c r="T746" s="85" t="str">
        <f>IF(Q746="","","-")</f>
        <v/>
      </c>
      <c r="U746" s="932"/>
      <c r="V746" s="932"/>
      <c r="W746" s="85" t="str">
        <f>IF(U746="","","-")</f>
        <v/>
      </c>
      <c r="X746" s="933"/>
      <c r="Y746" s="933"/>
      <c r="Z746" s="85" t="str">
        <f>IF(AA746="","","-")</f>
        <v/>
      </c>
      <c r="AA746" s="935"/>
      <c r="AB746" s="936"/>
      <c r="AC746" s="934"/>
      <c r="AD746" s="932"/>
      <c r="AE746" s="932"/>
      <c r="AF746" s="85" t="str">
        <f>IF(AC746="","","-")</f>
        <v/>
      </c>
      <c r="AG746" s="932"/>
      <c r="AH746" s="932"/>
      <c r="AI746" s="85" t="str">
        <f>IF(AG746="","","-")</f>
        <v/>
      </c>
      <c r="AJ746" s="933"/>
      <c r="AK746" s="933"/>
      <c r="AL746" s="85" t="str">
        <f>IF(AM746="","","-")</f>
        <v/>
      </c>
      <c r="AM746" s="935"/>
      <c r="AN746" s="936"/>
      <c r="AO746" s="934"/>
      <c r="AP746" s="932"/>
      <c r="AQ746" s="85" t="str">
        <f>IF(AO746="","","-")</f>
        <v/>
      </c>
      <c r="AR746" s="932"/>
      <c r="AS746" s="932"/>
      <c r="AT746" s="85" t="str">
        <f>IF(AR746="","","-")</f>
        <v/>
      </c>
      <c r="AU746" s="933"/>
      <c r="AV746" s="933"/>
      <c r="AW746" s="85" t="str">
        <f>IF(AX746="","","-")</f>
        <v/>
      </c>
      <c r="AX746" s="88"/>
    </row>
    <row r="747" spans="1:51" ht="24.75" customHeight="1" x14ac:dyDescent="0.15">
      <c r="A747" s="348" t="s">
        <v>418</v>
      </c>
      <c r="B747" s="348"/>
      <c r="C747" s="348"/>
      <c r="D747" s="348"/>
      <c r="E747" s="934" t="s">
        <v>620</v>
      </c>
      <c r="F747" s="932"/>
      <c r="G747" s="932"/>
      <c r="H747" s="85" t="str">
        <f>IF(E747="","","-")</f>
        <v>-</v>
      </c>
      <c r="I747" s="932"/>
      <c r="J747" s="932"/>
      <c r="K747" s="85" t="str">
        <f>IF(I747="","","-")</f>
        <v/>
      </c>
      <c r="L747" s="933">
        <v>178</v>
      </c>
      <c r="M747" s="933"/>
      <c r="N747" s="85" t="str">
        <f>IF(O747="","","-")</f>
        <v/>
      </c>
      <c r="O747" s="935"/>
      <c r="P747" s="936"/>
      <c r="Q747" s="934"/>
      <c r="R747" s="932"/>
      <c r="S747" s="932"/>
      <c r="T747" s="85" t="str">
        <f>IF(Q747="","","-")</f>
        <v/>
      </c>
      <c r="U747" s="932"/>
      <c r="V747" s="932"/>
      <c r="W747" s="85" t="str">
        <f>IF(U747="","","-")</f>
        <v/>
      </c>
      <c r="X747" s="933"/>
      <c r="Y747" s="933"/>
      <c r="Z747" s="85" t="str">
        <f>IF(AA747="","","-")</f>
        <v/>
      </c>
      <c r="AA747" s="935"/>
      <c r="AB747" s="936"/>
      <c r="AC747" s="934"/>
      <c r="AD747" s="932"/>
      <c r="AE747" s="932"/>
      <c r="AF747" s="85" t="str">
        <f>IF(AC747="","","-")</f>
        <v/>
      </c>
      <c r="AG747" s="932"/>
      <c r="AH747" s="932"/>
      <c r="AI747" s="85" t="str">
        <f>IF(AG747="","","-")</f>
        <v/>
      </c>
      <c r="AJ747" s="933"/>
      <c r="AK747" s="933"/>
      <c r="AL747" s="85" t="str">
        <f>IF(AM747="","","-")</f>
        <v/>
      </c>
      <c r="AM747" s="935"/>
      <c r="AN747" s="936"/>
      <c r="AO747" s="934"/>
      <c r="AP747" s="932"/>
      <c r="AQ747" s="85" t="str">
        <f>IF(AO747="","","-")</f>
        <v/>
      </c>
      <c r="AR747" s="932"/>
      <c r="AS747" s="932"/>
      <c r="AT747" s="85" t="str">
        <f>IF(AR747="","","-")</f>
        <v/>
      </c>
      <c r="AU747" s="933"/>
      <c r="AV747" s="933"/>
      <c r="AW747" s="85" t="str">
        <f>IF(AX747="","","-")</f>
        <v/>
      </c>
      <c r="AX747" s="88"/>
    </row>
    <row r="748" spans="1:51" ht="28.35" customHeight="1" x14ac:dyDescent="0.15">
      <c r="A748" s="599" t="s">
        <v>293</v>
      </c>
      <c r="B748" s="600"/>
      <c r="C748" s="600"/>
      <c r="D748" s="600"/>
      <c r="E748" s="600"/>
      <c r="F748" s="601"/>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6"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9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295</v>
      </c>
      <c r="B787" s="612"/>
      <c r="C787" s="612"/>
      <c r="D787" s="612"/>
      <c r="E787" s="612"/>
      <c r="F787" s="613"/>
      <c r="G787" s="580" t="s">
        <v>672</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673</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4"/>
    </row>
    <row r="788" spans="1:51" ht="24.75" customHeight="1" x14ac:dyDescent="0.15">
      <c r="A788" s="614"/>
      <c r="B788" s="615"/>
      <c r="C788" s="615"/>
      <c r="D788" s="615"/>
      <c r="E788" s="615"/>
      <c r="F788" s="616"/>
      <c r="G788" s="790" t="s">
        <v>17</v>
      </c>
      <c r="H788" s="653"/>
      <c r="I788" s="653"/>
      <c r="J788" s="653"/>
      <c r="K788" s="653"/>
      <c r="L788" s="652" t="s">
        <v>18</v>
      </c>
      <c r="M788" s="653"/>
      <c r="N788" s="653"/>
      <c r="O788" s="653"/>
      <c r="P788" s="653"/>
      <c r="Q788" s="653"/>
      <c r="R788" s="653"/>
      <c r="S788" s="653"/>
      <c r="T788" s="653"/>
      <c r="U788" s="653"/>
      <c r="V788" s="653"/>
      <c r="W788" s="653"/>
      <c r="X788" s="654"/>
      <c r="Y788" s="639" t="s">
        <v>19</v>
      </c>
      <c r="Z788" s="640"/>
      <c r="AA788" s="640"/>
      <c r="AB788" s="779"/>
      <c r="AC788" s="790" t="s">
        <v>17</v>
      </c>
      <c r="AD788" s="653"/>
      <c r="AE788" s="653"/>
      <c r="AF788" s="653"/>
      <c r="AG788" s="653"/>
      <c r="AH788" s="652" t="s">
        <v>18</v>
      </c>
      <c r="AI788" s="653"/>
      <c r="AJ788" s="653"/>
      <c r="AK788" s="653"/>
      <c r="AL788" s="653"/>
      <c r="AM788" s="653"/>
      <c r="AN788" s="653"/>
      <c r="AO788" s="653"/>
      <c r="AP788" s="653"/>
      <c r="AQ788" s="653"/>
      <c r="AR788" s="653"/>
      <c r="AS788" s="653"/>
      <c r="AT788" s="654"/>
      <c r="AU788" s="639" t="s">
        <v>19</v>
      </c>
      <c r="AV788" s="640"/>
      <c r="AW788" s="640"/>
      <c r="AX788" s="641"/>
    </row>
    <row r="789" spans="1:51" ht="112.7" customHeight="1" x14ac:dyDescent="0.15">
      <c r="A789" s="614"/>
      <c r="B789" s="615"/>
      <c r="C789" s="615"/>
      <c r="D789" s="615"/>
      <c r="E789" s="615"/>
      <c r="F789" s="616"/>
      <c r="G789" s="655" t="s">
        <v>677</v>
      </c>
      <c r="H789" s="656"/>
      <c r="I789" s="656"/>
      <c r="J789" s="656"/>
      <c r="K789" s="657"/>
      <c r="L789" s="649" t="s">
        <v>683</v>
      </c>
      <c r="M789" s="650"/>
      <c r="N789" s="650"/>
      <c r="O789" s="650"/>
      <c r="P789" s="650"/>
      <c r="Q789" s="650"/>
      <c r="R789" s="650"/>
      <c r="S789" s="650"/>
      <c r="T789" s="650"/>
      <c r="U789" s="650"/>
      <c r="V789" s="650"/>
      <c r="W789" s="650"/>
      <c r="X789" s="651"/>
      <c r="Y789" s="369">
        <v>37.76</v>
      </c>
      <c r="Z789" s="370"/>
      <c r="AA789" s="370"/>
      <c r="AB789" s="783"/>
      <c r="AC789" s="655" t="s">
        <v>687</v>
      </c>
      <c r="AD789" s="656"/>
      <c r="AE789" s="656"/>
      <c r="AF789" s="656"/>
      <c r="AG789" s="657"/>
      <c r="AH789" s="649" t="s">
        <v>714</v>
      </c>
      <c r="AI789" s="650"/>
      <c r="AJ789" s="650"/>
      <c r="AK789" s="650"/>
      <c r="AL789" s="650"/>
      <c r="AM789" s="650"/>
      <c r="AN789" s="650"/>
      <c r="AO789" s="650"/>
      <c r="AP789" s="650"/>
      <c r="AQ789" s="650"/>
      <c r="AR789" s="650"/>
      <c r="AS789" s="650"/>
      <c r="AT789" s="651"/>
      <c r="AU789" s="369">
        <v>6.23</v>
      </c>
      <c r="AV789" s="370"/>
      <c r="AW789" s="370"/>
      <c r="AX789" s="371"/>
    </row>
    <row r="790" spans="1:51" ht="24.75" customHeight="1" x14ac:dyDescent="0.15">
      <c r="A790" s="614"/>
      <c r="B790" s="615"/>
      <c r="C790" s="615"/>
      <c r="D790" s="615"/>
      <c r="E790" s="615"/>
      <c r="F790" s="616"/>
      <c r="G790" s="591" t="s">
        <v>679</v>
      </c>
      <c r="H790" s="592"/>
      <c r="I790" s="592"/>
      <c r="J790" s="592"/>
      <c r="K790" s="593"/>
      <c r="L790" s="583" t="s">
        <v>684</v>
      </c>
      <c r="M790" s="584"/>
      <c r="N790" s="584"/>
      <c r="O790" s="584"/>
      <c r="P790" s="584"/>
      <c r="Q790" s="584"/>
      <c r="R790" s="584"/>
      <c r="S790" s="584"/>
      <c r="T790" s="584"/>
      <c r="U790" s="584"/>
      <c r="V790" s="584"/>
      <c r="W790" s="584"/>
      <c r="X790" s="585"/>
      <c r="Y790" s="586">
        <v>0.43</v>
      </c>
      <c r="Z790" s="587"/>
      <c r="AA790" s="587"/>
      <c r="AB790" s="597"/>
      <c r="AC790" s="591" t="s">
        <v>79</v>
      </c>
      <c r="AD790" s="592"/>
      <c r="AE790" s="592"/>
      <c r="AF790" s="592"/>
      <c r="AG790" s="593"/>
      <c r="AH790" s="583" t="s">
        <v>721</v>
      </c>
      <c r="AI790" s="584"/>
      <c r="AJ790" s="584"/>
      <c r="AK790" s="584"/>
      <c r="AL790" s="584"/>
      <c r="AM790" s="584"/>
      <c r="AN790" s="584"/>
      <c r="AO790" s="584"/>
      <c r="AP790" s="584"/>
      <c r="AQ790" s="584"/>
      <c r="AR790" s="584"/>
      <c r="AS790" s="584"/>
      <c r="AT790" s="585"/>
      <c r="AU790" s="586">
        <v>0.7</v>
      </c>
      <c r="AV790" s="587"/>
      <c r="AW790" s="587"/>
      <c r="AX790" s="588"/>
    </row>
    <row r="791" spans="1:51" ht="24.75" customHeight="1" x14ac:dyDescent="0.15">
      <c r="A791" s="614"/>
      <c r="B791" s="615"/>
      <c r="C791" s="615"/>
      <c r="D791" s="615"/>
      <c r="E791" s="615"/>
      <c r="F791" s="616"/>
      <c r="G791" s="591" t="s">
        <v>680</v>
      </c>
      <c r="H791" s="592"/>
      <c r="I791" s="592"/>
      <c r="J791" s="592"/>
      <c r="K791" s="593"/>
      <c r="L791" s="583" t="s">
        <v>685</v>
      </c>
      <c r="M791" s="584"/>
      <c r="N791" s="584"/>
      <c r="O791" s="584"/>
      <c r="P791" s="584"/>
      <c r="Q791" s="584"/>
      <c r="R791" s="584"/>
      <c r="S791" s="584"/>
      <c r="T791" s="584"/>
      <c r="U791" s="584"/>
      <c r="V791" s="584"/>
      <c r="W791" s="584"/>
      <c r="X791" s="585"/>
      <c r="Y791" s="586">
        <v>0.4</v>
      </c>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customHeight="1" x14ac:dyDescent="0.15">
      <c r="A792" s="614"/>
      <c r="B792" s="615"/>
      <c r="C792" s="615"/>
      <c r="D792" s="615"/>
      <c r="E792" s="615"/>
      <c r="F792" s="616"/>
      <c r="G792" s="591" t="s">
        <v>681</v>
      </c>
      <c r="H792" s="592"/>
      <c r="I792" s="592"/>
      <c r="J792" s="592"/>
      <c r="K792" s="593"/>
      <c r="L792" s="583" t="s">
        <v>686</v>
      </c>
      <c r="M792" s="584"/>
      <c r="N792" s="584"/>
      <c r="O792" s="584"/>
      <c r="P792" s="584"/>
      <c r="Q792" s="584"/>
      <c r="R792" s="584"/>
      <c r="S792" s="584"/>
      <c r="T792" s="584"/>
      <c r="U792" s="584"/>
      <c r="V792" s="584"/>
      <c r="W792" s="584"/>
      <c r="X792" s="585"/>
      <c r="Y792" s="586">
        <v>0.1</v>
      </c>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customHeight="1" x14ac:dyDescent="0.15">
      <c r="A793" s="614"/>
      <c r="B793" s="615"/>
      <c r="C793" s="615"/>
      <c r="D793" s="615"/>
      <c r="E793" s="615"/>
      <c r="F793" s="616"/>
      <c r="G793" s="591" t="s">
        <v>682</v>
      </c>
      <c r="H793" s="592"/>
      <c r="I793" s="592"/>
      <c r="J793" s="592"/>
      <c r="K793" s="593"/>
      <c r="L793" s="583"/>
      <c r="M793" s="584"/>
      <c r="N793" s="584"/>
      <c r="O793" s="584"/>
      <c r="P793" s="584"/>
      <c r="Q793" s="584"/>
      <c r="R793" s="584"/>
      <c r="S793" s="584"/>
      <c r="T793" s="584"/>
      <c r="U793" s="584"/>
      <c r="V793" s="584"/>
      <c r="W793" s="584"/>
      <c r="X793" s="585"/>
      <c r="Y793" s="586">
        <v>3.88</v>
      </c>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4"/>
      <c r="B794" s="615"/>
      <c r="C794" s="615"/>
      <c r="D794" s="615"/>
      <c r="E794" s="615"/>
      <c r="F794" s="616"/>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4"/>
      <c r="B795" s="615"/>
      <c r="C795" s="615"/>
      <c r="D795" s="615"/>
      <c r="E795" s="615"/>
      <c r="F795" s="616"/>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4"/>
      <c r="B796" s="615"/>
      <c r="C796" s="615"/>
      <c r="D796" s="615"/>
      <c r="E796" s="615"/>
      <c r="F796" s="616"/>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4"/>
      <c r="B797" s="615"/>
      <c r="C797" s="615"/>
      <c r="D797" s="615"/>
      <c r="E797" s="615"/>
      <c r="F797" s="616"/>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4"/>
      <c r="B798" s="615"/>
      <c r="C798" s="615"/>
      <c r="D798" s="615"/>
      <c r="E798" s="615"/>
      <c r="F798" s="616"/>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
      <c r="A799" s="614"/>
      <c r="B799" s="615"/>
      <c r="C799" s="615"/>
      <c r="D799" s="615"/>
      <c r="E799" s="615"/>
      <c r="F799" s="616"/>
      <c r="G799" s="801" t="s">
        <v>20</v>
      </c>
      <c r="H799" s="802"/>
      <c r="I799" s="802"/>
      <c r="J799" s="802"/>
      <c r="K799" s="802"/>
      <c r="L799" s="803"/>
      <c r="M799" s="804"/>
      <c r="N799" s="804"/>
      <c r="O799" s="804"/>
      <c r="P799" s="804"/>
      <c r="Q799" s="804"/>
      <c r="R799" s="804"/>
      <c r="S799" s="804"/>
      <c r="T799" s="804"/>
      <c r="U799" s="804"/>
      <c r="V799" s="804"/>
      <c r="W799" s="804"/>
      <c r="X799" s="805"/>
      <c r="Y799" s="806">
        <f>SUM(Y789:AB798)</f>
        <v>42.57</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6.9300000000000006</v>
      </c>
      <c r="AV799" s="807"/>
      <c r="AW799" s="807"/>
      <c r="AX799" s="809"/>
    </row>
    <row r="800" spans="1:51" ht="24.75" customHeight="1" x14ac:dyDescent="0.15">
      <c r="A800" s="614"/>
      <c r="B800" s="615"/>
      <c r="C800" s="615"/>
      <c r="D800" s="615"/>
      <c r="E800" s="615"/>
      <c r="F800" s="616"/>
      <c r="G800" s="580" t="s">
        <v>674</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702</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4"/>
      <c r="AY800">
        <f>COUNTA($G$802,$AC$802)</f>
        <v>1</v>
      </c>
    </row>
    <row r="801" spans="1:51" ht="24.75" customHeight="1" x14ac:dyDescent="0.15">
      <c r="A801" s="614"/>
      <c r="B801" s="615"/>
      <c r="C801" s="615"/>
      <c r="D801" s="615"/>
      <c r="E801" s="615"/>
      <c r="F801" s="616"/>
      <c r="G801" s="790" t="s">
        <v>17</v>
      </c>
      <c r="H801" s="653"/>
      <c r="I801" s="653"/>
      <c r="J801" s="653"/>
      <c r="K801" s="653"/>
      <c r="L801" s="652" t="s">
        <v>18</v>
      </c>
      <c r="M801" s="653"/>
      <c r="N801" s="653"/>
      <c r="O801" s="653"/>
      <c r="P801" s="653"/>
      <c r="Q801" s="653"/>
      <c r="R801" s="653"/>
      <c r="S801" s="653"/>
      <c r="T801" s="653"/>
      <c r="U801" s="653"/>
      <c r="V801" s="653"/>
      <c r="W801" s="653"/>
      <c r="X801" s="654"/>
      <c r="Y801" s="639" t="s">
        <v>19</v>
      </c>
      <c r="Z801" s="640"/>
      <c r="AA801" s="640"/>
      <c r="AB801" s="779"/>
      <c r="AC801" s="790" t="s">
        <v>17</v>
      </c>
      <c r="AD801" s="653"/>
      <c r="AE801" s="653"/>
      <c r="AF801" s="653"/>
      <c r="AG801" s="653"/>
      <c r="AH801" s="652" t="s">
        <v>18</v>
      </c>
      <c r="AI801" s="653"/>
      <c r="AJ801" s="653"/>
      <c r="AK801" s="653"/>
      <c r="AL801" s="653"/>
      <c r="AM801" s="653"/>
      <c r="AN801" s="653"/>
      <c r="AO801" s="653"/>
      <c r="AP801" s="653"/>
      <c r="AQ801" s="653"/>
      <c r="AR801" s="653"/>
      <c r="AS801" s="653"/>
      <c r="AT801" s="654"/>
      <c r="AU801" s="639" t="s">
        <v>19</v>
      </c>
      <c r="AV801" s="640"/>
      <c r="AW801" s="640"/>
      <c r="AX801" s="641"/>
      <c r="AY801">
        <f>$AY$800</f>
        <v>1</v>
      </c>
    </row>
    <row r="802" spans="1:51" ht="64.7" customHeight="1" x14ac:dyDescent="0.15">
      <c r="A802" s="614"/>
      <c r="B802" s="615"/>
      <c r="C802" s="615"/>
      <c r="D802" s="615"/>
      <c r="E802" s="615"/>
      <c r="F802" s="616"/>
      <c r="G802" s="655" t="s">
        <v>677</v>
      </c>
      <c r="H802" s="656"/>
      <c r="I802" s="656"/>
      <c r="J802" s="656"/>
      <c r="K802" s="657"/>
      <c r="L802" s="649" t="s">
        <v>678</v>
      </c>
      <c r="M802" s="650"/>
      <c r="N802" s="650"/>
      <c r="O802" s="650"/>
      <c r="P802" s="650"/>
      <c r="Q802" s="650"/>
      <c r="R802" s="650"/>
      <c r="S802" s="650"/>
      <c r="T802" s="650"/>
      <c r="U802" s="650"/>
      <c r="V802" s="650"/>
      <c r="W802" s="650"/>
      <c r="X802" s="651"/>
      <c r="Y802" s="369">
        <v>3.69</v>
      </c>
      <c r="Z802" s="370"/>
      <c r="AA802" s="370"/>
      <c r="AB802" s="783"/>
      <c r="AC802" s="655"/>
      <c r="AD802" s="656"/>
      <c r="AE802" s="656"/>
      <c r="AF802" s="656"/>
      <c r="AG802" s="657"/>
      <c r="AH802" s="649" t="s">
        <v>676</v>
      </c>
      <c r="AI802" s="650"/>
      <c r="AJ802" s="650"/>
      <c r="AK802" s="650"/>
      <c r="AL802" s="650"/>
      <c r="AM802" s="650"/>
      <c r="AN802" s="650"/>
      <c r="AO802" s="650"/>
      <c r="AP802" s="650"/>
      <c r="AQ802" s="650"/>
      <c r="AR802" s="650"/>
      <c r="AS802" s="650"/>
      <c r="AT802" s="651"/>
      <c r="AU802" s="369"/>
      <c r="AV802" s="370"/>
      <c r="AW802" s="370"/>
      <c r="AX802" s="371"/>
      <c r="AY802">
        <f t="shared" ref="AY802:AY812" si="115">$AY$800</f>
        <v>1</v>
      </c>
    </row>
    <row r="803" spans="1:51" ht="24.75" customHeight="1" x14ac:dyDescent="0.15">
      <c r="A803" s="614"/>
      <c r="B803" s="615"/>
      <c r="C803" s="615"/>
      <c r="D803" s="615"/>
      <c r="E803" s="615"/>
      <c r="F803" s="616"/>
      <c r="G803" s="591" t="s">
        <v>681</v>
      </c>
      <c r="H803" s="592"/>
      <c r="I803" s="592"/>
      <c r="J803" s="592"/>
      <c r="K803" s="593"/>
      <c r="L803" s="583" t="s">
        <v>688</v>
      </c>
      <c r="M803" s="584"/>
      <c r="N803" s="584"/>
      <c r="O803" s="584"/>
      <c r="P803" s="584"/>
      <c r="Q803" s="584"/>
      <c r="R803" s="584"/>
      <c r="S803" s="584"/>
      <c r="T803" s="584"/>
      <c r="U803" s="584"/>
      <c r="V803" s="584"/>
      <c r="W803" s="584"/>
      <c r="X803" s="585"/>
      <c r="Y803" s="586">
        <v>0.02</v>
      </c>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1</v>
      </c>
    </row>
    <row r="804" spans="1:51" ht="24.75" customHeight="1" x14ac:dyDescent="0.15">
      <c r="A804" s="614"/>
      <c r="B804" s="615"/>
      <c r="C804" s="615"/>
      <c r="D804" s="615"/>
      <c r="E804" s="615"/>
      <c r="F804" s="616"/>
      <c r="G804" s="591" t="s">
        <v>682</v>
      </c>
      <c r="H804" s="592"/>
      <c r="I804" s="592"/>
      <c r="J804" s="592"/>
      <c r="K804" s="593"/>
      <c r="L804" s="583"/>
      <c r="M804" s="584"/>
      <c r="N804" s="584"/>
      <c r="O804" s="584"/>
      <c r="P804" s="584"/>
      <c r="Q804" s="584"/>
      <c r="R804" s="584"/>
      <c r="S804" s="584"/>
      <c r="T804" s="584"/>
      <c r="U804" s="584"/>
      <c r="V804" s="584"/>
      <c r="W804" s="584"/>
      <c r="X804" s="585"/>
      <c r="Y804" s="586">
        <v>0.37</v>
      </c>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1</v>
      </c>
    </row>
    <row r="805" spans="1:51" ht="24.75" hidden="1" customHeight="1" x14ac:dyDescent="0.15">
      <c r="A805" s="614"/>
      <c r="B805" s="615"/>
      <c r="C805" s="615"/>
      <c r="D805" s="615"/>
      <c r="E805" s="615"/>
      <c r="F805" s="616"/>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1</v>
      </c>
    </row>
    <row r="806" spans="1:51" ht="24.75" hidden="1" customHeight="1" x14ac:dyDescent="0.15">
      <c r="A806" s="614"/>
      <c r="B806" s="615"/>
      <c r="C806" s="615"/>
      <c r="D806" s="615"/>
      <c r="E806" s="615"/>
      <c r="F806" s="616"/>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1</v>
      </c>
    </row>
    <row r="807" spans="1:51" ht="24.75" hidden="1" customHeight="1" x14ac:dyDescent="0.15">
      <c r="A807" s="614"/>
      <c r="B807" s="615"/>
      <c r="C807" s="615"/>
      <c r="D807" s="615"/>
      <c r="E807" s="615"/>
      <c r="F807" s="616"/>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1</v>
      </c>
    </row>
    <row r="808" spans="1:51" ht="24.75" hidden="1" customHeight="1" x14ac:dyDescent="0.15">
      <c r="A808" s="614"/>
      <c r="B808" s="615"/>
      <c r="C808" s="615"/>
      <c r="D808" s="615"/>
      <c r="E808" s="615"/>
      <c r="F808" s="616"/>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1</v>
      </c>
    </row>
    <row r="809" spans="1:51" ht="24.75" hidden="1" customHeight="1" x14ac:dyDescent="0.15">
      <c r="A809" s="614"/>
      <c r="B809" s="615"/>
      <c r="C809" s="615"/>
      <c r="D809" s="615"/>
      <c r="E809" s="615"/>
      <c r="F809" s="616"/>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1</v>
      </c>
    </row>
    <row r="810" spans="1:51" ht="24.75" hidden="1" customHeight="1" x14ac:dyDescent="0.15">
      <c r="A810" s="614"/>
      <c r="B810" s="615"/>
      <c r="C810" s="615"/>
      <c r="D810" s="615"/>
      <c r="E810" s="615"/>
      <c r="F810" s="616"/>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1</v>
      </c>
    </row>
    <row r="811" spans="1:51" ht="24.75" hidden="1" customHeight="1" x14ac:dyDescent="0.15">
      <c r="A811" s="614"/>
      <c r="B811" s="615"/>
      <c r="C811" s="615"/>
      <c r="D811" s="615"/>
      <c r="E811" s="615"/>
      <c r="F811" s="616"/>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1</v>
      </c>
    </row>
    <row r="812" spans="1:51" ht="24.75" customHeight="1" thickBot="1" x14ac:dyDescent="0.2">
      <c r="A812" s="614"/>
      <c r="B812" s="615"/>
      <c r="C812" s="615"/>
      <c r="D812" s="615"/>
      <c r="E812" s="615"/>
      <c r="F812" s="616"/>
      <c r="G812" s="801" t="s">
        <v>20</v>
      </c>
      <c r="H812" s="802"/>
      <c r="I812" s="802"/>
      <c r="J812" s="802"/>
      <c r="K812" s="802"/>
      <c r="L812" s="803"/>
      <c r="M812" s="804"/>
      <c r="N812" s="804"/>
      <c r="O812" s="804"/>
      <c r="P812" s="804"/>
      <c r="Q812" s="804"/>
      <c r="R812" s="804"/>
      <c r="S812" s="804"/>
      <c r="T812" s="804"/>
      <c r="U812" s="804"/>
      <c r="V812" s="804"/>
      <c r="W812" s="804"/>
      <c r="X812" s="805"/>
      <c r="Y812" s="806">
        <f>SUM(Y802:AB811)</f>
        <v>4.08</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0</v>
      </c>
      <c r="AV812" s="807"/>
      <c r="AW812" s="807"/>
      <c r="AX812" s="809"/>
      <c r="AY812">
        <f t="shared" si="115"/>
        <v>1</v>
      </c>
    </row>
    <row r="813" spans="1:51" ht="24.75" customHeight="1" x14ac:dyDescent="0.15">
      <c r="A813" s="614"/>
      <c r="B813" s="615"/>
      <c r="C813" s="615"/>
      <c r="D813" s="615"/>
      <c r="E813" s="615"/>
      <c r="F813" s="616"/>
      <c r="G813" s="580" t="s">
        <v>703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709</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4"/>
      <c r="AY813">
        <f>COUNTA($G$815,$AC$815)</f>
        <v>0</v>
      </c>
    </row>
    <row r="814" spans="1:51" ht="24.75" customHeight="1" x14ac:dyDescent="0.15">
      <c r="A814" s="614"/>
      <c r="B814" s="615"/>
      <c r="C814" s="615"/>
      <c r="D814" s="615"/>
      <c r="E814" s="615"/>
      <c r="F814" s="616"/>
      <c r="G814" s="790" t="s">
        <v>17</v>
      </c>
      <c r="H814" s="653"/>
      <c r="I814" s="653"/>
      <c r="J814" s="653"/>
      <c r="K814" s="653"/>
      <c r="L814" s="652" t="s">
        <v>18</v>
      </c>
      <c r="M814" s="653"/>
      <c r="N814" s="653"/>
      <c r="O814" s="653"/>
      <c r="P814" s="653"/>
      <c r="Q814" s="653"/>
      <c r="R814" s="653"/>
      <c r="S814" s="653"/>
      <c r="T814" s="653"/>
      <c r="U814" s="653"/>
      <c r="V814" s="653"/>
      <c r="W814" s="653"/>
      <c r="X814" s="654"/>
      <c r="Y814" s="639" t="s">
        <v>19</v>
      </c>
      <c r="Z814" s="640"/>
      <c r="AA814" s="640"/>
      <c r="AB814" s="779"/>
      <c r="AC814" s="790" t="s">
        <v>17</v>
      </c>
      <c r="AD814" s="653"/>
      <c r="AE814" s="653"/>
      <c r="AF814" s="653"/>
      <c r="AG814" s="653"/>
      <c r="AH814" s="652" t="s">
        <v>18</v>
      </c>
      <c r="AI814" s="653"/>
      <c r="AJ814" s="653"/>
      <c r="AK814" s="653"/>
      <c r="AL814" s="653"/>
      <c r="AM814" s="653"/>
      <c r="AN814" s="653"/>
      <c r="AO814" s="653"/>
      <c r="AP814" s="653"/>
      <c r="AQ814" s="653"/>
      <c r="AR814" s="653"/>
      <c r="AS814" s="653"/>
      <c r="AT814" s="654"/>
      <c r="AU814" s="639" t="s">
        <v>19</v>
      </c>
      <c r="AV814" s="640"/>
      <c r="AW814" s="640"/>
      <c r="AX814" s="641"/>
      <c r="AY814">
        <f>$AY$813</f>
        <v>0</v>
      </c>
    </row>
    <row r="815" spans="1:51" ht="24.75" customHeight="1" x14ac:dyDescent="0.15">
      <c r="A815" s="614"/>
      <c r="B815" s="615"/>
      <c r="C815" s="615"/>
      <c r="D815" s="615"/>
      <c r="E815" s="615"/>
      <c r="F815" s="616"/>
      <c r="G815" s="655"/>
      <c r="H815" s="656"/>
      <c r="I815" s="656"/>
      <c r="J815" s="656"/>
      <c r="K815" s="657"/>
      <c r="L815" s="649" t="s">
        <v>676</v>
      </c>
      <c r="M815" s="650"/>
      <c r="N815" s="650"/>
      <c r="O815" s="650"/>
      <c r="P815" s="650"/>
      <c r="Q815" s="650"/>
      <c r="R815" s="650"/>
      <c r="S815" s="650"/>
      <c r="T815" s="650"/>
      <c r="U815" s="650"/>
      <c r="V815" s="650"/>
      <c r="W815" s="650"/>
      <c r="X815" s="651"/>
      <c r="Y815" s="369"/>
      <c r="Z815" s="370"/>
      <c r="AA815" s="370"/>
      <c r="AB815" s="783"/>
      <c r="AC815" s="655"/>
      <c r="AD815" s="656"/>
      <c r="AE815" s="656"/>
      <c r="AF815" s="656"/>
      <c r="AG815" s="657"/>
      <c r="AH815" s="649" t="s">
        <v>706</v>
      </c>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4.75" hidden="1" customHeight="1" x14ac:dyDescent="0.15">
      <c r="A816" s="614"/>
      <c r="B816" s="615"/>
      <c r="C816" s="615"/>
      <c r="D816" s="615"/>
      <c r="E816" s="615"/>
      <c r="F816" s="616"/>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4"/>
      <c r="B817" s="615"/>
      <c r="C817" s="615"/>
      <c r="D817" s="615"/>
      <c r="E817" s="615"/>
      <c r="F817" s="616"/>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4"/>
      <c r="B818" s="615"/>
      <c r="C818" s="615"/>
      <c r="D818" s="615"/>
      <c r="E818" s="615"/>
      <c r="F818" s="616"/>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4"/>
      <c r="B819" s="615"/>
      <c r="C819" s="615"/>
      <c r="D819" s="615"/>
      <c r="E819" s="615"/>
      <c r="F819" s="616"/>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4"/>
      <c r="B820" s="615"/>
      <c r="C820" s="615"/>
      <c r="D820" s="615"/>
      <c r="E820" s="615"/>
      <c r="F820" s="616"/>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4"/>
      <c r="B821" s="615"/>
      <c r="C821" s="615"/>
      <c r="D821" s="615"/>
      <c r="E821" s="615"/>
      <c r="F821" s="616"/>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4"/>
      <c r="B822" s="615"/>
      <c r="C822" s="615"/>
      <c r="D822" s="615"/>
      <c r="E822" s="615"/>
      <c r="F822" s="616"/>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4"/>
      <c r="B823" s="615"/>
      <c r="C823" s="615"/>
      <c r="D823" s="615"/>
      <c r="E823" s="615"/>
      <c r="F823" s="616"/>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4"/>
      <c r="B824" s="615"/>
      <c r="C824" s="615"/>
      <c r="D824" s="615"/>
      <c r="E824" s="615"/>
      <c r="F824" s="616"/>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customHeight="1" thickBot="1" x14ac:dyDescent="0.2">
      <c r="A825" s="614"/>
      <c r="B825" s="615"/>
      <c r="C825" s="615"/>
      <c r="D825" s="615"/>
      <c r="E825" s="615"/>
      <c r="F825" s="616"/>
      <c r="G825" s="801" t="s">
        <v>20</v>
      </c>
      <c r="H825" s="802"/>
      <c r="I825" s="802"/>
      <c r="J825" s="802"/>
      <c r="K825" s="802"/>
      <c r="L825" s="803"/>
      <c r="M825" s="804"/>
      <c r="N825" s="804"/>
      <c r="O825" s="804"/>
      <c r="P825" s="804"/>
      <c r="Q825" s="804"/>
      <c r="R825" s="804"/>
      <c r="S825" s="804"/>
      <c r="T825" s="804"/>
      <c r="U825" s="804"/>
      <c r="V825" s="804"/>
      <c r="W825" s="804"/>
      <c r="X825" s="805"/>
      <c r="Y825" s="806">
        <f>SUM(Y815:AB824)</f>
        <v>0</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0</v>
      </c>
      <c r="AV825" s="807"/>
      <c r="AW825" s="807"/>
      <c r="AX825" s="809"/>
      <c r="AY825">
        <f t="shared" si="116"/>
        <v>0</v>
      </c>
    </row>
    <row r="826" spans="1:51" ht="24.75" customHeight="1" x14ac:dyDescent="0.15">
      <c r="A826" s="614"/>
      <c r="B826" s="615"/>
      <c r="C826" s="615"/>
      <c r="D826" s="615"/>
      <c r="E826" s="615"/>
      <c r="F826" s="616"/>
      <c r="G826" s="580" t="s">
        <v>704</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711</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4"/>
      <c r="AY826">
        <f>COUNTA($G$828,$AC$828)</f>
        <v>0</v>
      </c>
    </row>
    <row r="827" spans="1:51" ht="24.75" customHeight="1" x14ac:dyDescent="0.15">
      <c r="A827" s="614"/>
      <c r="B827" s="615"/>
      <c r="C827" s="615"/>
      <c r="D827" s="615"/>
      <c r="E827" s="615"/>
      <c r="F827" s="616"/>
      <c r="G827" s="790" t="s">
        <v>17</v>
      </c>
      <c r="H827" s="653"/>
      <c r="I827" s="653"/>
      <c r="J827" s="653"/>
      <c r="K827" s="653"/>
      <c r="L827" s="652" t="s">
        <v>18</v>
      </c>
      <c r="M827" s="653"/>
      <c r="N827" s="653"/>
      <c r="O827" s="653"/>
      <c r="P827" s="653"/>
      <c r="Q827" s="653"/>
      <c r="R827" s="653"/>
      <c r="S827" s="653"/>
      <c r="T827" s="653"/>
      <c r="U827" s="653"/>
      <c r="V827" s="653"/>
      <c r="W827" s="653"/>
      <c r="X827" s="654"/>
      <c r="Y827" s="639" t="s">
        <v>19</v>
      </c>
      <c r="Z827" s="640"/>
      <c r="AA827" s="640"/>
      <c r="AB827" s="779"/>
      <c r="AC827" s="790" t="s">
        <v>17</v>
      </c>
      <c r="AD827" s="653"/>
      <c r="AE827" s="653"/>
      <c r="AF827" s="653"/>
      <c r="AG827" s="653"/>
      <c r="AH827" s="652" t="s">
        <v>18</v>
      </c>
      <c r="AI827" s="653"/>
      <c r="AJ827" s="653"/>
      <c r="AK827" s="653"/>
      <c r="AL827" s="653"/>
      <c r="AM827" s="653"/>
      <c r="AN827" s="653"/>
      <c r="AO827" s="653"/>
      <c r="AP827" s="653"/>
      <c r="AQ827" s="653"/>
      <c r="AR827" s="653"/>
      <c r="AS827" s="653"/>
      <c r="AT827" s="654"/>
      <c r="AU827" s="639" t="s">
        <v>19</v>
      </c>
      <c r="AV827" s="640"/>
      <c r="AW827" s="640"/>
      <c r="AX827" s="641"/>
      <c r="AY827">
        <f>$AY$826</f>
        <v>0</v>
      </c>
    </row>
    <row r="828" spans="1:51" s="16" customFormat="1" ht="24.75" customHeight="1" x14ac:dyDescent="0.15">
      <c r="A828" s="614"/>
      <c r="B828" s="615"/>
      <c r="C828" s="615"/>
      <c r="D828" s="615"/>
      <c r="E828" s="615"/>
      <c r="F828" s="616"/>
      <c r="G828" s="655"/>
      <c r="H828" s="656"/>
      <c r="I828" s="656"/>
      <c r="J828" s="656"/>
      <c r="K828" s="657"/>
      <c r="L828" s="649" t="s">
        <v>705</v>
      </c>
      <c r="M828" s="650"/>
      <c r="N828" s="650"/>
      <c r="O828" s="650"/>
      <c r="P828" s="650"/>
      <c r="Q828" s="650"/>
      <c r="R828" s="650"/>
      <c r="S828" s="650"/>
      <c r="T828" s="650"/>
      <c r="U828" s="650"/>
      <c r="V828" s="650"/>
      <c r="W828" s="650"/>
      <c r="X828" s="651"/>
      <c r="Y828" s="369"/>
      <c r="Z828" s="370"/>
      <c r="AA828" s="370"/>
      <c r="AB828" s="783"/>
      <c r="AC828" s="655"/>
      <c r="AD828" s="656"/>
      <c r="AE828" s="656"/>
      <c r="AF828" s="656"/>
      <c r="AG828" s="657"/>
      <c r="AH828" s="649" t="s">
        <v>705</v>
      </c>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4.75" hidden="1" customHeight="1" x14ac:dyDescent="0.15">
      <c r="A829" s="614"/>
      <c r="B829" s="615"/>
      <c r="C829" s="615"/>
      <c r="D829" s="615"/>
      <c r="E829" s="615"/>
      <c r="F829" s="616"/>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4"/>
      <c r="B830" s="615"/>
      <c r="C830" s="615"/>
      <c r="D830" s="615"/>
      <c r="E830" s="615"/>
      <c r="F830" s="616"/>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4"/>
      <c r="B831" s="615"/>
      <c r="C831" s="615"/>
      <c r="D831" s="615"/>
      <c r="E831" s="615"/>
      <c r="F831" s="616"/>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4"/>
      <c r="B832" s="615"/>
      <c r="C832" s="615"/>
      <c r="D832" s="615"/>
      <c r="E832" s="615"/>
      <c r="F832" s="616"/>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4"/>
      <c r="B833" s="615"/>
      <c r="C833" s="615"/>
      <c r="D833" s="615"/>
      <c r="E833" s="615"/>
      <c r="F833" s="616"/>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4"/>
      <c r="B834" s="615"/>
      <c r="C834" s="615"/>
      <c r="D834" s="615"/>
      <c r="E834" s="615"/>
      <c r="F834" s="616"/>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4"/>
      <c r="B835" s="615"/>
      <c r="C835" s="615"/>
      <c r="D835" s="615"/>
      <c r="E835" s="615"/>
      <c r="F835" s="616"/>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4"/>
      <c r="B836" s="615"/>
      <c r="C836" s="615"/>
      <c r="D836" s="615"/>
      <c r="E836" s="615"/>
      <c r="F836" s="616"/>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4"/>
      <c r="B837" s="615"/>
      <c r="C837" s="615"/>
      <c r="D837" s="615"/>
      <c r="E837" s="615"/>
      <c r="F837" s="616"/>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customHeight="1" x14ac:dyDescent="0.15">
      <c r="A838" s="614"/>
      <c r="B838" s="615"/>
      <c r="C838" s="615"/>
      <c r="D838" s="615"/>
      <c r="E838" s="615"/>
      <c r="F838" s="616"/>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hidden="1" customHeight="1" thickBot="1" x14ac:dyDescent="0.2">
      <c r="A839" s="877" t="s">
        <v>147</v>
      </c>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c r="AB839" s="878"/>
      <c r="AC839" s="878"/>
      <c r="AD839" s="878"/>
      <c r="AE839" s="878"/>
      <c r="AF839" s="878"/>
      <c r="AG839" s="878"/>
      <c r="AH839" s="878"/>
      <c r="AI839" s="878"/>
      <c r="AJ839" s="878"/>
      <c r="AK839" s="879"/>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7" t="s">
        <v>219</v>
      </c>
      <c r="K844" s="348"/>
      <c r="L844" s="348"/>
      <c r="M844" s="348"/>
      <c r="N844" s="348"/>
      <c r="O844" s="348"/>
      <c r="P844" s="232" t="s">
        <v>195</v>
      </c>
      <c r="Q844" s="232"/>
      <c r="R844" s="232"/>
      <c r="S844" s="232"/>
      <c r="T844" s="232"/>
      <c r="U844" s="232"/>
      <c r="V844" s="232"/>
      <c r="W844" s="232"/>
      <c r="X844" s="232"/>
      <c r="Y844" s="349" t="s">
        <v>217</v>
      </c>
      <c r="Z844" s="350"/>
      <c r="AA844" s="350"/>
      <c r="AB844" s="350"/>
      <c r="AC844" s="137" t="s">
        <v>253</v>
      </c>
      <c r="AD844" s="137"/>
      <c r="AE844" s="137"/>
      <c r="AF844" s="137"/>
      <c r="AG844" s="137"/>
      <c r="AH844" s="349" t="s">
        <v>278</v>
      </c>
      <c r="AI844" s="347"/>
      <c r="AJ844" s="347"/>
      <c r="AK844" s="347"/>
      <c r="AL844" s="347" t="s">
        <v>21</v>
      </c>
      <c r="AM844" s="347"/>
      <c r="AN844" s="347"/>
      <c r="AO844" s="351"/>
      <c r="AP844" s="352" t="s">
        <v>220</v>
      </c>
      <c r="AQ844" s="352"/>
      <c r="AR844" s="352"/>
      <c r="AS844" s="352"/>
      <c r="AT844" s="352"/>
      <c r="AU844" s="352"/>
      <c r="AV844" s="352"/>
      <c r="AW844" s="352"/>
      <c r="AX844" s="352"/>
    </row>
    <row r="845" spans="1:51" ht="30" customHeight="1" x14ac:dyDescent="0.15">
      <c r="A845" s="357">
        <v>1</v>
      </c>
      <c r="B845" s="357">
        <v>1</v>
      </c>
      <c r="C845" s="345" t="s">
        <v>690</v>
      </c>
      <c r="D845" s="330"/>
      <c r="E845" s="330"/>
      <c r="F845" s="330"/>
      <c r="G845" s="330"/>
      <c r="H845" s="330"/>
      <c r="I845" s="330"/>
      <c r="J845" s="331">
        <v>4013301013616</v>
      </c>
      <c r="K845" s="332"/>
      <c r="L845" s="332"/>
      <c r="M845" s="332"/>
      <c r="N845" s="332"/>
      <c r="O845" s="332"/>
      <c r="P845" s="346" t="s">
        <v>693</v>
      </c>
      <c r="Q845" s="333"/>
      <c r="R845" s="333"/>
      <c r="S845" s="333"/>
      <c r="T845" s="333"/>
      <c r="U845" s="333"/>
      <c r="V845" s="333"/>
      <c r="W845" s="333"/>
      <c r="X845" s="333"/>
      <c r="Y845" s="334">
        <v>42.6</v>
      </c>
      <c r="Z845" s="335"/>
      <c r="AA845" s="335"/>
      <c r="AB845" s="336"/>
      <c r="AC845" s="337" t="s">
        <v>283</v>
      </c>
      <c r="AD845" s="338"/>
      <c r="AE845" s="338"/>
      <c r="AF845" s="338"/>
      <c r="AG845" s="338"/>
      <c r="AH845" s="353">
        <v>1</v>
      </c>
      <c r="AI845" s="354"/>
      <c r="AJ845" s="354"/>
      <c r="AK845" s="354"/>
      <c r="AL845" s="341">
        <v>99.7</v>
      </c>
      <c r="AM845" s="342"/>
      <c r="AN845" s="342"/>
      <c r="AO845" s="343"/>
      <c r="AP845" s="344" t="s">
        <v>675</v>
      </c>
      <c r="AQ845" s="344"/>
      <c r="AR845" s="344"/>
      <c r="AS845" s="344"/>
      <c r="AT845" s="344"/>
      <c r="AU845" s="344"/>
      <c r="AV845" s="344"/>
      <c r="AW845" s="344"/>
      <c r="AX845" s="344"/>
    </row>
    <row r="846" spans="1:51" ht="30" hidden="1" customHeight="1" x14ac:dyDescent="0.15">
      <c r="A846" s="357">
        <v>2</v>
      </c>
      <c r="B846" s="357">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57">
        <v>3</v>
      </c>
      <c r="B847" s="357">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57">
        <v>4</v>
      </c>
      <c r="B848" s="357">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57">
        <v>5</v>
      </c>
      <c r="B849" s="357">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57">
        <v>6</v>
      </c>
      <c r="B850" s="357">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57">
        <v>7</v>
      </c>
      <c r="B851" s="357">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57">
        <v>8</v>
      </c>
      <c r="B852" s="35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57">
        <v>9</v>
      </c>
      <c r="B853" s="35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57">
        <v>10</v>
      </c>
      <c r="B854" s="35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57">
        <v>11</v>
      </c>
      <c r="B855" s="35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57">
        <v>12</v>
      </c>
      <c r="B856" s="35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57">
        <v>13</v>
      </c>
      <c r="B857" s="35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57">
        <v>14</v>
      </c>
      <c r="B858" s="35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57">
        <v>15</v>
      </c>
      <c r="B859" s="357">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57">
        <v>16</v>
      </c>
      <c r="B860" s="357">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57">
        <v>17</v>
      </c>
      <c r="B861" s="357">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57">
        <v>18</v>
      </c>
      <c r="B862" s="35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57">
        <v>19</v>
      </c>
      <c r="B863" s="35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57">
        <v>20</v>
      </c>
      <c r="B864" s="35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57">
        <v>21</v>
      </c>
      <c r="B865" s="35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57">
        <v>22</v>
      </c>
      <c r="B866" s="35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57">
        <v>23</v>
      </c>
      <c r="B867" s="35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57">
        <v>24</v>
      </c>
      <c r="B868" s="35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57">
        <v>25</v>
      </c>
      <c r="B869" s="35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57">
        <v>26</v>
      </c>
      <c r="B870" s="35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57">
        <v>27</v>
      </c>
      <c r="B871" s="35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57">
        <v>28</v>
      </c>
      <c r="B872" s="35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57">
        <v>29</v>
      </c>
      <c r="B873" s="35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57">
        <v>30</v>
      </c>
      <c r="B874" s="35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7" t="s">
        <v>219</v>
      </c>
      <c r="K877" s="348"/>
      <c r="L877" s="348"/>
      <c r="M877" s="348"/>
      <c r="N877" s="348"/>
      <c r="O877" s="348"/>
      <c r="P877" s="232" t="s">
        <v>195</v>
      </c>
      <c r="Q877" s="232"/>
      <c r="R877" s="232"/>
      <c r="S877" s="232"/>
      <c r="T877" s="232"/>
      <c r="U877" s="232"/>
      <c r="V877" s="232"/>
      <c r="W877" s="232"/>
      <c r="X877" s="232"/>
      <c r="Y877" s="349" t="s">
        <v>217</v>
      </c>
      <c r="Z877" s="350"/>
      <c r="AA877" s="350"/>
      <c r="AB877" s="350"/>
      <c r="AC877" s="137" t="s">
        <v>253</v>
      </c>
      <c r="AD877" s="137"/>
      <c r="AE877" s="137"/>
      <c r="AF877" s="137"/>
      <c r="AG877" s="137"/>
      <c r="AH877" s="349" t="s">
        <v>278</v>
      </c>
      <c r="AI877" s="347"/>
      <c r="AJ877" s="347"/>
      <c r="AK877" s="347"/>
      <c r="AL877" s="347" t="s">
        <v>21</v>
      </c>
      <c r="AM877" s="347"/>
      <c r="AN877" s="347"/>
      <c r="AO877" s="351"/>
      <c r="AP877" s="352" t="s">
        <v>220</v>
      </c>
      <c r="AQ877" s="352"/>
      <c r="AR877" s="352"/>
      <c r="AS877" s="352"/>
      <c r="AT877" s="352"/>
      <c r="AU877" s="352"/>
      <c r="AV877" s="352"/>
      <c r="AW877" s="352"/>
      <c r="AX877" s="352"/>
      <c r="AY877">
        <f t="shared" ref="AY877:AY878" si="118">$AY$875</f>
        <v>1</v>
      </c>
    </row>
    <row r="878" spans="1:51" ht="30" customHeight="1" x14ac:dyDescent="0.15">
      <c r="A878" s="357">
        <v>1</v>
      </c>
      <c r="B878" s="357">
        <v>1</v>
      </c>
      <c r="C878" s="345" t="s">
        <v>689</v>
      </c>
      <c r="D878" s="330"/>
      <c r="E878" s="330"/>
      <c r="F878" s="330"/>
      <c r="G878" s="330"/>
      <c r="H878" s="330"/>
      <c r="I878" s="330"/>
      <c r="J878" s="331">
        <v>9010001032090</v>
      </c>
      <c r="K878" s="332"/>
      <c r="L878" s="332"/>
      <c r="M878" s="332"/>
      <c r="N878" s="332"/>
      <c r="O878" s="332"/>
      <c r="P878" s="346" t="s">
        <v>694</v>
      </c>
      <c r="Q878" s="333"/>
      <c r="R878" s="333"/>
      <c r="S878" s="333"/>
      <c r="T878" s="333"/>
      <c r="U878" s="333"/>
      <c r="V878" s="333"/>
      <c r="W878" s="333"/>
      <c r="X878" s="333"/>
      <c r="Y878" s="334">
        <v>6.9</v>
      </c>
      <c r="Z878" s="335"/>
      <c r="AA878" s="335"/>
      <c r="AB878" s="336"/>
      <c r="AC878" s="337" t="s">
        <v>282</v>
      </c>
      <c r="AD878" s="338"/>
      <c r="AE878" s="338"/>
      <c r="AF878" s="338"/>
      <c r="AG878" s="338"/>
      <c r="AH878" s="353">
        <v>1</v>
      </c>
      <c r="AI878" s="354"/>
      <c r="AJ878" s="354"/>
      <c r="AK878" s="354"/>
      <c r="AL878" s="341">
        <v>88.7</v>
      </c>
      <c r="AM878" s="342"/>
      <c r="AN878" s="342"/>
      <c r="AO878" s="343"/>
      <c r="AP878" s="344" t="s">
        <v>658</v>
      </c>
      <c r="AQ878" s="344"/>
      <c r="AR878" s="344"/>
      <c r="AS878" s="344"/>
      <c r="AT878" s="344"/>
      <c r="AU878" s="344"/>
      <c r="AV878" s="344"/>
      <c r="AW878" s="344"/>
      <c r="AX878" s="344"/>
      <c r="AY878">
        <f t="shared" si="118"/>
        <v>1</v>
      </c>
    </row>
    <row r="879" spans="1:51" ht="30" hidden="1" customHeight="1" x14ac:dyDescent="0.15">
      <c r="A879" s="357">
        <v>2</v>
      </c>
      <c r="B879" s="357">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57">
        <v>3</v>
      </c>
      <c r="B880" s="357">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57">
        <v>4</v>
      </c>
      <c r="B881" s="357">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57">
        <v>5</v>
      </c>
      <c r="B882" s="35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57">
        <v>6</v>
      </c>
      <c r="B883" s="35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57">
        <v>7</v>
      </c>
      <c r="B884" s="35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57">
        <v>8</v>
      </c>
      <c r="B885" s="35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57">
        <v>9</v>
      </c>
      <c r="B886" s="35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57">
        <v>10</v>
      </c>
      <c r="B887" s="35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57">
        <v>11</v>
      </c>
      <c r="B888" s="35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57">
        <v>12</v>
      </c>
      <c r="B889" s="35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57">
        <v>13</v>
      </c>
      <c r="B890" s="35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57">
        <v>14</v>
      </c>
      <c r="B891" s="35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57">
        <v>15</v>
      </c>
      <c r="B892" s="357">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57">
        <v>16</v>
      </c>
      <c r="B893" s="357">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57">
        <v>17</v>
      </c>
      <c r="B894" s="357">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57">
        <v>18</v>
      </c>
      <c r="B895" s="35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57">
        <v>19</v>
      </c>
      <c r="B896" s="35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57">
        <v>20</v>
      </c>
      <c r="B897" s="35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57">
        <v>21</v>
      </c>
      <c r="B898" s="35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57">
        <v>22</v>
      </c>
      <c r="B899" s="35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57">
        <v>23</v>
      </c>
      <c r="B900" s="35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57">
        <v>24</v>
      </c>
      <c r="B901" s="35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57">
        <v>25</v>
      </c>
      <c r="B902" s="35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57">
        <v>26</v>
      </c>
      <c r="B903" s="35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57">
        <v>27</v>
      </c>
      <c r="B904" s="35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57">
        <v>28</v>
      </c>
      <c r="B905" s="35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57">
        <v>29</v>
      </c>
      <c r="B906" s="35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57">
        <v>30</v>
      </c>
      <c r="B907" s="35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7" t="s">
        <v>219</v>
      </c>
      <c r="K910" s="348"/>
      <c r="L910" s="348"/>
      <c r="M910" s="348"/>
      <c r="N910" s="348"/>
      <c r="O910" s="348"/>
      <c r="P910" s="232" t="s">
        <v>195</v>
      </c>
      <c r="Q910" s="232"/>
      <c r="R910" s="232"/>
      <c r="S910" s="232"/>
      <c r="T910" s="232"/>
      <c r="U910" s="232"/>
      <c r="V910" s="232"/>
      <c r="W910" s="232"/>
      <c r="X910" s="232"/>
      <c r="Y910" s="349" t="s">
        <v>217</v>
      </c>
      <c r="Z910" s="350"/>
      <c r="AA910" s="350"/>
      <c r="AB910" s="350"/>
      <c r="AC910" s="137" t="s">
        <v>253</v>
      </c>
      <c r="AD910" s="137"/>
      <c r="AE910" s="137"/>
      <c r="AF910" s="137"/>
      <c r="AG910" s="137"/>
      <c r="AH910" s="349" t="s">
        <v>278</v>
      </c>
      <c r="AI910" s="347"/>
      <c r="AJ910" s="347"/>
      <c r="AK910" s="347"/>
      <c r="AL910" s="347" t="s">
        <v>21</v>
      </c>
      <c r="AM910" s="347"/>
      <c r="AN910" s="347"/>
      <c r="AO910" s="351"/>
      <c r="AP910" s="352" t="s">
        <v>220</v>
      </c>
      <c r="AQ910" s="352"/>
      <c r="AR910" s="352"/>
      <c r="AS910" s="352"/>
      <c r="AT910" s="352"/>
      <c r="AU910" s="352"/>
      <c r="AV910" s="352"/>
      <c r="AW910" s="352"/>
      <c r="AX910" s="352"/>
      <c r="AY910">
        <f t="shared" ref="AY910:AY911" si="119">$AY$908</f>
        <v>1</v>
      </c>
    </row>
    <row r="911" spans="1:51" ht="30" customHeight="1" x14ac:dyDescent="0.15">
      <c r="A911" s="357">
        <v>1</v>
      </c>
      <c r="B911" s="357">
        <v>1</v>
      </c>
      <c r="C911" s="345" t="s">
        <v>690</v>
      </c>
      <c r="D911" s="330"/>
      <c r="E911" s="330"/>
      <c r="F911" s="330"/>
      <c r="G911" s="330"/>
      <c r="H911" s="330"/>
      <c r="I911" s="330"/>
      <c r="J911" s="331">
        <v>4013301013616</v>
      </c>
      <c r="K911" s="332"/>
      <c r="L911" s="332"/>
      <c r="M911" s="332"/>
      <c r="N911" s="332"/>
      <c r="O911" s="332"/>
      <c r="P911" s="346" t="s">
        <v>695</v>
      </c>
      <c r="Q911" s="333"/>
      <c r="R911" s="333"/>
      <c r="S911" s="333"/>
      <c r="T911" s="333"/>
      <c r="U911" s="333"/>
      <c r="V911" s="333"/>
      <c r="W911" s="333"/>
      <c r="X911" s="333"/>
      <c r="Y911" s="334">
        <v>4.0999999999999996</v>
      </c>
      <c r="Z911" s="335"/>
      <c r="AA911" s="335"/>
      <c r="AB911" s="336"/>
      <c r="AC911" s="337" t="s">
        <v>282</v>
      </c>
      <c r="AD911" s="338"/>
      <c r="AE911" s="338"/>
      <c r="AF911" s="338"/>
      <c r="AG911" s="338"/>
      <c r="AH911" s="353">
        <v>1</v>
      </c>
      <c r="AI911" s="354"/>
      <c r="AJ911" s="354"/>
      <c r="AK911" s="354"/>
      <c r="AL911" s="341">
        <v>99.5</v>
      </c>
      <c r="AM911" s="342"/>
      <c r="AN911" s="342"/>
      <c r="AO911" s="343"/>
      <c r="AP911" s="344" t="s">
        <v>698</v>
      </c>
      <c r="AQ911" s="344"/>
      <c r="AR911" s="344"/>
      <c r="AS911" s="344"/>
      <c r="AT911" s="344"/>
      <c r="AU911" s="344"/>
      <c r="AV911" s="344"/>
      <c r="AW911" s="344"/>
      <c r="AX911" s="344"/>
      <c r="AY911">
        <f t="shared" si="119"/>
        <v>1</v>
      </c>
    </row>
    <row r="912" spans="1:51" ht="30" hidden="1" customHeight="1" x14ac:dyDescent="0.15">
      <c r="A912" s="357">
        <v>2</v>
      </c>
      <c r="B912" s="35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57">
        <v>3</v>
      </c>
      <c r="B913" s="357">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57">
        <v>4</v>
      </c>
      <c r="B914" s="357">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57">
        <v>5</v>
      </c>
      <c r="B915" s="35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57">
        <v>6</v>
      </c>
      <c r="B916" s="35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57">
        <v>7</v>
      </c>
      <c r="B917" s="35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v>99</v>
      </c>
      <c r="AM917" s="342"/>
      <c r="AN917" s="342"/>
      <c r="AO917" s="343"/>
      <c r="AP917" s="344"/>
      <c r="AQ917" s="344"/>
      <c r="AR917" s="344"/>
      <c r="AS917" s="344"/>
      <c r="AT917" s="344"/>
      <c r="AU917" s="344"/>
      <c r="AV917" s="344"/>
      <c r="AW917" s="344"/>
      <c r="AX917" s="344"/>
      <c r="AY917">
        <f>COUNTA($C$917)</f>
        <v>0</v>
      </c>
    </row>
    <row r="918" spans="1:51" ht="30" hidden="1" customHeight="1" x14ac:dyDescent="0.15">
      <c r="A918" s="357">
        <v>8</v>
      </c>
      <c r="B918" s="35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57">
        <v>9</v>
      </c>
      <c r="B919" s="35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57">
        <v>10</v>
      </c>
      <c r="B920" s="35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57">
        <v>11</v>
      </c>
      <c r="B921" s="35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57">
        <v>12</v>
      </c>
      <c r="B922" s="35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57">
        <v>13</v>
      </c>
      <c r="B923" s="35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57">
        <v>14</v>
      </c>
      <c r="B924" s="35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57">
        <v>15</v>
      </c>
      <c r="B925" s="357">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57">
        <v>16</v>
      </c>
      <c r="B926" s="357">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57">
        <v>17</v>
      </c>
      <c r="B927" s="357">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57">
        <v>18</v>
      </c>
      <c r="B928" s="35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57">
        <v>19</v>
      </c>
      <c r="B929" s="35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57">
        <v>20</v>
      </c>
      <c r="B930" s="35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57">
        <v>21</v>
      </c>
      <c r="B931" s="35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57">
        <v>22</v>
      </c>
      <c r="B932" s="35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57">
        <v>23</v>
      </c>
      <c r="B933" s="35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57">
        <v>24</v>
      </c>
      <c r="B934" s="35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57">
        <v>25</v>
      </c>
      <c r="B935" s="35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57">
        <v>26</v>
      </c>
      <c r="B936" s="35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57">
        <v>27</v>
      </c>
      <c r="B937" s="35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57">
        <v>28</v>
      </c>
      <c r="B938" s="35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57">
        <v>29</v>
      </c>
      <c r="B939" s="35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57">
        <v>30</v>
      </c>
      <c r="B940" s="35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137" t="s">
        <v>219</v>
      </c>
      <c r="K943" s="348"/>
      <c r="L943" s="348"/>
      <c r="M943" s="348"/>
      <c r="N943" s="348"/>
      <c r="O943" s="348"/>
      <c r="P943" s="232" t="s">
        <v>195</v>
      </c>
      <c r="Q943" s="232"/>
      <c r="R943" s="232"/>
      <c r="S943" s="232"/>
      <c r="T943" s="232"/>
      <c r="U943" s="232"/>
      <c r="V943" s="232"/>
      <c r="W943" s="232"/>
      <c r="X943" s="232"/>
      <c r="Y943" s="349" t="s">
        <v>217</v>
      </c>
      <c r="Z943" s="350"/>
      <c r="AA943" s="350"/>
      <c r="AB943" s="350"/>
      <c r="AC943" s="137" t="s">
        <v>253</v>
      </c>
      <c r="AD943" s="137"/>
      <c r="AE943" s="137"/>
      <c r="AF943" s="137"/>
      <c r="AG943" s="137"/>
      <c r="AH943" s="349" t="s">
        <v>278</v>
      </c>
      <c r="AI943" s="347"/>
      <c r="AJ943" s="347"/>
      <c r="AK943" s="347"/>
      <c r="AL943" s="347" t="s">
        <v>21</v>
      </c>
      <c r="AM943" s="347"/>
      <c r="AN943" s="347"/>
      <c r="AO943" s="351"/>
      <c r="AP943" s="352" t="s">
        <v>220</v>
      </c>
      <c r="AQ943" s="352"/>
      <c r="AR943" s="352"/>
      <c r="AS943" s="352"/>
      <c r="AT943" s="352"/>
      <c r="AU943" s="352"/>
      <c r="AV943" s="352"/>
      <c r="AW943" s="352"/>
      <c r="AX943" s="352"/>
      <c r="AY943">
        <f t="shared" ref="AY943:AY944" si="120">$AY$941</f>
        <v>1</v>
      </c>
    </row>
    <row r="944" spans="1:51" ht="30" customHeight="1" x14ac:dyDescent="0.15">
      <c r="A944" s="357">
        <v>1</v>
      </c>
      <c r="B944" s="357">
        <v>1</v>
      </c>
      <c r="C944" s="345" t="s">
        <v>707</v>
      </c>
      <c r="D944" s="330"/>
      <c r="E944" s="330"/>
      <c r="F944" s="330"/>
      <c r="G944" s="330"/>
      <c r="H944" s="330"/>
      <c r="I944" s="330"/>
      <c r="J944" s="331">
        <v>4290801027003</v>
      </c>
      <c r="K944" s="332"/>
      <c r="L944" s="332"/>
      <c r="M944" s="332"/>
      <c r="N944" s="332"/>
      <c r="O944" s="332"/>
      <c r="P944" s="346" t="s">
        <v>708</v>
      </c>
      <c r="Q944" s="333"/>
      <c r="R944" s="333"/>
      <c r="S944" s="333"/>
      <c r="T944" s="333"/>
      <c r="U944" s="333"/>
      <c r="V944" s="333"/>
      <c r="W944" s="333"/>
      <c r="X944" s="333"/>
      <c r="Y944" s="334">
        <v>1</v>
      </c>
      <c r="Z944" s="335"/>
      <c r="AA944" s="335"/>
      <c r="AB944" s="336"/>
      <c r="AC944" s="337" t="s">
        <v>288</v>
      </c>
      <c r="AD944" s="338"/>
      <c r="AE944" s="338"/>
      <c r="AF944" s="338"/>
      <c r="AG944" s="338"/>
      <c r="AH944" s="353" t="s">
        <v>658</v>
      </c>
      <c r="AI944" s="354"/>
      <c r="AJ944" s="354"/>
      <c r="AK944" s="354"/>
      <c r="AL944" s="341" t="s">
        <v>656</v>
      </c>
      <c r="AM944" s="342"/>
      <c r="AN944" s="342"/>
      <c r="AO944" s="343"/>
      <c r="AP944" s="344" t="s">
        <v>656</v>
      </c>
      <c r="AQ944" s="344"/>
      <c r="AR944" s="344"/>
      <c r="AS944" s="344"/>
      <c r="AT944" s="344"/>
      <c r="AU944" s="344"/>
      <c r="AV944" s="344"/>
      <c r="AW944" s="344"/>
      <c r="AX944" s="344"/>
      <c r="AY944">
        <f t="shared" si="120"/>
        <v>1</v>
      </c>
    </row>
    <row r="945" spans="1:51" ht="30" hidden="1" customHeight="1" x14ac:dyDescent="0.15">
      <c r="A945" s="357">
        <v>2</v>
      </c>
      <c r="B945" s="357">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57">
        <v>3</v>
      </c>
      <c r="B946" s="357">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57">
        <v>4</v>
      </c>
      <c r="B947" s="357">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57">
        <v>5</v>
      </c>
      <c r="B948" s="35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57">
        <v>6</v>
      </c>
      <c r="B949" s="35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57">
        <v>7</v>
      </c>
      <c r="B950" s="35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57">
        <v>8</v>
      </c>
      <c r="B951" s="35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57">
        <v>9</v>
      </c>
      <c r="B952" s="35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57">
        <v>10</v>
      </c>
      <c r="B953" s="35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57">
        <v>11</v>
      </c>
      <c r="B954" s="35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57">
        <v>12</v>
      </c>
      <c r="B955" s="35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57">
        <v>13</v>
      </c>
      <c r="B956" s="35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57">
        <v>14</v>
      </c>
      <c r="B957" s="35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57">
        <v>15</v>
      </c>
      <c r="B958" s="357">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57">
        <v>16</v>
      </c>
      <c r="B959" s="357">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57">
        <v>17</v>
      </c>
      <c r="B960" s="357">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57">
        <v>18</v>
      </c>
      <c r="B961" s="35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57">
        <v>19</v>
      </c>
      <c r="B962" s="35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57">
        <v>20</v>
      </c>
      <c r="B963" s="35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57">
        <v>21</v>
      </c>
      <c r="B964" s="35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57">
        <v>22</v>
      </c>
      <c r="B965" s="35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57">
        <v>23</v>
      </c>
      <c r="B966" s="35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57">
        <v>24</v>
      </c>
      <c r="B967" s="35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57">
        <v>25</v>
      </c>
      <c r="B968" s="35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57">
        <v>26</v>
      </c>
      <c r="B969" s="35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57">
        <v>27</v>
      </c>
      <c r="B970" s="35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57">
        <v>28</v>
      </c>
      <c r="B971" s="35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57">
        <v>29</v>
      </c>
      <c r="B972" s="35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57">
        <v>30</v>
      </c>
      <c r="B973" s="35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7"/>
      <c r="B976" s="347"/>
      <c r="C976" s="347" t="s">
        <v>26</v>
      </c>
      <c r="D976" s="347"/>
      <c r="E976" s="347"/>
      <c r="F976" s="347"/>
      <c r="G976" s="347"/>
      <c r="H976" s="347"/>
      <c r="I976" s="347"/>
      <c r="J976" s="137" t="s">
        <v>219</v>
      </c>
      <c r="K976" s="348"/>
      <c r="L976" s="348"/>
      <c r="M976" s="348"/>
      <c r="N976" s="348"/>
      <c r="O976" s="348"/>
      <c r="P976" s="232" t="s">
        <v>195</v>
      </c>
      <c r="Q976" s="232"/>
      <c r="R976" s="232"/>
      <c r="S976" s="232"/>
      <c r="T976" s="232"/>
      <c r="U976" s="232"/>
      <c r="V976" s="232"/>
      <c r="W976" s="232"/>
      <c r="X976" s="232"/>
      <c r="Y976" s="349" t="s">
        <v>217</v>
      </c>
      <c r="Z976" s="350"/>
      <c r="AA976" s="350"/>
      <c r="AB976" s="350"/>
      <c r="AC976" s="137" t="s">
        <v>253</v>
      </c>
      <c r="AD976" s="137"/>
      <c r="AE976" s="137"/>
      <c r="AF976" s="137"/>
      <c r="AG976" s="137"/>
      <c r="AH976" s="349" t="s">
        <v>278</v>
      </c>
      <c r="AI976" s="347"/>
      <c r="AJ976" s="347"/>
      <c r="AK976" s="347"/>
      <c r="AL976" s="347" t="s">
        <v>21</v>
      </c>
      <c r="AM976" s="347"/>
      <c r="AN976" s="347"/>
      <c r="AO976" s="351"/>
      <c r="AP976" s="352" t="s">
        <v>220</v>
      </c>
      <c r="AQ976" s="352"/>
      <c r="AR976" s="352"/>
      <c r="AS976" s="352"/>
      <c r="AT976" s="352"/>
      <c r="AU976" s="352"/>
      <c r="AV976" s="352"/>
      <c r="AW976" s="352"/>
      <c r="AX976" s="352"/>
      <c r="AY976">
        <f t="shared" ref="AY976:AY977" si="121">$AY$974</f>
        <v>1</v>
      </c>
    </row>
    <row r="977" spans="1:51" ht="50.1" customHeight="1" x14ac:dyDescent="0.15">
      <c r="A977" s="357">
        <v>1</v>
      </c>
      <c r="B977" s="357">
        <v>1</v>
      </c>
      <c r="C977" s="345" t="s">
        <v>691</v>
      </c>
      <c r="D977" s="330"/>
      <c r="E977" s="330"/>
      <c r="F977" s="330"/>
      <c r="G977" s="330"/>
      <c r="H977" s="330"/>
      <c r="I977" s="330"/>
      <c r="J977" s="331">
        <v>7240001018449</v>
      </c>
      <c r="K977" s="332"/>
      <c r="L977" s="332"/>
      <c r="M977" s="332"/>
      <c r="N977" s="332"/>
      <c r="O977" s="332"/>
      <c r="P977" s="346" t="s">
        <v>696</v>
      </c>
      <c r="Q977" s="333"/>
      <c r="R977" s="333"/>
      <c r="S977" s="333"/>
      <c r="T977" s="333"/>
      <c r="U977" s="333"/>
      <c r="V977" s="333"/>
      <c r="W977" s="333"/>
      <c r="X977" s="333"/>
      <c r="Y977" s="334">
        <v>1</v>
      </c>
      <c r="Z977" s="335"/>
      <c r="AA977" s="335"/>
      <c r="AB977" s="336"/>
      <c r="AC977" s="337" t="s">
        <v>288</v>
      </c>
      <c r="AD977" s="338"/>
      <c r="AE977" s="338"/>
      <c r="AF977" s="338"/>
      <c r="AG977" s="338"/>
      <c r="AH977" s="353" t="s">
        <v>315</v>
      </c>
      <c r="AI977" s="354"/>
      <c r="AJ977" s="354"/>
      <c r="AK977" s="354"/>
      <c r="AL977" s="341" t="s">
        <v>315</v>
      </c>
      <c r="AM977" s="342"/>
      <c r="AN977" s="342"/>
      <c r="AO977" s="343"/>
      <c r="AP977" s="344" t="s">
        <v>315</v>
      </c>
      <c r="AQ977" s="344"/>
      <c r="AR977" s="344"/>
      <c r="AS977" s="344"/>
      <c r="AT977" s="344"/>
      <c r="AU977" s="344"/>
      <c r="AV977" s="344"/>
      <c r="AW977" s="344"/>
      <c r="AX977" s="344"/>
      <c r="AY977">
        <f t="shared" si="121"/>
        <v>1</v>
      </c>
    </row>
    <row r="978" spans="1:51" ht="30" hidden="1" customHeight="1" x14ac:dyDescent="0.15">
      <c r="A978" s="357">
        <v>2</v>
      </c>
      <c r="B978" s="35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57">
        <v>3</v>
      </c>
      <c r="B979" s="357">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57">
        <v>4</v>
      </c>
      <c r="B980" s="357">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57">
        <v>5</v>
      </c>
      <c r="B981" s="35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57">
        <v>6</v>
      </c>
      <c r="B982" s="35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57">
        <v>7</v>
      </c>
      <c r="B983" s="35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57">
        <v>8</v>
      </c>
      <c r="B984" s="35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57">
        <v>9</v>
      </c>
      <c r="B985" s="35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57">
        <v>10</v>
      </c>
      <c r="B986" s="35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57">
        <v>11</v>
      </c>
      <c r="B987" s="35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57">
        <v>12</v>
      </c>
      <c r="B988" s="35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57">
        <v>13</v>
      </c>
      <c r="B989" s="35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57">
        <v>14</v>
      </c>
      <c r="B990" s="35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57">
        <v>15</v>
      </c>
      <c r="B991" s="357">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57">
        <v>16</v>
      </c>
      <c r="B992" s="357">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57">
        <v>17</v>
      </c>
      <c r="B993" s="357">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57">
        <v>18</v>
      </c>
      <c r="B994" s="35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57">
        <v>19</v>
      </c>
      <c r="B995" s="35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57">
        <v>20</v>
      </c>
      <c r="B996" s="35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57">
        <v>21</v>
      </c>
      <c r="B997" s="35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57">
        <v>22</v>
      </c>
      <c r="B998" s="35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57">
        <v>23</v>
      </c>
      <c r="B999" s="35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57">
        <v>24</v>
      </c>
      <c r="B1000" s="35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57">
        <v>25</v>
      </c>
      <c r="B1001" s="357">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57">
        <v>26</v>
      </c>
      <c r="B1002" s="35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57">
        <v>27</v>
      </c>
      <c r="B1003" s="35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57">
        <v>28</v>
      </c>
      <c r="B1004" s="35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57">
        <v>29</v>
      </c>
      <c r="B1005" s="35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57">
        <v>30</v>
      </c>
      <c r="B1006" s="35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7"/>
      <c r="B1009" s="347"/>
      <c r="C1009" s="347" t="s">
        <v>26</v>
      </c>
      <c r="D1009" s="347"/>
      <c r="E1009" s="347"/>
      <c r="F1009" s="347"/>
      <c r="G1009" s="347"/>
      <c r="H1009" s="347"/>
      <c r="I1009" s="347"/>
      <c r="J1009" s="137" t="s">
        <v>219</v>
      </c>
      <c r="K1009" s="348"/>
      <c r="L1009" s="348"/>
      <c r="M1009" s="348"/>
      <c r="N1009" s="348"/>
      <c r="O1009" s="348"/>
      <c r="P1009" s="232" t="s">
        <v>195</v>
      </c>
      <c r="Q1009" s="232"/>
      <c r="R1009" s="232"/>
      <c r="S1009" s="232"/>
      <c r="T1009" s="232"/>
      <c r="U1009" s="232"/>
      <c r="V1009" s="232"/>
      <c r="W1009" s="232"/>
      <c r="X1009" s="232"/>
      <c r="Y1009" s="349" t="s">
        <v>217</v>
      </c>
      <c r="Z1009" s="350"/>
      <c r="AA1009" s="350"/>
      <c r="AB1009" s="350"/>
      <c r="AC1009" s="137" t="s">
        <v>253</v>
      </c>
      <c r="AD1009" s="137"/>
      <c r="AE1009" s="137"/>
      <c r="AF1009" s="137"/>
      <c r="AG1009" s="137"/>
      <c r="AH1009" s="349" t="s">
        <v>278</v>
      </c>
      <c r="AI1009" s="347"/>
      <c r="AJ1009" s="347"/>
      <c r="AK1009" s="347"/>
      <c r="AL1009" s="347" t="s">
        <v>21</v>
      </c>
      <c r="AM1009" s="347"/>
      <c r="AN1009" s="347"/>
      <c r="AO1009" s="351"/>
      <c r="AP1009" s="352" t="s">
        <v>220</v>
      </c>
      <c r="AQ1009" s="352"/>
      <c r="AR1009" s="352"/>
      <c r="AS1009" s="352"/>
      <c r="AT1009" s="352"/>
      <c r="AU1009" s="352"/>
      <c r="AV1009" s="352"/>
      <c r="AW1009" s="352"/>
      <c r="AX1009" s="352"/>
      <c r="AY1009">
        <f t="shared" ref="AY1009:AY1010" si="122">$AY$1007</f>
        <v>1</v>
      </c>
    </row>
    <row r="1010" spans="1:51" ht="59.1" customHeight="1" x14ac:dyDescent="0.15">
      <c r="A1010" s="357">
        <v>1</v>
      </c>
      <c r="B1010" s="357">
        <v>1</v>
      </c>
      <c r="C1010" s="345" t="s">
        <v>710</v>
      </c>
      <c r="D1010" s="330"/>
      <c r="E1010" s="330"/>
      <c r="F1010" s="330"/>
      <c r="G1010" s="330"/>
      <c r="H1010" s="330"/>
      <c r="I1010" s="330"/>
      <c r="J1010" s="331">
        <v>2020005010230</v>
      </c>
      <c r="K1010" s="332"/>
      <c r="L1010" s="332"/>
      <c r="M1010" s="332"/>
      <c r="N1010" s="332"/>
      <c r="O1010" s="332"/>
      <c r="P1010" s="346" t="s">
        <v>715</v>
      </c>
      <c r="Q1010" s="333"/>
      <c r="R1010" s="333"/>
      <c r="S1010" s="333"/>
      <c r="T1010" s="333"/>
      <c r="U1010" s="333"/>
      <c r="V1010" s="333"/>
      <c r="W1010" s="333"/>
      <c r="X1010" s="333"/>
      <c r="Y1010" s="334">
        <v>0.9</v>
      </c>
      <c r="Z1010" s="335"/>
      <c r="AA1010" s="335"/>
      <c r="AB1010" s="336"/>
      <c r="AC1010" s="337" t="s">
        <v>288</v>
      </c>
      <c r="AD1010" s="338"/>
      <c r="AE1010" s="338"/>
      <c r="AF1010" s="338"/>
      <c r="AG1010" s="338"/>
      <c r="AH1010" s="353" t="s">
        <v>315</v>
      </c>
      <c r="AI1010" s="354"/>
      <c r="AJ1010" s="354"/>
      <c r="AK1010" s="354"/>
      <c r="AL1010" s="341" t="s">
        <v>315</v>
      </c>
      <c r="AM1010" s="342"/>
      <c r="AN1010" s="342"/>
      <c r="AO1010" s="343"/>
      <c r="AP1010" s="344" t="s">
        <v>315</v>
      </c>
      <c r="AQ1010" s="344"/>
      <c r="AR1010" s="344"/>
      <c r="AS1010" s="344"/>
      <c r="AT1010" s="344"/>
      <c r="AU1010" s="344"/>
      <c r="AV1010" s="344"/>
      <c r="AW1010" s="344"/>
      <c r="AX1010" s="344"/>
      <c r="AY1010">
        <f t="shared" si="122"/>
        <v>1</v>
      </c>
    </row>
    <row r="1011" spans="1:51" ht="30" hidden="1" customHeight="1" x14ac:dyDescent="0.15">
      <c r="A1011" s="357">
        <v>2</v>
      </c>
      <c r="B1011" s="35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57">
        <v>3</v>
      </c>
      <c r="B1012" s="357">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57">
        <v>4</v>
      </c>
      <c r="B1013" s="357">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57">
        <v>5</v>
      </c>
      <c r="B1014" s="35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57">
        <v>6</v>
      </c>
      <c r="B1015" s="35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57">
        <v>7</v>
      </c>
      <c r="B1016" s="35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57">
        <v>8</v>
      </c>
      <c r="B1017" s="35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57">
        <v>9</v>
      </c>
      <c r="B1018" s="35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57">
        <v>10</v>
      </c>
      <c r="B1019" s="35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57">
        <v>11</v>
      </c>
      <c r="B1020" s="35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57">
        <v>12</v>
      </c>
      <c r="B1021" s="35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57">
        <v>13</v>
      </c>
      <c r="B1022" s="35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57">
        <v>14</v>
      </c>
      <c r="B1023" s="35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57">
        <v>15</v>
      </c>
      <c r="B1024" s="357">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57">
        <v>16</v>
      </c>
      <c r="B1025" s="357">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57">
        <v>17</v>
      </c>
      <c r="B1026" s="357">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57">
        <v>18</v>
      </c>
      <c r="B1027" s="35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57">
        <v>19</v>
      </c>
      <c r="B1028" s="35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57">
        <v>20</v>
      </c>
      <c r="B1029" s="35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57">
        <v>21</v>
      </c>
      <c r="B1030" s="35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57">
        <v>22</v>
      </c>
      <c r="B1031" s="35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57">
        <v>23</v>
      </c>
      <c r="B1032" s="35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57">
        <v>24</v>
      </c>
      <c r="B1033" s="35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57">
        <v>25</v>
      </c>
      <c r="B1034" s="35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57">
        <v>26</v>
      </c>
      <c r="B1035" s="35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57">
        <v>27</v>
      </c>
      <c r="B1036" s="35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57">
        <v>28</v>
      </c>
      <c r="B1037" s="35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57">
        <v>29</v>
      </c>
      <c r="B1038" s="35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57">
        <v>30</v>
      </c>
      <c r="B1039" s="35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7"/>
      <c r="B1042" s="347"/>
      <c r="C1042" s="347" t="s">
        <v>26</v>
      </c>
      <c r="D1042" s="347"/>
      <c r="E1042" s="347"/>
      <c r="F1042" s="347"/>
      <c r="G1042" s="347"/>
      <c r="H1042" s="347"/>
      <c r="I1042" s="347"/>
      <c r="J1042" s="137" t="s">
        <v>219</v>
      </c>
      <c r="K1042" s="348"/>
      <c r="L1042" s="348"/>
      <c r="M1042" s="348"/>
      <c r="N1042" s="348"/>
      <c r="O1042" s="348"/>
      <c r="P1042" s="232" t="s">
        <v>195</v>
      </c>
      <c r="Q1042" s="232"/>
      <c r="R1042" s="232"/>
      <c r="S1042" s="232"/>
      <c r="T1042" s="232"/>
      <c r="U1042" s="232"/>
      <c r="V1042" s="232"/>
      <c r="W1042" s="232"/>
      <c r="X1042" s="232"/>
      <c r="Y1042" s="349" t="s">
        <v>217</v>
      </c>
      <c r="Z1042" s="350"/>
      <c r="AA1042" s="350"/>
      <c r="AB1042" s="350"/>
      <c r="AC1042" s="137" t="s">
        <v>253</v>
      </c>
      <c r="AD1042" s="137"/>
      <c r="AE1042" s="137"/>
      <c r="AF1042" s="137"/>
      <c r="AG1042" s="137"/>
      <c r="AH1042" s="349" t="s">
        <v>278</v>
      </c>
      <c r="AI1042" s="347"/>
      <c r="AJ1042" s="347"/>
      <c r="AK1042" s="347"/>
      <c r="AL1042" s="347" t="s">
        <v>21</v>
      </c>
      <c r="AM1042" s="347"/>
      <c r="AN1042" s="347"/>
      <c r="AO1042" s="351"/>
      <c r="AP1042" s="352" t="s">
        <v>220</v>
      </c>
      <c r="AQ1042" s="352"/>
      <c r="AR1042" s="352"/>
      <c r="AS1042" s="352"/>
      <c r="AT1042" s="352"/>
      <c r="AU1042" s="352"/>
      <c r="AV1042" s="352"/>
      <c r="AW1042" s="352"/>
      <c r="AX1042" s="352"/>
      <c r="AY1042">
        <f t="shared" ref="AY1042:AY1043" si="123">$AY$1040</f>
        <v>1</v>
      </c>
    </row>
    <row r="1043" spans="1:51" ht="30" customHeight="1" x14ac:dyDescent="0.15">
      <c r="A1043" s="357">
        <v>1</v>
      </c>
      <c r="B1043" s="357">
        <v>1</v>
      </c>
      <c r="C1043" s="345" t="s">
        <v>692</v>
      </c>
      <c r="D1043" s="330"/>
      <c r="E1043" s="330"/>
      <c r="F1043" s="330"/>
      <c r="G1043" s="330"/>
      <c r="H1043" s="330"/>
      <c r="I1043" s="330"/>
      <c r="J1043" s="331">
        <v>7240001018449</v>
      </c>
      <c r="K1043" s="332"/>
      <c r="L1043" s="332"/>
      <c r="M1043" s="332"/>
      <c r="N1043" s="332"/>
      <c r="O1043" s="332"/>
      <c r="P1043" s="346" t="s">
        <v>697</v>
      </c>
      <c r="Q1043" s="333"/>
      <c r="R1043" s="333"/>
      <c r="S1043" s="333"/>
      <c r="T1043" s="333"/>
      <c r="U1043" s="333"/>
      <c r="V1043" s="333"/>
      <c r="W1043" s="333"/>
      <c r="X1043" s="333"/>
      <c r="Y1043" s="334">
        <v>0.8</v>
      </c>
      <c r="Z1043" s="335"/>
      <c r="AA1043" s="335"/>
      <c r="AB1043" s="336"/>
      <c r="AC1043" s="337" t="s">
        <v>288</v>
      </c>
      <c r="AD1043" s="338"/>
      <c r="AE1043" s="338"/>
      <c r="AF1043" s="338"/>
      <c r="AG1043" s="338"/>
      <c r="AH1043" s="353" t="s">
        <v>315</v>
      </c>
      <c r="AI1043" s="354"/>
      <c r="AJ1043" s="354"/>
      <c r="AK1043" s="354"/>
      <c r="AL1043" s="341" t="s">
        <v>315</v>
      </c>
      <c r="AM1043" s="342"/>
      <c r="AN1043" s="342"/>
      <c r="AO1043" s="343"/>
      <c r="AP1043" s="344" t="s">
        <v>315</v>
      </c>
      <c r="AQ1043" s="344"/>
      <c r="AR1043" s="344"/>
      <c r="AS1043" s="344"/>
      <c r="AT1043" s="344"/>
      <c r="AU1043" s="344"/>
      <c r="AV1043" s="344"/>
      <c r="AW1043" s="344"/>
      <c r="AX1043" s="344"/>
      <c r="AY1043">
        <f t="shared" si="123"/>
        <v>1</v>
      </c>
    </row>
    <row r="1044" spans="1:51" ht="30" hidden="1" customHeight="1" x14ac:dyDescent="0.15">
      <c r="A1044" s="357">
        <v>2</v>
      </c>
      <c r="B1044" s="35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57">
        <v>3</v>
      </c>
      <c r="B1045" s="357">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57">
        <v>4</v>
      </c>
      <c r="B1046" s="357">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57">
        <v>5</v>
      </c>
      <c r="B1047" s="35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57">
        <v>6</v>
      </c>
      <c r="B1048" s="35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57">
        <v>7</v>
      </c>
      <c r="B1049" s="35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57">
        <v>8</v>
      </c>
      <c r="B1050" s="35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57">
        <v>9</v>
      </c>
      <c r="B1051" s="357">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57">
        <v>10</v>
      </c>
      <c r="B1052" s="35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57">
        <v>11</v>
      </c>
      <c r="B1053" s="35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57">
        <v>12</v>
      </c>
      <c r="B1054" s="35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57">
        <v>13</v>
      </c>
      <c r="B1055" s="35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57">
        <v>14</v>
      </c>
      <c r="B1056" s="35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57">
        <v>15</v>
      </c>
      <c r="B1057" s="357">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57">
        <v>16</v>
      </c>
      <c r="B1058" s="357">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57">
        <v>17</v>
      </c>
      <c r="B1059" s="357">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57">
        <v>18</v>
      </c>
      <c r="B1060" s="35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57">
        <v>19</v>
      </c>
      <c r="B1061" s="35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57">
        <v>20</v>
      </c>
      <c r="B1062" s="35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57">
        <v>21</v>
      </c>
      <c r="B1063" s="35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57">
        <v>22</v>
      </c>
      <c r="B1064" s="35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57">
        <v>23</v>
      </c>
      <c r="B1065" s="35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57">
        <v>24</v>
      </c>
      <c r="B1066" s="35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57">
        <v>25</v>
      </c>
      <c r="B1067" s="35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57">
        <v>26</v>
      </c>
      <c r="B1068" s="35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57">
        <v>27</v>
      </c>
      <c r="B1069" s="35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57">
        <v>28</v>
      </c>
      <c r="B1070" s="35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57">
        <v>29</v>
      </c>
      <c r="B1071" s="35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57">
        <v>30</v>
      </c>
      <c r="B1072" s="35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7"/>
      <c r="B1075" s="347"/>
      <c r="C1075" s="347" t="s">
        <v>26</v>
      </c>
      <c r="D1075" s="347"/>
      <c r="E1075" s="347"/>
      <c r="F1075" s="347"/>
      <c r="G1075" s="347"/>
      <c r="H1075" s="347"/>
      <c r="I1075" s="347"/>
      <c r="J1075" s="137" t="s">
        <v>219</v>
      </c>
      <c r="K1075" s="348"/>
      <c r="L1075" s="348"/>
      <c r="M1075" s="348"/>
      <c r="N1075" s="348"/>
      <c r="O1075" s="348"/>
      <c r="P1075" s="232" t="s">
        <v>195</v>
      </c>
      <c r="Q1075" s="232"/>
      <c r="R1075" s="232"/>
      <c r="S1075" s="232"/>
      <c r="T1075" s="232"/>
      <c r="U1075" s="232"/>
      <c r="V1075" s="232"/>
      <c r="W1075" s="232"/>
      <c r="X1075" s="232"/>
      <c r="Y1075" s="349" t="s">
        <v>217</v>
      </c>
      <c r="Z1075" s="350"/>
      <c r="AA1075" s="350"/>
      <c r="AB1075" s="350"/>
      <c r="AC1075" s="137" t="s">
        <v>253</v>
      </c>
      <c r="AD1075" s="137"/>
      <c r="AE1075" s="137"/>
      <c r="AF1075" s="137"/>
      <c r="AG1075" s="137"/>
      <c r="AH1075" s="349" t="s">
        <v>278</v>
      </c>
      <c r="AI1075" s="347"/>
      <c r="AJ1075" s="347"/>
      <c r="AK1075" s="347"/>
      <c r="AL1075" s="347" t="s">
        <v>21</v>
      </c>
      <c r="AM1075" s="347"/>
      <c r="AN1075" s="347"/>
      <c r="AO1075" s="351"/>
      <c r="AP1075" s="352" t="s">
        <v>220</v>
      </c>
      <c r="AQ1075" s="352"/>
      <c r="AR1075" s="352"/>
      <c r="AS1075" s="352"/>
      <c r="AT1075" s="352"/>
      <c r="AU1075" s="352"/>
      <c r="AV1075" s="352"/>
      <c r="AW1075" s="352"/>
      <c r="AX1075" s="352"/>
      <c r="AY1075">
        <f t="shared" ref="AY1075:AY1076" si="124">$AY$1073</f>
        <v>1</v>
      </c>
    </row>
    <row r="1076" spans="1:51" ht="72.599999999999994" customHeight="1" x14ac:dyDescent="0.15">
      <c r="A1076" s="357">
        <v>1</v>
      </c>
      <c r="B1076" s="357">
        <v>1</v>
      </c>
      <c r="C1076" s="345" t="s">
        <v>712</v>
      </c>
      <c r="D1076" s="330"/>
      <c r="E1076" s="330"/>
      <c r="F1076" s="330"/>
      <c r="G1076" s="330"/>
      <c r="H1076" s="330"/>
      <c r="I1076" s="330"/>
      <c r="J1076" s="331">
        <v>5010405009432</v>
      </c>
      <c r="K1076" s="332"/>
      <c r="L1076" s="332"/>
      <c r="M1076" s="332"/>
      <c r="N1076" s="332"/>
      <c r="O1076" s="332"/>
      <c r="P1076" s="346" t="s">
        <v>716</v>
      </c>
      <c r="Q1076" s="333"/>
      <c r="R1076" s="333"/>
      <c r="S1076" s="333"/>
      <c r="T1076" s="333"/>
      <c r="U1076" s="333"/>
      <c r="V1076" s="333"/>
      <c r="W1076" s="333"/>
      <c r="X1076" s="333"/>
      <c r="Y1076" s="334">
        <v>0.8</v>
      </c>
      <c r="Z1076" s="335"/>
      <c r="AA1076" s="335"/>
      <c r="AB1076" s="336"/>
      <c r="AC1076" s="337" t="s">
        <v>288</v>
      </c>
      <c r="AD1076" s="338"/>
      <c r="AE1076" s="338"/>
      <c r="AF1076" s="338"/>
      <c r="AG1076" s="338"/>
      <c r="AH1076" s="353" t="s">
        <v>315</v>
      </c>
      <c r="AI1076" s="354"/>
      <c r="AJ1076" s="354"/>
      <c r="AK1076" s="354"/>
      <c r="AL1076" s="341" t="s">
        <v>315</v>
      </c>
      <c r="AM1076" s="342"/>
      <c r="AN1076" s="342"/>
      <c r="AO1076" s="343"/>
      <c r="AP1076" s="344" t="s">
        <v>315</v>
      </c>
      <c r="AQ1076" s="344"/>
      <c r="AR1076" s="344"/>
      <c r="AS1076" s="344"/>
      <c r="AT1076" s="344"/>
      <c r="AU1076" s="344"/>
      <c r="AV1076" s="344"/>
      <c r="AW1076" s="344"/>
      <c r="AX1076" s="344"/>
      <c r="AY1076">
        <f t="shared" si="124"/>
        <v>1</v>
      </c>
    </row>
    <row r="1077" spans="1:51" ht="30" hidden="1" customHeight="1" x14ac:dyDescent="0.15">
      <c r="A1077" s="357">
        <v>2</v>
      </c>
      <c r="B1077" s="35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57">
        <v>3</v>
      </c>
      <c r="B1078" s="357">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57">
        <v>4</v>
      </c>
      <c r="B1079" s="357">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57">
        <v>5</v>
      </c>
      <c r="B1080" s="35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57">
        <v>6</v>
      </c>
      <c r="B1081" s="35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57">
        <v>7</v>
      </c>
      <c r="B1082" s="35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57">
        <v>8</v>
      </c>
      <c r="B1083" s="35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57">
        <v>9</v>
      </c>
      <c r="B1084" s="35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57">
        <v>10</v>
      </c>
      <c r="B1085" s="35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57">
        <v>11</v>
      </c>
      <c r="B1086" s="35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57">
        <v>12</v>
      </c>
      <c r="B1087" s="35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57">
        <v>13</v>
      </c>
      <c r="B1088" s="35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57">
        <v>14</v>
      </c>
      <c r="B1089" s="35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57">
        <v>15</v>
      </c>
      <c r="B1090" s="357">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57">
        <v>16</v>
      </c>
      <c r="B1091" s="357">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57">
        <v>17</v>
      </c>
      <c r="B1092" s="357">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57">
        <v>18</v>
      </c>
      <c r="B1093" s="35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57">
        <v>19</v>
      </c>
      <c r="B1094" s="35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57">
        <v>20</v>
      </c>
      <c r="B1095" s="35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57">
        <v>21</v>
      </c>
      <c r="B1096" s="35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57">
        <v>22</v>
      </c>
      <c r="B1097" s="35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57">
        <v>23</v>
      </c>
      <c r="B1098" s="35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57">
        <v>24</v>
      </c>
      <c r="B1099" s="35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57">
        <v>25</v>
      </c>
      <c r="B1100" s="35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57">
        <v>26</v>
      </c>
      <c r="B1101" s="35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57">
        <v>27</v>
      </c>
      <c r="B1102" s="35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57">
        <v>28</v>
      </c>
      <c r="B1103" s="35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57">
        <v>29</v>
      </c>
      <c r="B1104" s="35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57">
        <v>30</v>
      </c>
      <c r="B1105" s="35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58" t="s">
        <v>244</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259</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7"/>
      <c r="B1109" s="357"/>
      <c r="C1109" s="137" t="s">
        <v>214</v>
      </c>
      <c r="D1109" s="361"/>
      <c r="E1109" s="137" t="s">
        <v>213</v>
      </c>
      <c r="F1109" s="361"/>
      <c r="G1109" s="361"/>
      <c r="H1109" s="361"/>
      <c r="I1109" s="361"/>
      <c r="J1109" s="137" t="s">
        <v>219</v>
      </c>
      <c r="K1109" s="137"/>
      <c r="L1109" s="137"/>
      <c r="M1109" s="137"/>
      <c r="N1109" s="137"/>
      <c r="O1109" s="137"/>
      <c r="P1109" s="349" t="s">
        <v>27</v>
      </c>
      <c r="Q1109" s="349"/>
      <c r="R1109" s="349"/>
      <c r="S1109" s="349"/>
      <c r="T1109" s="349"/>
      <c r="U1109" s="349"/>
      <c r="V1109" s="349"/>
      <c r="W1109" s="349"/>
      <c r="X1109" s="349"/>
      <c r="Y1109" s="137" t="s">
        <v>221</v>
      </c>
      <c r="Z1109" s="361"/>
      <c r="AA1109" s="361"/>
      <c r="AB1109" s="361"/>
      <c r="AC1109" s="137" t="s">
        <v>196</v>
      </c>
      <c r="AD1109" s="137"/>
      <c r="AE1109" s="137"/>
      <c r="AF1109" s="137"/>
      <c r="AG1109" s="137"/>
      <c r="AH1109" s="349" t="s">
        <v>209</v>
      </c>
      <c r="AI1109" s="350"/>
      <c r="AJ1109" s="350"/>
      <c r="AK1109" s="350"/>
      <c r="AL1109" s="350" t="s">
        <v>21</v>
      </c>
      <c r="AM1109" s="350"/>
      <c r="AN1109" s="350"/>
      <c r="AO1109" s="362"/>
      <c r="AP1109" s="352" t="s">
        <v>245</v>
      </c>
      <c r="AQ1109" s="352"/>
      <c r="AR1109" s="352"/>
      <c r="AS1109" s="352"/>
      <c r="AT1109" s="352"/>
      <c r="AU1109" s="352"/>
      <c r="AV1109" s="352"/>
      <c r="AW1109" s="352"/>
      <c r="AX1109" s="352"/>
    </row>
    <row r="1110" spans="1:51" ht="30" hidden="1" customHeight="1" x14ac:dyDescent="0.15">
      <c r="A1110" s="357">
        <v>1</v>
      </c>
      <c r="B1110" s="357">
        <v>1</v>
      </c>
      <c r="C1110" s="355"/>
      <c r="D1110" s="355"/>
      <c r="E1110" s="135" t="s">
        <v>724</v>
      </c>
      <c r="F1110" s="356"/>
      <c r="G1110" s="356"/>
      <c r="H1110" s="356"/>
      <c r="I1110" s="356"/>
      <c r="J1110" s="331" t="s">
        <v>725</v>
      </c>
      <c r="K1110" s="332"/>
      <c r="L1110" s="332"/>
      <c r="M1110" s="332"/>
      <c r="N1110" s="332"/>
      <c r="O1110" s="332"/>
      <c r="P1110" s="346" t="s">
        <v>725</v>
      </c>
      <c r="Q1110" s="333"/>
      <c r="R1110" s="333"/>
      <c r="S1110" s="333"/>
      <c r="T1110" s="333"/>
      <c r="U1110" s="333"/>
      <c r="V1110" s="333"/>
      <c r="W1110" s="333"/>
      <c r="X1110" s="333"/>
      <c r="Y1110" s="334" t="s">
        <v>725</v>
      </c>
      <c r="Z1110" s="335"/>
      <c r="AA1110" s="335"/>
      <c r="AB1110" s="336"/>
      <c r="AC1110" s="337"/>
      <c r="AD1110" s="338"/>
      <c r="AE1110" s="338"/>
      <c r="AF1110" s="338"/>
      <c r="AG1110" s="338"/>
      <c r="AH1110" s="339" t="s">
        <v>725</v>
      </c>
      <c r="AI1110" s="340"/>
      <c r="AJ1110" s="340"/>
      <c r="AK1110" s="340"/>
      <c r="AL1110" s="341" t="s">
        <v>725</v>
      </c>
      <c r="AM1110" s="342"/>
      <c r="AN1110" s="342"/>
      <c r="AO1110" s="343"/>
      <c r="AP1110" s="344" t="s">
        <v>724</v>
      </c>
      <c r="AQ1110" s="344"/>
      <c r="AR1110" s="344"/>
      <c r="AS1110" s="344"/>
      <c r="AT1110" s="344"/>
      <c r="AU1110" s="344"/>
      <c r="AV1110" s="344"/>
      <c r="AW1110" s="344"/>
      <c r="AX1110" s="344"/>
    </row>
    <row r="1111" spans="1:51" ht="30" hidden="1" customHeight="1" x14ac:dyDescent="0.15">
      <c r="A1111" s="357">
        <v>2</v>
      </c>
      <c r="B1111" s="357">
        <v>1</v>
      </c>
      <c r="C1111" s="355"/>
      <c r="D1111" s="355"/>
      <c r="E1111" s="356"/>
      <c r="F1111" s="356"/>
      <c r="G1111" s="356"/>
      <c r="H1111" s="356"/>
      <c r="I1111" s="356"/>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57">
        <v>3</v>
      </c>
      <c r="B1112" s="357">
        <v>1</v>
      </c>
      <c r="C1112" s="355"/>
      <c r="D1112" s="355"/>
      <c r="E1112" s="356"/>
      <c r="F1112" s="356"/>
      <c r="G1112" s="356"/>
      <c r="H1112" s="356"/>
      <c r="I1112" s="356"/>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57">
        <v>4</v>
      </c>
      <c r="B1113" s="357">
        <v>1</v>
      </c>
      <c r="C1113" s="355"/>
      <c r="D1113" s="355"/>
      <c r="E1113" s="356"/>
      <c r="F1113" s="356"/>
      <c r="G1113" s="356"/>
      <c r="H1113" s="356"/>
      <c r="I1113" s="356"/>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57">
        <v>5</v>
      </c>
      <c r="B1114" s="357">
        <v>1</v>
      </c>
      <c r="C1114" s="355"/>
      <c r="D1114" s="355"/>
      <c r="E1114" s="356"/>
      <c r="F1114" s="356"/>
      <c r="G1114" s="356"/>
      <c r="H1114" s="356"/>
      <c r="I1114" s="356"/>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57">
        <v>6</v>
      </c>
      <c r="B1115" s="357">
        <v>1</v>
      </c>
      <c r="C1115" s="355"/>
      <c r="D1115" s="355"/>
      <c r="E1115" s="356"/>
      <c r="F1115" s="356"/>
      <c r="G1115" s="356"/>
      <c r="H1115" s="356"/>
      <c r="I1115" s="356"/>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57">
        <v>7</v>
      </c>
      <c r="B1116" s="357">
        <v>1</v>
      </c>
      <c r="C1116" s="355"/>
      <c r="D1116" s="355"/>
      <c r="E1116" s="356"/>
      <c r="F1116" s="356"/>
      <c r="G1116" s="356"/>
      <c r="H1116" s="356"/>
      <c r="I1116" s="356"/>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57">
        <v>8</v>
      </c>
      <c r="B1117" s="357">
        <v>1</v>
      </c>
      <c r="C1117" s="355"/>
      <c r="D1117" s="355"/>
      <c r="E1117" s="356"/>
      <c r="F1117" s="356"/>
      <c r="G1117" s="356"/>
      <c r="H1117" s="356"/>
      <c r="I1117" s="356"/>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57">
        <v>9</v>
      </c>
      <c r="B1118" s="357">
        <v>1</v>
      </c>
      <c r="C1118" s="355"/>
      <c r="D1118" s="355"/>
      <c r="E1118" s="356"/>
      <c r="F1118" s="356"/>
      <c r="G1118" s="356"/>
      <c r="H1118" s="356"/>
      <c r="I1118" s="356"/>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57">
        <v>10</v>
      </c>
      <c r="B1119" s="357">
        <v>1</v>
      </c>
      <c r="C1119" s="355"/>
      <c r="D1119" s="355"/>
      <c r="E1119" s="356"/>
      <c r="F1119" s="356"/>
      <c r="G1119" s="356"/>
      <c r="H1119" s="356"/>
      <c r="I1119" s="356"/>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57">
        <v>11</v>
      </c>
      <c r="B1120" s="357">
        <v>1</v>
      </c>
      <c r="C1120" s="355"/>
      <c r="D1120" s="355"/>
      <c r="E1120" s="356"/>
      <c r="F1120" s="356"/>
      <c r="G1120" s="356"/>
      <c r="H1120" s="356"/>
      <c r="I1120" s="356"/>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57">
        <v>12</v>
      </c>
      <c r="B1121" s="357">
        <v>1</v>
      </c>
      <c r="C1121" s="355"/>
      <c r="D1121" s="355"/>
      <c r="E1121" s="356"/>
      <c r="F1121" s="356"/>
      <c r="G1121" s="356"/>
      <c r="H1121" s="356"/>
      <c r="I1121" s="356"/>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57">
        <v>13</v>
      </c>
      <c r="B1122" s="357">
        <v>1</v>
      </c>
      <c r="C1122" s="355"/>
      <c r="D1122" s="355"/>
      <c r="E1122" s="356"/>
      <c r="F1122" s="356"/>
      <c r="G1122" s="356"/>
      <c r="H1122" s="356"/>
      <c r="I1122" s="356"/>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57">
        <v>14</v>
      </c>
      <c r="B1123" s="357">
        <v>1</v>
      </c>
      <c r="C1123" s="355"/>
      <c r="D1123" s="355"/>
      <c r="E1123" s="356"/>
      <c r="F1123" s="356"/>
      <c r="G1123" s="356"/>
      <c r="H1123" s="356"/>
      <c r="I1123" s="356"/>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57">
        <v>15</v>
      </c>
      <c r="B1124" s="357">
        <v>1</v>
      </c>
      <c r="C1124" s="355"/>
      <c r="D1124" s="355"/>
      <c r="E1124" s="356"/>
      <c r="F1124" s="356"/>
      <c r="G1124" s="356"/>
      <c r="H1124" s="356"/>
      <c r="I1124" s="356"/>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57">
        <v>16</v>
      </c>
      <c r="B1125" s="357">
        <v>1</v>
      </c>
      <c r="C1125" s="355"/>
      <c r="D1125" s="355"/>
      <c r="E1125" s="356"/>
      <c r="F1125" s="356"/>
      <c r="G1125" s="356"/>
      <c r="H1125" s="356"/>
      <c r="I1125" s="356"/>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57">
        <v>17</v>
      </c>
      <c r="B1126" s="357">
        <v>1</v>
      </c>
      <c r="C1126" s="355"/>
      <c r="D1126" s="355"/>
      <c r="E1126" s="356"/>
      <c r="F1126" s="356"/>
      <c r="G1126" s="356"/>
      <c r="H1126" s="356"/>
      <c r="I1126" s="356"/>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57">
        <v>18</v>
      </c>
      <c r="B1127" s="357">
        <v>1</v>
      </c>
      <c r="C1127" s="355"/>
      <c r="D1127" s="355"/>
      <c r="E1127" s="135"/>
      <c r="F1127" s="356"/>
      <c r="G1127" s="356"/>
      <c r="H1127" s="356"/>
      <c r="I1127" s="356"/>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57">
        <v>19</v>
      </c>
      <c r="B1128" s="357">
        <v>1</v>
      </c>
      <c r="C1128" s="355"/>
      <c r="D1128" s="355"/>
      <c r="E1128" s="356"/>
      <c r="F1128" s="356"/>
      <c r="G1128" s="356"/>
      <c r="H1128" s="356"/>
      <c r="I1128" s="356"/>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57">
        <v>20</v>
      </c>
      <c r="B1129" s="357">
        <v>1</v>
      </c>
      <c r="C1129" s="355"/>
      <c r="D1129" s="355"/>
      <c r="E1129" s="356"/>
      <c r="F1129" s="356"/>
      <c r="G1129" s="356"/>
      <c r="H1129" s="356"/>
      <c r="I1129" s="356"/>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57">
        <v>21</v>
      </c>
      <c r="B1130" s="357">
        <v>1</v>
      </c>
      <c r="C1130" s="355"/>
      <c r="D1130" s="355"/>
      <c r="E1130" s="356"/>
      <c r="F1130" s="356"/>
      <c r="G1130" s="356"/>
      <c r="H1130" s="356"/>
      <c r="I1130" s="356"/>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57">
        <v>22</v>
      </c>
      <c r="B1131" s="357">
        <v>1</v>
      </c>
      <c r="C1131" s="355"/>
      <c r="D1131" s="355"/>
      <c r="E1131" s="356"/>
      <c r="F1131" s="356"/>
      <c r="G1131" s="356"/>
      <c r="H1131" s="356"/>
      <c r="I1131" s="356"/>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57">
        <v>23</v>
      </c>
      <c r="B1132" s="357">
        <v>1</v>
      </c>
      <c r="C1132" s="355"/>
      <c r="D1132" s="355"/>
      <c r="E1132" s="356"/>
      <c r="F1132" s="356"/>
      <c r="G1132" s="356"/>
      <c r="H1132" s="356"/>
      <c r="I1132" s="356"/>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57">
        <v>24</v>
      </c>
      <c r="B1133" s="357">
        <v>1</v>
      </c>
      <c r="C1133" s="355"/>
      <c r="D1133" s="355"/>
      <c r="E1133" s="356"/>
      <c r="F1133" s="356"/>
      <c r="G1133" s="356"/>
      <c r="H1133" s="356"/>
      <c r="I1133" s="356"/>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57">
        <v>25</v>
      </c>
      <c r="B1134" s="357">
        <v>1</v>
      </c>
      <c r="C1134" s="355"/>
      <c r="D1134" s="355"/>
      <c r="E1134" s="356"/>
      <c r="F1134" s="356"/>
      <c r="G1134" s="356"/>
      <c r="H1134" s="356"/>
      <c r="I1134" s="356"/>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57">
        <v>26</v>
      </c>
      <c r="B1135" s="357">
        <v>1</v>
      </c>
      <c r="C1135" s="355"/>
      <c r="D1135" s="355"/>
      <c r="E1135" s="356"/>
      <c r="F1135" s="356"/>
      <c r="G1135" s="356"/>
      <c r="H1135" s="356"/>
      <c r="I1135" s="356"/>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57">
        <v>27</v>
      </c>
      <c r="B1136" s="357">
        <v>1</v>
      </c>
      <c r="C1136" s="355"/>
      <c r="D1136" s="355"/>
      <c r="E1136" s="356"/>
      <c r="F1136" s="356"/>
      <c r="G1136" s="356"/>
      <c r="H1136" s="356"/>
      <c r="I1136" s="356"/>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57">
        <v>28</v>
      </c>
      <c r="B1137" s="357">
        <v>1</v>
      </c>
      <c r="C1137" s="355"/>
      <c r="D1137" s="355"/>
      <c r="E1137" s="356"/>
      <c r="F1137" s="356"/>
      <c r="G1137" s="356"/>
      <c r="H1137" s="356"/>
      <c r="I1137" s="356"/>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57">
        <v>29</v>
      </c>
      <c r="B1138" s="357">
        <v>1</v>
      </c>
      <c r="C1138" s="355"/>
      <c r="D1138" s="355"/>
      <c r="E1138" s="356"/>
      <c r="F1138" s="356"/>
      <c r="G1138" s="356"/>
      <c r="H1138" s="356"/>
      <c r="I1138" s="356"/>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57">
        <v>30</v>
      </c>
      <c r="B1139" s="357">
        <v>1</v>
      </c>
      <c r="C1139" s="355"/>
      <c r="D1139" s="355"/>
      <c r="E1139" s="356"/>
      <c r="F1139" s="356"/>
      <c r="G1139" s="356"/>
      <c r="H1139" s="356"/>
      <c r="I1139" s="356"/>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25" priority="14031">
      <formula>IF(RIGHT(TEXT(P14,"0.#"),1)=".",FALSE,TRUE)</formula>
    </cfRule>
    <cfRule type="expression" dxfId="2124" priority="14032">
      <formula>IF(RIGHT(TEXT(P14,"0.#"),1)=".",TRUE,FALSE)</formula>
    </cfRule>
  </conditionalFormatting>
  <conditionalFormatting sqref="AE32">
    <cfRule type="expression" dxfId="2123" priority="14021">
      <formula>IF(RIGHT(TEXT(AE32,"0.#"),1)=".",FALSE,TRUE)</formula>
    </cfRule>
    <cfRule type="expression" dxfId="2122" priority="14022">
      <formula>IF(RIGHT(TEXT(AE32,"0.#"),1)=".",TRUE,FALSE)</formula>
    </cfRule>
  </conditionalFormatting>
  <conditionalFormatting sqref="P18:AX18">
    <cfRule type="expression" dxfId="2121" priority="13907">
      <formula>IF(RIGHT(TEXT(P18,"0.#"),1)=".",FALSE,TRUE)</formula>
    </cfRule>
    <cfRule type="expression" dxfId="2120" priority="13908">
      <formula>IF(RIGHT(TEXT(P18,"0.#"),1)=".",TRUE,FALSE)</formula>
    </cfRule>
  </conditionalFormatting>
  <conditionalFormatting sqref="Y790">
    <cfRule type="expression" dxfId="2119" priority="13903">
      <formula>IF(RIGHT(TEXT(Y790,"0.#"),1)=".",FALSE,TRUE)</formula>
    </cfRule>
    <cfRule type="expression" dxfId="2118" priority="13904">
      <formula>IF(RIGHT(TEXT(Y790,"0.#"),1)=".",TRUE,FALSE)</formula>
    </cfRule>
  </conditionalFormatting>
  <conditionalFormatting sqref="Y799">
    <cfRule type="expression" dxfId="2117" priority="13899">
      <formula>IF(RIGHT(TEXT(Y799,"0.#"),1)=".",FALSE,TRUE)</formula>
    </cfRule>
    <cfRule type="expression" dxfId="2116" priority="13900">
      <formula>IF(RIGHT(TEXT(Y799,"0.#"),1)=".",TRUE,FALSE)</formula>
    </cfRule>
  </conditionalFormatting>
  <conditionalFormatting sqref="Y830:Y837 Y828 Y817:Y824 Y815 Y804:Y811 Y802">
    <cfRule type="expression" dxfId="2115" priority="13681">
      <formula>IF(RIGHT(TEXT(Y802,"0.#"),1)=".",FALSE,TRUE)</formula>
    </cfRule>
    <cfRule type="expression" dxfId="2114" priority="13682">
      <formula>IF(RIGHT(TEXT(Y802,"0.#"),1)=".",TRUE,FALSE)</formula>
    </cfRule>
  </conditionalFormatting>
  <conditionalFormatting sqref="P15:AJ17 P13:AX13 AR15:AX15">
    <cfRule type="expression" dxfId="2113" priority="13729">
      <formula>IF(RIGHT(TEXT(P13,"0.#"),1)=".",FALSE,TRUE)</formula>
    </cfRule>
    <cfRule type="expression" dxfId="2112" priority="13730">
      <formula>IF(RIGHT(TEXT(P13,"0.#"),1)=".",TRUE,FALSE)</formula>
    </cfRule>
  </conditionalFormatting>
  <conditionalFormatting sqref="P19:AJ19">
    <cfRule type="expression" dxfId="2111" priority="13727">
      <formula>IF(RIGHT(TEXT(P19,"0.#"),1)=".",FALSE,TRUE)</formula>
    </cfRule>
    <cfRule type="expression" dxfId="2110" priority="13728">
      <formula>IF(RIGHT(TEXT(P19,"0.#"),1)=".",TRUE,FALSE)</formula>
    </cfRule>
  </conditionalFormatting>
  <conditionalFormatting sqref="AE101 AQ101">
    <cfRule type="expression" dxfId="2109" priority="13719">
      <formula>IF(RIGHT(TEXT(AE101,"0.#"),1)=".",FALSE,TRUE)</formula>
    </cfRule>
    <cfRule type="expression" dxfId="2108" priority="13720">
      <formula>IF(RIGHT(TEXT(AE101,"0.#"),1)=".",TRUE,FALSE)</formula>
    </cfRule>
  </conditionalFormatting>
  <conditionalFormatting sqref="Y791:Y798 Y789">
    <cfRule type="expression" dxfId="2107" priority="13705">
      <formula>IF(RIGHT(TEXT(Y789,"0.#"),1)=".",FALSE,TRUE)</formula>
    </cfRule>
    <cfRule type="expression" dxfId="2106" priority="13706">
      <formula>IF(RIGHT(TEXT(Y789,"0.#"),1)=".",TRUE,FALSE)</formula>
    </cfRule>
  </conditionalFormatting>
  <conditionalFormatting sqref="AU790">
    <cfRule type="expression" dxfId="2105" priority="13703">
      <formula>IF(RIGHT(TEXT(AU790,"0.#"),1)=".",FALSE,TRUE)</formula>
    </cfRule>
    <cfRule type="expression" dxfId="2104" priority="13704">
      <formula>IF(RIGHT(TEXT(AU790,"0.#"),1)=".",TRUE,FALSE)</formula>
    </cfRule>
  </conditionalFormatting>
  <conditionalFormatting sqref="AU799">
    <cfRule type="expression" dxfId="2103" priority="13701">
      <formula>IF(RIGHT(TEXT(AU799,"0.#"),1)=".",FALSE,TRUE)</formula>
    </cfRule>
    <cfRule type="expression" dxfId="2102" priority="13702">
      <formula>IF(RIGHT(TEXT(AU799,"0.#"),1)=".",TRUE,FALSE)</formula>
    </cfRule>
  </conditionalFormatting>
  <conditionalFormatting sqref="AU791:AU798 AU789">
    <cfRule type="expression" dxfId="2101" priority="13699">
      <formula>IF(RIGHT(TEXT(AU789,"0.#"),1)=".",FALSE,TRUE)</formula>
    </cfRule>
    <cfRule type="expression" dxfId="2100" priority="13700">
      <formula>IF(RIGHT(TEXT(AU789,"0.#"),1)=".",TRUE,FALSE)</formula>
    </cfRule>
  </conditionalFormatting>
  <conditionalFormatting sqref="Y829 Y816 Y803">
    <cfRule type="expression" dxfId="2099" priority="13685">
      <formula>IF(RIGHT(TEXT(Y803,"0.#"),1)=".",FALSE,TRUE)</formula>
    </cfRule>
    <cfRule type="expression" dxfId="2098" priority="13686">
      <formula>IF(RIGHT(TEXT(Y803,"0.#"),1)=".",TRUE,FALSE)</formula>
    </cfRule>
  </conditionalFormatting>
  <conditionalFormatting sqref="Y838 Y825 Y812">
    <cfRule type="expression" dxfId="2097" priority="13683">
      <formula>IF(RIGHT(TEXT(Y812,"0.#"),1)=".",FALSE,TRUE)</formula>
    </cfRule>
    <cfRule type="expression" dxfId="2096" priority="13684">
      <formula>IF(RIGHT(TEXT(Y812,"0.#"),1)=".",TRUE,FALSE)</formula>
    </cfRule>
  </conditionalFormatting>
  <conditionalFormatting sqref="AU829 AU816 AU803">
    <cfRule type="expression" dxfId="2095" priority="13679">
      <formula>IF(RIGHT(TEXT(AU803,"0.#"),1)=".",FALSE,TRUE)</formula>
    </cfRule>
    <cfRule type="expression" dxfId="2094" priority="13680">
      <formula>IF(RIGHT(TEXT(AU803,"0.#"),1)=".",TRUE,FALSE)</formula>
    </cfRule>
  </conditionalFormatting>
  <conditionalFormatting sqref="AU838 AU825 AU812">
    <cfRule type="expression" dxfId="2093" priority="13677">
      <formula>IF(RIGHT(TEXT(AU812,"0.#"),1)=".",FALSE,TRUE)</formula>
    </cfRule>
    <cfRule type="expression" dxfId="2092" priority="13678">
      <formula>IF(RIGHT(TEXT(AU812,"0.#"),1)=".",TRUE,FALSE)</formula>
    </cfRule>
  </conditionalFormatting>
  <conditionalFormatting sqref="AU830:AU837 AU828 AU817:AU824 AU815 AU804:AU811 AU802">
    <cfRule type="expression" dxfId="2091" priority="13675">
      <formula>IF(RIGHT(TEXT(AU802,"0.#"),1)=".",FALSE,TRUE)</formula>
    </cfRule>
    <cfRule type="expression" dxfId="2090" priority="13676">
      <formula>IF(RIGHT(TEXT(AU802,"0.#"),1)=".",TRUE,FALSE)</formula>
    </cfRule>
  </conditionalFormatting>
  <conditionalFormatting sqref="AM87">
    <cfRule type="expression" dxfId="2089" priority="13329">
      <formula>IF(RIGHT(TEXT(AM87,"0.#"),1)=".",FALSE,TRUE)</formula>
    </cfRule>
    <cfRule type="expression" dxfId="2088" priority="13330">
      <formula>IF(RIGHT(TEXT(AM87,"0.#"),1)=".",TRUE,FALSE)</formula>
    </cfRule>
  </conditionalFormatting>
  <conditionalFormatting sqref="AE55">
    <cfRule type="expression" dxfId="2087" priority="13397">
      <formula>IF(RIGHT(TEXT(AE55,"0.#"),1)=".",FALSE,TRUE)</formula>
    </cfRule>
    <cfRule type="expression" dxfId="2086" priority="13398">
      <formula>IF(RIGHT(TEXT(AE55,"0.#"),1)=".",TRUE,FALSE)</formula>
    </cfRule>
  </conditionalFormatting>
  <conditionalFormatting sqref="AI55">
    <cfRule type="expression" dxfId="2085" priority="13395">
      <formula>IF(RIGHT(TEXT(AI55,"0.#"),1)=".",FALSE,TRUE)</formula>
    </cfRule>
    <cfRule type="expression" dxfId="2084" priority="13396">
      <formula>IF(RIGHT(TEXT(AI55,"0.#"),1)=".",TRUE,FALSE)</formula>
    </cfRule>
  </conditionalFormatting>
  <conditionalFormatting sqref="AM34">
    <cfRule type="expression" dxfId="2083" priority="13475">
      <formula>IF(RIGHT(TEXT(AM34,"0.#"),1)=".",FALSE,TRUE)</formula>
    </cfRule>
    <cfRule type="expression" dxfId="2082" priority="13476">
      <formula>IF(RIGHT(TEXT(AM34,"0.#"),1)=".",TRUE,FALSE)</formula>
    </cfRule>
  </conditionalFormatting>
  <conditionalFormatting sqref="AE33">
    <cfRule type="expression" dxfId="2081" priority="13489">
      <formula>IF(RIGHT(TEXT(AE33,"0.#"),1)=".",FALSE,TRUE)</formula>
    </cfRule>
    <cfRule type="expression" dxfId="2080" priority="13490">
      <formula>IF(RIGHT(TEXT(AE33,"0.#"),1)=".",TRUE,FALSE)</formula>
    </cfRule>
  </conditionalFormatting>
  <conditionalFormatting sqref="AE34">
    <cfRule type="expression" dxfId="2079" priority="13487">
      <formula>IF(RIGHT(TEXT(AE34,"0.#"),1)=".",FALSE,TRUE)</formula>
    </cfRule>
    <cfRule type="expression" dxfId="2078" priority="13488">
      <formula>IF(RIGHT(TEXT(AE34,"0.#"),1)=".",TRUE,FALSE)</formula>
    </cfRule>
  </conditionalFormatting>
  <conditionalFormatting sqref="AI34">
    <cfRule type="expression" dxfId="2077" priority="13485">
      <formula>IF(RIGHT(TEXT(AI34,"0.#"),1)=".",FALSE,TRUE)</formula>
    </cfRule>
    <cfRule type="expression" dxfId="2076" priority="13486">
      <formula>IF(RIGHT(TEXT(AI34,"0.#"),1)=".",TRUE,FALSE)</formula>
    </cfRule>
  </conditionalFormatting>
  <conditionalFormatting sqref="AI33">
    <cfRule type="expression" dxfId="2075" priority="13483">
      <formula>IF(RIGHT(TEXT(AI33,"0.#"),1)=".",FALSE,TRUE)</formula>
    </cfRule>
    <cfRule type="expression" dxfId="2074" priority="13484">
      <formula>IF(RIGHT(TEXT(AI33,"0.#"),1)=".",TRUE,FALSE)</formula>
    </cfRule>
  </conditionalFormatting>
  <conditionalFormatting sqref="AI32">
    <cfRule type="expression" dxfId="2073" priority="13481">
      <formula>IF(RIGHT(TEXT(AI32,"0.#"),1)=".",FALSE,TRUE)</formula>
    </cfRule>
    <cfRule type="expression" dxfId="2072" priority="13482">
      <formula>IF(RIGHT(TEXT(AI32,"0.#"),1)=".",TRUE,FALSE)</formula>
    </cfRule>
  </conditionalFormatting>
  <conditionalFormatting sqref="AM32">
    <cfRule type="expression" dxfId="2071" priority="13479">
      <formula>IF(RIGHT(TEXT(AM32,"0.#"),1)=".",FALSE,TRUE)</formula>
    </cfRule>
    <cfRule type="expression" dxfId="2070" priority="13480">
      <formula>IF(RIGHT(TEXT(AM32,"0.#"),1)=".",TRUE,FALSE)</formula>
    </cfRule>
  </conditionalFormatting>
  <conditionalFormatting sqref="AM33">
    <cfRule type="expression" dxfId="2069" priority="13477">
      <formula>IF(RIGHT(TEXT(AM33,"0.#"),1)=".",FALSE,TRUE)</formula>
    </cfRule>
    <cfRule type="expression" dxfId="2068" priority="13478">
      <formula>IF(RIGHT(TEXT(AM33,"0.#"),1)=".",TRUE,FALSE)</formula>
    </cfRule>
  </conditionalFormatting>
  <conditionalFormatting sqref="AQ32:AQ34">
    <cfRule type="expression" dxfId="2067" priority="13469">
      <formula>IF(RIGHT(TEXT(AQ32,"0.#"),1)=".",FALSE,TRUE)</formula>
    </cfRule>
    <cfRule type="expression" dxfId="2066" priority="13470">
      <formula>IF(RIGHT(TEXT(AQ32,"0.#"),1)=".",TRUE,FALSE)</formula>
    </cfRule>
  </conditionalFormatting>
  <conditionalFormatting sqref="AU32:AU34">
    <cfRule type="expression" dxfId="2065" priority="13467">
      <formula>IF(RIGHT(TEXT(AU32,"0.#"),1)=".",FALSE,TRUE)</formula>
    </cfRule>
    <cfRule type="expression" dxfId="2064" priority="13468">
      <formula>IF(RIGHT(TEXT(AU32,"0.#"),1)=".",TRUE,FALSE)</formula>
    </cfRule>
  </conditionalFormatting>
  <conditionalFormatting sqref="AE53">
    <cfRule type="expression" dxfId="2063" priority="13401">
      <formula>IF(RIGHT(TEXT(AE53,"0.#"),1)=".",FALSE,TRUE)</formula>
    </cfRule>
    <cfRule type="expression" dxfId="2062" priority="13402">
      <formula>IF(RIGHT(TEXT(AE53,"0.#"),1)=".",TRUE,FALSE)</formula>
    </cfRule>
  </conditionalFormatting>
  <conditionalFormatting sqref="AE54">
    <cfRule type="expression" dxfId="2061" priority="13399">
      <formula>IF(RIGHT(TEXT(AE54,"0.#"),1)=".",FALSE,TRUE)</formula>
    </cfRule>
    <cfRule type="expression" dxfId="2060" priority="13400">
      <formula>IF(RIGHT(TEXT(AE54,"0.#"),1)=".",TRUE,FALSE)</formula>
    </cfRule>
  </conditionalFormatting>
  <conditionalFormatting sqref="AI54">
    <cfRule type="expression" dxfId="2059" priority="13393">
      <formula>IF(RIGHT(TEXT(AI54,"0.#"),1)=".",FALSE,TRUE)</formula>
    </cfRule>
    <cfRule type="expression" dxfId="2058" priority="13394">
      <formula>IF(RIGHT(TEXT(AI54,"0.#"),1)=".",TRUE,FALSE)</formula>
    </cfRule>
  </conditionalFormatting>
  <conditionalFormatting sqref="AI53">
    <cfRule type="expression" dxfId="2057" priority="13391">
      <formula>IF(RIGHT(TEXT(AI53,"0.#"),1)=".",FALSE,TRUE)</formula>
    </cfRule>
    <cfRule type="expression" dxfId="2056" priority="13392">
      <formula>IF(RIGHT(TEXT(AI53,"0.#"),1)=".",TRUE,FALSE)</formula>
    </cfRule>
  </conditionalFormatting>
  <conditionalFormatting sqref="AM53">
    <cfRule type="expression" dxfId="2055" priority="13389">
      <formula>IF(RIGHT(TEXT(AM53,"0.#"),1)=".",FALSE,TRUE)</formula>
    </cfRule>
    <cfRule type="expression" dxfId="2054" priority="13390">
      <formula>IF(RIGHT(TEXT(AM53,"0.#"),1)=".",TRUE,FALSE)</formula>
    </cfRule>
  </conditionalFormatting>
  <conditionalFormatting sqref="AM54">
    <cfRule type="expression" dxfId="2053" priority="13387">
      <formula>IF(RIGHT(TEXT(AM54,"0.#"),1)=".",FALSE,TRUE)</formula>
    </cfRule>
    <cfRule type="expression" dxfId="2052" priority="13388">
      <formula>IF(RIGHT(TEXT(AM54,"0.#"),1)=".",TRUE,FALSE)</formula>
    </cfRule>
  </conditionalFormatting>
  <conditionalFormatting sqref="AM55">
    <cfRule type="expression" dxfId="2051" priority="13385">
      <formula>IF(RIGHT(TEXT(AM55,"0.#"),1)=".",FALSE,TRUE)</formula>
    </cfRule>
    <cfRule type="expression" dxfId="2050" priority="13386">
      <formula>IF(RIGHT(TEXT(AM55,"0.#"),1)=".",TRUE,FALSE)</formula>
    </cfRule>
  </conditionalFormatting>
  <conditionalFormatting sqref="AE60">
    <cfRule type="expression" dxfId="2049" priority="13371">
      <formula>IF(RIGHT(TEXT(AE60,"0.#"),1)=".",FALSE,TRUE)</formula>
    </cfRule>
    <cfRule type="expression" dxfId="2048" priority="13372">
      <formula>IF(RIGHT(TEXT(AE60,"0.#"),1)=".",TRUE,FALSE)</formula>
    </cfRule>
  </conditionalFormatting>
  <conditionalFormatting sqref="AE61">
    <cfRule type="expression" dxfId="2047" priority="13369">
      <formula>IF(RIGHT(TEXT(AE61,"0.#"),1)=".",FALSE,TRUE)</formula>
    </cfRule>
    <cfRule type="expression" dxfId="2046" priority="13370">
      <formula>IF(RIGHT(TEXT(AE61,"0.#"),1)=".",TRUE,FALSE)</formula>
    </cfRule>
  </conditionalFormatting>
  <conditionalFormatting sqref="AE62">
    <cfRule type="expression" dxfId="2045" priority="13367">
      <formula>IF(RIGHT(TEXT(AE62,"0.#"),1)=".",FALSE,TRUE)</formula>
    </cfRule>
    <cfRule type="expression" dxfId="2044" priority="13368">
      <formula>IF(RIGHT(TEXT(AE62,"0.#"),1)=".",TRUE,FALSE)</formula>
    </cfRule>
  </conditionalFormatting>
  <conditionalFormatting sqref="AI62">
    <cfRule type="expression" dxfId="2043" priority="13365">
      <formula>IF(RIGHT(TEXT(AI62,"0.#"),1)=".",FALSE,TRUE)</formula>
    </cfRule>
    <cfRule type="expression" dxfId="2042" priority="13366">
      <formula>IF(RIGHT(TEXT(AI62,"0.#"),1)=".",TRUE,FALSE)</formula>
    </cfRule>
  </conditionalFormatting>
  <conditionalFormatting sqref="AI61">
    <cfRule type="expression" dxfId="2041" priority="13363">
      <formula>IF(RIGHT(TEXT(AI61,"0.#"),1)=".",FALSE,TRUE)</formula>
    </cfRule>
    <cfRule type="expression" dxfId="2040" priority="13364">
      <formula>IF(RIGHT(TEXT(AI61,"0.#"),1)=".",TRUE,FALSE)</formula>
    </cfRule>
  </conditionalFormatting>
  <conditionalFormatting sqref="AI60">
    <cfRule type="expression" dxfId="2039" priority="13361">
      <formula>IF(RIGHT(TEXT(AI60,"0.#"),1)=".",FALSE,TRUE)</formula>
    </cfRule>
    <cfRule type="expression" dxfId="2038" priority="13362">
      <formula>IF(RIGHT(TEXT(AI60,"0.#"),1)=".",TRUE,FALSE)</formula>
    </cfRule>
  </conditionalFormatting>
  <conditionalFormatting sqref="AM60">
    <cfRule type="expression" dxfId="2037" priority="13359">
      <formula>IF(RIGHT(TEXT(AM60,"0.#"),1)=".",FALSE,TRUE)</formula>
    </cfRule>
    <cfRule type="expression" dxfId="2036" priority="13360">
      <formula>IF(RIGHT(TEXT(AM60,"0.#"),1)=".",TRUE,FALSE)</formula>
    </cfRule>
  </conditionalFormatting>
  <conditionalFormatting sqref="AM61">
    <cfRule type="expression" dxfId="2035" priority="13357">
      <formula>IF(RIGHT(TEXT(AM61,"0.#"),1)=".",FALSE,TRUE)</formula>
    </cfRule>
    <cfRule type="expression" dxfId="2034" priority="13358">
      <formula>IF(RIGHT(TEXT(AM61,"0.#"),1)=".",TRUE,FALSE)</formula>
    </cfRule>
  </conditionalFormatting>
  <conditionalFormatting sqref="AM62">
    <cfRule type="expression" dxfId="2033" priority="13355">
      <formula>IF(RIGHT(TEXT(AM62,"0.#"),1)=".",FALSE,TRUE)</formula>
    </cfRule>
    <cfRule type="expression" dxfId="2032" priority="13356">
      <formula>IF(RIGHT(TEXT(AM62,"0.#"),1)=".",TRUE,FALSE)</formula>
    </cfRule>
  </conditionalFormatting>
  <conditionalFormatting sqref="AE87">
    <cfRule type="expression" dxfId="2031" priority="13341">
      <formula>IF(RIGHT(TEXT(AE87,"0.#"),1)=".",FALSE,TRUE)</formula>
    </cfRule>
    <cfRule type="expression" dxfId="2030" priority="13342">
      <formula>IF(RIGHT(TEXT(AE87,"0.#"),1)=".",TRUE,FALSE)</formula>
    </cfRule>
  </conditionalFormatting>
  <conditionalFormatting sqref="AE88">
    <cfRule type="expression" dxfId="2029" priority="13339">
      <formula>IF(RIGHT(TEXT(AE88,"0.#"),1)=".",FALSE,TRUE)</formula>
    </cfRule>
    <cfRule type="expression" dxfId="2028" priority="13340">
      <formula>IF(RIGHT(TEXT(AE88,"0.#"),1)=".",TRUE,FALSE)</formula>
    </cfRule>
  </conditionalFormatting>
  <conditionalFormatting sqref="AE89">
    <cfRule type="expression" dxfId="2027" priority="13337">
      <formula>IF(RIGHT(TEXT(AE89,"0.#"),1)=".",FALSE,TRUE)</formula>
    </cfRule>
    <cfRule type="expression" dxfId="2026" priority="13338">
      <formula>IF(RIGHT(TEXT(AE89,"0.#"),1)=".",TRUE,FALSE)</formula>
    </cfRule>
  </conditionalFormatting>
  <conditionalFormatting sqref="AI89">
    <cfRule type="expression" dxfId="2025" priority="13335">
      <formula>IF(RIGHT(TEXT(AI89,"0.#"),1)=".",FALSE,TRUE)</formula>
    </cfRule>
    <cfRule type="expression" dxfId="2024" priority="13336">
      <formula>IF(RIGHT(TEXT(AI89,"0.#"),1)=".",TRUE,FALSE)</formula>
    </cfRule>
  </conditionalFormatting>
  <conditionalFormatting sqref="AI88">
    <cfRule type="expression" dxfId="2023" priority="13333">
      <formula>IF(RIGHT(TEXT(AI88,"0.#"),1)=".",FALSE,TRUE)</formula>
    </cfRule>
    <cfRule type="expression" dxfId="2022" priority="13334">
      <formula>IF(RIGHT(TEXT(AI88,"0.#"),1)=".",TRUE,FALSE)</formula>
    </cfRule>
  </conditionalFormatting>
  <conditionalFormatting sqref="AI87">
    <cfRule type="expression" dxfId="2021" priority="13331">
      <formula>IF(RIGHT(TEXT(AI87,"0.#"),1)=".",FALSE,TRUE)</formula>
    </cfRule>
    <cfRule type="expression" dxfId="2020" priority="13332">
      <formula>IF(RIGHT(TEXT(AI87,"0.#"),1)=".",TRUE,FALSE)</formula>
    </cfRule>
  </conditionalFormatting>
  <conditionalFormatting sqref="AM88">
    <cfRule type="expression" dxfId="2019" priority="13327">
      <formula>IF(RIGHT(TEXT(AM88,"0.#"),1)=".",FALSE,TRUE)</formula>
    </cfRule>
    <cfRule type="expression" dxfId="2018" priority="13328">
      <formula>IF(RIGHT(TEXT(AM88,"0.#"),1)=".",TRUE,FALSE)</formula>
    </cfRule>
  </conditionalFormatting>
  <conditionalFormatting sqref="AM89">
    <cfRule type="expression" dxfId="2017" priority="13325">
      <formula>IF(RIGHT(TEXT(AM89,"0.#"),1)=".",FALSE,TRUE)</formula>
    </cfRule>
    <cfRule type="expression" dxfId="2016" priority="13326">
      <formula>IF(RIGHT(TEXT(AM89,"0.#"),1)=".",TRUE,FALSE)</formula>
    </cfRule>
  </conditionalFormatting>
  <conditionalFormatting sqref="AE92">
    <cfRule type="expression" dxfId="2015" priority="13311">
      <formula>IF(RIGHT(TEXT(AE92,"0.#"),1)=".",FALSE,TRUE)</formula>
    </cfRule>
    <cfRule type="expression" dxfId="2014" priority="13312">
      <formula>IF(RIGHT(TEXT(AE92,"0.#"),1)=".",TRUE,FALSE)</formula>
    </cfRule>
  </conditionalFormatting>
  <conditionalFormatting sqref="AE93">
    <cfRule type="expression" dxfId="2013" priority="13309">
      <formula>IF(RIGHT(TEXT(AE93,"0.#"),1)=".",FALSE,TRUE)</formula>
    </cfRule>
    <cfRule type="expression" dxfId="2012" priority="13310">
      <formula>IF(RIGHT(TEXT(AE93,"0.#"),1)=".",TRUE,FALSE)</formula>
    </cfRule>
  </conditionalFormatting>
  <conditionalFormatting sqref="AE94">
    <cfRule type="expression" dxfId="2011" priority="13307">
      <formula>IF(RIGHT(TEXT(AE94,"0.#"),1)=".",FALSE,TRUE)</formula>
    </cfRule>
    <cfRule type="expression" dxfId="2010" priority="13308">
      <formula>IF(RIGHT(TEXT(AE94,"0.#"),1)=".",TRUE,FALSE)</formula>
    </cfRule>
  </conditionalFormatting>
  <conditionalFormatting sqref="AI94">
    <cfRule type="expression" dxfId="2009" priority="13305">
      <formula>IF(RIGHT(TEXT(AI94,"0.#"),1)=".",FALSE,TRUE)</formula>
    </cfRule>
    <cfRule type="expression" dxfId="2008" priority="13306">
      <formula>IF(RIGHT(TEXT(AI94,"0.#"),1)=".",TRUE,FALSE)</formula>
    </cfRule>
  </conditionalFormatting>
  <conditionalFormatting sqref="AI93">
    <cfRule type="expression" dxfId="2007" priority="13303">
      <formula>IF(RIGHT(TEXT(AI93,"0.#"),1)=".",FALSE,TRUE)</formula>
    </cfRule>
    <cfRule type="expression" dxfId="2006" priority="13304">
      <formula>IF(RIGHT(TEXT(AI93,"0.#"),1)=".",TRUE,FALSE)</formula>
    </cfRule>
  </conditionalFormatting>
  <conditionalFormatting sqref="AI92">
    <cfRule type="expression" dxfId="2005" priority="13301">
      <formula>IF(RIGHT(TEXT(AI92,"0.#"),1)=".",FALSE,TRUE)</formula>
    </cfRule>
    <cfRule type="expression" dxfId="2004" priority="13302">
      <formula>IF(RIGHT(TEXT(AI92,"0.#"),1)=".",TRUE,FALSE)</formula>
    </cfRule>
  </conditionalFormatting>
  <conditionalFormatting sqref="AM92">
    <cfRule type="expression" dxfId="2003" priority="13299">
      <formula>IF(RIGHT(TEXT(AM92,"0.#"),1)=".",FALSE,TRUE)</formula>
    </cfRule>
    <cfRule type="expression" dxfId="2002" priority="13300">
      <formula>IF(RIGHT(TEXT(AM92,"0.#"),1)=".",TRUE,FALSE)</formula>
    </cfRule>
  </conditionalFormatting>
  <conditionalFormatting sqref="AM93">
    <cfRule type="expression" dxfId="2001" priority="13297">
      <formula>IF(RIGHT(TEXT(AM93,"0.#"),1)=".",FALSE,TRUE)</formula>
    </cfRule>
    <cfRule type="expression" dxfId="2000" priority="13298">
      <formula>IF(RIGHT(TEXT(AM93,"0.#"),1)=".",TRUE,FALSE)</formula>
    </cfRule>
  </conditionalFormatting>
  <conditionalFormatting sqref="AM94">
    <cfRule type="expression" dxfId="1999" priority="13295">
      <formula>IF(RIGHT(TEXT(AM94,"0.#"),1)=".",FALSE,TRUE)</formula>
    </cfRule>
    <cfRule type="expression" dxfId="1998" priority="13296">
      <formula>IF(RIGHT(TEXT(AM94,"0.#"),1)=".",TRUE,FALSE)</formula>
    </cfRule>
  </conditionalFormatting>
  <conditionalFormatting sqref="AE97">
    <cfRule type="expression" dxfId="1997" priority="13281">
      <formula>IF(RIGHT(TEXT(AE97,"0.#"),1)=".",FALSE,TRUE)</formula>
    </cfRule>
    <cfRule type="expression" dxfId="1996" priority="13282">
      <formula>IF(RIGHT(TEXT(AE97,"0.#"),1)=".",TRUE,FALSE)</formula>
    </cfRule>
  </conditionalFormatting>
  <conditionalFormatting sqref="AE98">
    <cfRule type="expression" dxfId="1995" priority="13279">
      <formula>IF(RIGHT(TEXT(AE98,"0.#"),1)=".",FALSE,TRUE)</formula>
    </cfRule>
    <cfRule type="expression" dxfId="1994" priority="13280">
      <formula>IF(RIGHT(TEXT(AE98,"0.#"),1)=".",TRUE,FALSE)</formula>
    </cfRule>
  </conditionalFormatting>
  <conditionalFormatting sqref="AE99">
    <cfRule type="expression" dxfId="1993" priority="13277">
      <formula>IF(RIGHT(TEXT(AE99,"0.#"),1)=".",FALSE,TRUE)</formula>
    </cfRule>
    <cfRule type="expression" dxfId="1992" priority="13278">
      <formula>IF(RIGHT(TEXT(AE99,"0.#"),1)=".",TRUE,FALSE)</formula>
    </cfRule>
  </conditionalFormatting>
  <conditionalFormatting sqref="AI99">
    <cfRule type="expression" dxfId="1991" priority="13275">
      <formula>IF(RIGHT(TEXT(AI99,"0.#"),1)=".",FALSE,TRUE)</formula>
    </cfRule>
    <cfRule type="expression" dxfId="1990" priority="13276">
      <formula>IF(RIGHT(TEXT(AI99,"0.#"),1)=".",TRUE,FALSE)</formula>
    </cfRule>
  </conditionalFormatting>
  <conditionalFormatting sqref="AI98">
    <cfRule type="expression" dxfId="1989" priority="13273">
      <formula>IF(RIGHT(TEXT(AI98,"0.#"),1)=".",FALSE,TRUE)</formula>
    </cfRule>
    <cfRule type="expression" dxfId="1988" priority="13274">
      <formula>IF(RIGHT(TEXT(AI98,"0.#"),1)=".",TRUE,FALSE)</formula>
    </cfRule>
  </conditionalFormatting>
  <conditionalFormatting sqref="AI97">
    <cfRule type="expression" dxfId="1987" priority="13271">
      <formula>IF(RIGHT(TEXT(AI97,"0.#"),1)=".",FALSE,TRUE)</formula>
    </cfRule>
    <cfRule type="expression" dxfId="1986" priority="13272">
      <formula>IF(RIGHT(TEXT(AI97,"0.#"),1)=".",TRUE,FALSE)</formula>
    </cfRule>
  </conditionalFormatting>
  <conditionalFormatting sqref="AM97">
    <cfRule type="expression" dxfId="1985" priority="13269">
      <formula>IF(RIGHT(TEXT(AM97,"0.#"),1)=".",FALSE,TRUE)</formula>
    </cfRule>
    <cfRule type="expression" dxfId="1984" priority="13270">
      <formula>IF(RIGHT(TEXT(AM97,"0.#"),1)=".",TRUE,FALSE)</formula>
    </cfRule>
  </conditionalFormatting>
  <conditionalFormatting sqref="AM98">
    <cfRule type="expression" dxfId="1983" priority="13267">
      <formula>IF(RIGHT(TEXT(AM98,"0.#"),1)=".",FALSE,TRUE)</formula>
    </cfRule>
    <cfRule type="expression" dxfId="1982" priority="13268">
      <formula>IF(RIGHT(TEXT(AM98,"0.#"),1)=".",TRUE,FALSE)</formula>
    </cfRule>
  </conditionalFormatting>
  <conditionalFormatting sqref="AM99">
    <cfRule type="expression" dxfId="1981" priority="13265">
      <formula>IF(RIGHT(TEXT(AM99,"0.#"),1)=".",FALSE,TRUE)</formula>
    </cfRule>
    <cfRule type="expression" dxfId="1980" priority="13266">
      <formula>IF(RIGHT(TEXT(AM99,"0.#"),1)=".",TRUE,FALSE)</formula>
    </cfRule>
  </conditionalFormatting>
  <conditionalFormatting sqref="AI101">
    <cfRule type="expression" dxfId="1979" priority="13251">
      <formula>IF(RIGHT(TEXT(AI101,"0.#"),1)=".",FALSE,TRUE)</formula>
    </cfRule>
    <cfRule type="expression" dxfId="1978" priority="13252">
      <formula>IF(RIGHT(TEXT(AI101,"0.#"),1)=".",TRUE,FALSE)</formula>
    </cfRule>
  </conditionalFormatting>
  <conditionalFormatting sqref="AM101">
    <cfRule type="expression" dxfId="1977" priority="13249">
      <formula>IF(RIGHT(TEXT(AM101,"0.#"),1)=".",FALSE,TRUE)</formula>
    </cfRule>
    <cfRule type="expression" dxfId="1976" priority="13250">
      <formula>IF(RIGHT(TEXT(AM101,"0.#"),1)=".",TRUE,FALSE)</formula>
    </cfRule>
  </conditionalFormatting>
  <conditionalFormatting sqref="AE102">
    <cfRule type="expression" dxfId="1975" priority="13247">
      <formula>IF(RIGHT(TEXT(AE102,"0.#"),1)=".",FALSE,TRUE)</formula>
    </cfRule>
    <cfRule type="expression" dxfId="1974" priority="13248">
      <formula>IF(RIGHT(TEXT(AE102,"0.#"),1)=".",TRUE,FALSE)</formula>
    </cfRule>
  </conditionalFormatting>
  <conditionalFormatting sqref="AI102">
    <cfRule type="expression" dxfId="1973" priority="13245">
      <formula>IF(RIGHT(TEXT(AI102,"0.#"),1)=".",FALSE,TRUE)</formula>
    </cfRule>
    <cfRule type="expression" dxfId="1972" priority="13246">
      <formula>IF(RIGHT(TEXT(AI102,"0.#"),1)=".",TRUE,FALSE)</formula>
    </cfRule>
  </conditionalFormatting>
  <conditionalFormatting sqref="AM102">
    <cfRule type="expression" dxfId="1971" priority="13243">
      <formula>IF(RIGHT(TEXT(AM102,"0.#"),1)=".",FALSE,TRUE)</formula>
    </cfRule>
    <cfRule type="expression" dxfId="1970" priority="13244">
      <formula>IF(RIGHT(TEXT(AM102,"0.#"),1)=".",TRUE,FALSE)</formula>
    </cfRule>
  </conditionalFormatting>
  <conditionalFormatting sqref="AQ102">
    <cfRule type="expression" dxfId="1969" priority="13241">
      <formula>IF(RIGHT(TEXT(AQ102,"0.#"),1)=".",FALSE,TRUE)</formula>
    </cfRule>
    <cfRule type="expression" dxfId="1968" priority="13242">
      <formula>IF(RIGHT(TEXT(AQ102,"0.#"),1)=".",TRUE,FALSE)</formula>
    </cfRule>
  </conditionalFormatting>
  <conditionalFormatting sqref="AE104">
    <cfRule type="expression" dxfId="1967" priority="13239">
      <formula>IF(RIGHT(TEXT(AE104,"0.#"),1)=".",FALSE,TRUE)</formula>
    </cfRule>
    <cfRule type="expression" dxfId="1966" priority="13240">
      <formula>IF(RIGHT(TEXT(AE104,"0.#"),1)=".",TRUE,FALSE)</formula>
    </cfRule>
  </conditionalFormatting>
  <conditionalFormatting sqref="AI104">
    <cfRule type="expression" dxfId="1965" priority="13237">
      <formula>IF(RIGHT(TEXT(AI104,"0.#"),1)=".",FALSE,TRUE)</formula>
    </cfRule>
    <cfRule type="expression" dxfId="1964" priority="13238">
      <formula>IF(RIGHT(TEXT(AI104,"0.#"),1)=".",TRUE,FALSE)</formula>
    </cfRule>
  </conditionalFormatting>
  <conditionalFormatting sqref="AM104">
    <cfRule type="expression" dxfId="1963" priority="13235">
      <formula>IF(RIGHT(TEXT(AM104,"0.#"),1)=".",FALSE,TRUE)</formula>
    </cfRule>
    <cfRule type="expression" dxfId="1962" priority="13236">
      <formula>IF(RIGHT(TEXT(AM104,"0.#"),1)=".",TRUE,FALSE)</formula>
    </cfRule>
  </conditionalFormatting>
  <conditionalFormatting sqref="AE105">
    <cfRule type="expression" dxfId="1961" priority="13233">
      <formula>IF(RIGHT(TEXT(AE105,"0.#"),1)=".",FALSE,TRUE)</formula>
    </cfRule>
    <cfRule type="expression" dxfId="1960" priority="13234">
      <formula>IF(RIGHT(TEXT(AE105,"0.#"),1)=".",TRUE,FALSE)</formula>
    </cfRule>
  </conditionalFormatting>
  <conditionalFormatting sqref="AI105">
    <cfRule type="expression" dxfId="1959" priority="13231">
      <formula>IF(RIGHT(TEXT(AI105,"0.#"),1)=".",FALSE,TRUE)</formula>
    </cfRule>
    <cfRule type="expression" dxfId="1958" priority="13232">
      <formula>IF(RIGHT(TEXT(AI105,"0.#"),1)=".",TRUE,FALSE)</formula>
    </cfRule>
  </conditionalFormatting>
  <conditionalFormatting sqref="AM105">
    <cfRule type="expression" dxfId="1957" priority="13229">
      <formula>IF(RIGHT(TEXT(AM105,"0.#"),1)=".",FALSE,TRUE)</formula>
    </cfRule>
    <cfRule type="expression" dxfId="1956" priority="13230">
      <formula>IF(RIGHT(TEXT(AM105,"0.#"),1)=".",TRUE,FALSE)</formula>
    </cfRule>
  </conditionalFormatting>
  <conditionalFormatting sqref="AE107">
    <cfRule type="expression" dxfId="1955" priority="13225">
      <formula>IF(RIGHT(TEXT(AE107,"0.#"),1)=".",FALSE,TRUE)</formula>
    </cfRule>
    <cfRule type="expression" dxfId="1954" priority="13226">
      <formula>IF(RIGHT(TEXT(AE107,"0.#"),1)=".",TRUE,FALSE)</formula>
    </cfRule>
  </conditionalFormatting>
  <conditionalFormatting sqref="AI107">
    <cfRule type="expression" dxfId="1953" priority="13223">
      <formula>IF(RIGHT(TEXT(AI107,"0.#"),1)=".",FALSE,TRUE)</formula>
    </cfRule>
    <cfRule type="expression" dxfId="1952" priority="13224">
      <formula>IF(RIGHT(TEXT(AI107,"0.#"),1)=".",TRUE,FALSE)</formula>
    </cfRule>
  </conditionalFormatting>
  <conditionalFormatting sqref="AM107">
    <cfRule type="expression" dxfId="1951" priority="13221">
      <formula>IF(RIGHT(TEXT(AM107,"0.#"),1)=".",FALSE,TRUE)</formula>
    </cfRule>
    <cfRule type="expression" dxfId="1950" priority="13222">
      <formula>IF(RIGHT(TEXT(AM107,"0.#"),1)=".",TRUE,FALSE)</formula>
    </cfRule>
  </conditionalFormatting>
  <conditionalFormatting sqref="AE108">
    <cfRule type="expression" dxfId="1949" priority="13219">
      <formula>IF(RIGHT(TEXT(AE108,"0.#"),1)=".",FALSE,TRUE)</formula>
    </cfRule>
    <cfRule type="expression" dxfId="1948" priority="13220">
      <formula>IF(RIGHT(TEXT(AE108,"0.#"),1)=".",TRUE,FALSE)</formula>
    </cfRule>
  </conditionalFormatting>
  <conditionalFormatting sqref="AI108">
    <cfRule type="expression" dxfId="1947" priority="13217">
      <formula>IF(RIGHT(TEXT(AI108,"0.#"),1)=".",FALSE,TRUE)</formula>
    </cfRule>
    <cfRule type="expression" dxfId="1946" priority="13218">
      <formula>IF(RIGHT(TEXT(AI108,"0.#"),1)=".",TRUE,FALSE)</formula>
    </cfRule>
  </conditionalFormatting>
  <conditionalFormatting sqref="AM108">
    <cfRule type="expression" dxfId="1945" priority="13215">
      <formula>IF(RIGHT(TEXT(AM108,"0.#"),1)=".",FALSE,TRUE)</formula>
    </cfRule>
    <cfRule type="expression" dxfId="1944" priority="13216">
      <formula>IF(RIGHT(TEXT(AM108,"0.#"),1)=".",TRUE,FALSE)</formula>
    </cfRule>
  </conditionalFormatting>
  <conditionalFormatting sqref="AE110">
    <cfRule type="expression" dxfId="1943" priority="13211">
      <formula>IF(RIGHT(TEXT(AE110,"0.#"),1)=".",FALSE,TRUE)</formula>
    </cfRule>
    <cfRule type="expression" dxfId="1942" priority="13212">
      <formula>IF(RIGHT(TEXT(AE110,"0.#"),1)=".",TRUE,FALSE)</formula>
    </cfRule>
  </conditionalFormatting>
  <conditionalFormatting sqref="AI110">
    <cfRule type="expression" dxfId="1941" priority="13209">
      <formula>IF(RIGHT(TEXT(AI110,"0.#"),1)=".",FALSE,TRUE)</formula>
    </cfRule>
    <cfRule type="expression" dxfId="1940" priority="13210">
      <formula>IF(RIGHT(TEXT(AI110,"0.#"),1)=".",TRUE,FALSE)</formula>
    </cfRule>
  </conditionalFormatting>
  <conditionalFormatting sqref="AM110">
    <cfRule type="expression" dxfId="1939" priority="13207">
      <formula>IF(RIGHT(TEXT(AM110,"0.#"),1)=".",FALSE,TRUE)</formula>
    </cfRule>
    <cfRule type="expression" dxfId="1938" priority="13208">
      <formula>IF(RIGHT(TEXT(AM110,"0.#"),1)=".",TRUE,FALSE)</formula>
    </cfRule>
  </conditionalFormatting>
  <conditionalFormatting sqref="AE111">
    <cfRule type="expression" dxfId="1937" priority="13205">
      <formula>IF(RIGHT(TEXT(AE111,"0.#"),1)=".",FALSE,TRUE)</formula>
    </cfRule>
    <cfRule type="expression" dxfId="1936" priority="13206">
      <formula>IF(RIGHT(TEXT(AE111,"0.#"),1)=".",TRUE,FALSE)</formula>
    </cfRule>
  </conditionalFormatting>
  <conditionalFormatting sqref="AI111">
    <cfRule type="expression" dxfId="1935" priority="13203">
      <formula>IF(RIGHT(TEXT(AI111,"0.#"),1)=".",FALSE,TRUE)</formula>
    </cfRule>
    <cfRule type="expression" dxfId="1934" priority="13204">
      <formula>IF(RIGHT(TEXT(AI111,"0.#"),1)=".",TRUE,FALSE)</formula>
    </cfRule>
  </conditionalFormatting>
  <conditionalFormatting sqref="AM111">
    <cfRule type="expression" dxfId="1933" priority="13201">
      <formula>IF(RIGHT(TEXT(AM111,"0.#"),1)=".",FALSE,TRUE)</formula>
    </cfRule>
    <cfRule type="expression" dxfId="1932" priority="13202">
      <formula>IF(RIGHT(TEXT(AM111,"0.#"),1)=".",TRUE,FALSE)</formula>
    </cfRule>
  </conditionalFormatting>
  <conditionalFormatting sqref="AE113">
    <cfRule type="expression" dxfId="1931" priority="13197">
      <formula>IF(RIGHT(TEXT(AE113,"0.#"),1)=".",FALSE,TRUE)</formula>
    </cfRule>
    <cfRule type="expression" dxfId="1930" priority="13198">
      <formula>IF(RIGHT(TEXT(AE113,"0.#"),1)=".",TRUE,FALSE)</formula>
    </cfRule>
  </conditionalFormatting>
  <conditionalFormatting sqref="AI113">
    <cfRule type="expression" dxfId="1929" priority="13195">
      <formula>IF(RIGHT(TEXT(AI113,"0.#"),1)=".",FALSE,TRUE)</formula>
    </cfRule>
    <cfRule type="expression" dxfId="1928" priority="13196">
      <formula>IF(RIGHT(TEXT(AI113,"0.#"),1)=".",TRUE,FALSE)</formula>
    </cfRule>
  </conditionalFormatting>
  <conditionalFormatting sqref="AM113">
    <cfRule type="expression" dxfId="1927" priority="13193">
      <formula>IF(RIGHT(TEXT(AM113,"0.#"),1)=".",FALSE,TRUE)</formula>
    </cfRule>
    <cfRule type="expression" dxfId="1926" priority="13194">
      <formula>IF(RIGHT(TEXT(AM113,"0.#"),1)=".",TRUE,FALSE)</formula>
    </cfRule>
  </conditionalFormatting>
  <conditionalFormatting sqref="AE114">
    <cfRule type="expression" dxfId="1925" priority="13191">
      <formula>IF(RIGHT(TEXT(AE114,"0.#"),1)=".",FALSE,TRUE)</formula>
    </cfRule>
    <cfRule type="expression" dxfId="1924" priority="13192">
      <formula>IF(RIGHT(TEXT(AE114,"0.#"),1)=".",TRUE,FALSE)</formula>
    </cfRule>
  </conditionalFormatting>
  <conditionalFormatting sqref="AI114">
    <cfRule type="expression" dxfId="1923" priority="13189">
      <formula>IF(RIGHT(TEXT(AI114,"0.#"),1)=".",FALSE,TRUE)</formula>
    </cfRule>
    <cfRule type="expression" dxfId="1922" priority="13190">
      <formula>IF(RIGHT(TEXT(AI114,"0.#"),1)=".",TRUE,FALSE)</formula>
    </cfRule>
  </conditionalFormatting>
  <conditionalFormatting sqref="AM114">
    <cfRule type="expression" dxfId="1921" priority="13187">
      <formula>IF(RIGHT(TEXT(AM114,"0.#"),1)=".",FALSE,TRUE)</formula>
    </cfRule>
    <cfRule type="expression" dxfId="1920" priority="13188">
      <formula>IF(RIGHT(TEXT(AM114,"0.#"),1)=".",TRUE,FALSE)</formula>
    </cfRule>
  </conditionalFormatting>
  <conditionalFormatting sqref="AE116 AQ116">
    <cfRule type="expression" dxfId="1919" priority="13183">
      <formula>IF(RIGHT(TEXT(AE116,"0.#"),1)=".",FALSE,TRUE)</formula>
    </cfRule>
    <cfRule type="expression" dxfId="1918" priority="13184">
      <formula>IF(RIGHT(TEXT(AE116,"0.#"),1)=".",TRUE,FALSE)</formula>
    </cfRule>
  </conditionalFormatting>
  <conditionalFormatting sqref="AI116">
    <cfRule type="expression" dxfId="1917" priority="13181">
      <formula>IF(RIGHT(TEXT(AI116,"0.#"),1)=".",FALSE,TRUE)</formula>
    </cfRule>
    <cfRule type="expression" dxfId="1916" priority="13182">
      <formula>IF(RIGHT(TEXT(AI116,"0.#"),1)=".",TRUE,FALSE)</formula>
    </cfRule>
  </conditionalFormatting>
  <conditionalFormatting sqref="AM116">
    <cfRule type="expression" dxfId="1915" priority="13179">
      <formula>IF(RIGHT(TEXT(AM116,"0.#"),1)=".",FALSE,TRUE)</formula>
    </cfRule>
    <cfRule type="expression" dxfId="1914" priority="13180">
      <formula>IF(RIGHT(TEXT(AM116,"0.#"),1)=".",TRUE,FALSE)</formula>
    </cfRule>
  </conditionalFormatting>
  <conditionalFormatting sqref="AE117 AM117">
    <cfRule type="expression" dxfId="1913" priority="13177">
      <formula>IF(RIGHT(TEXT(AE117,"0.#"),1)=".",FALSE,TRUE)</formula>
    </cfRule>
    <cfRule type="expression" dxfId="1912" priority="13178">
      <formula>IF(RIGHT(TEXT(AE117,"0.#"),1)=".",TRUE,FALSE)</formula>
    </cfRule>
  </conditionalFormatting>
  <conditionalFormatting sqref="AI117">
    <cfRule type="expression" dxfId="1911" priority="13175">
      <formula>IF(RIGHT(TEXT(AI117,"0.#"),1)=".",FALSE,TRUE)</formula>
    </cfRule>
    <cfRule type="expression" dxfId="1910" priority="13176">
      <formula>IF(RIGHT(TEXT(AI117,"0.#"),1)=".",TRUE,FALSE)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7:AO874">
    <cfRule type="expression" dxfId="1825" priority="6653">
      <formula>IF(AND(AL847&gt;=0, RIGHT(TEXT(AL847,"0.#"),1)&lt;&gt;"."),TRUE,FALSE)</formula>
    </cfRule>
    <cfRule type="expression" dxfId="1824" priority="6654">
      <formula>IF(AND(AL847&gt;=0, RIGHT(TEXT(AL847,"0.#"),1)="."),TRUE,FALSE)</formula>
    </cfRule>
    <cfRule type="expression" dxfId="1823" priority="6655">
      <formula>IF(AND(AL847&lt;0, RIGHT(TEXT(AL847,"0.#"),1)&lt;&gt;"."),TRUE,FALSE)</formula>
    </cfRule>
    <cfRule type="expression" dxfId="1822" priority="6656">
      <formula>IF(AND(AL847&lt;0, RIGHT(TEXT(AL847,"0.#"),1)="."),TRUE,FALSE)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7:Y874">
    <cfRule type="expression" dxfId="1751" priority="2981">
      <formula>IF(RIGHT(TEXT(Y847,"0.#"),1)=".",FALSE,TRUE)</formula>
    </cfRule>
    <cfRule type="expression" dxfId="1750" priority="2982">
      <formula>IF(RIGHT(TEXT(Y847,"0.#"),1)=".",TRUE,FALSE)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10:AO1139">
    <cfRule type="expression" dxfId="1721" priority="2887">
      <formula>IF(AND(AL1110&gt;=0, RIGHT(TEXT(AL1110,"0.#"),1)&lt;&gt;"."),TRUE,FALSE)</formula>
    </cfRule>
    <cfRule type="expression" dxfId="1720" priority="2888">
      <formula>IF(AND(AL1110&gt;=0, RIGHT(TEXT(AL1110,"0.#"),1)="."),TRUE,FALSE)</formula>
    </cfRule>
    <cfRule type="expression" dxfId="1719" priority="2889">
      <formula>IF(AND(AL1110&lt;0, RIGHT(TEXT(AL1110,"0.#"),1)&lt;&gt;"."),TRUE,FALSE)</formula>
    </cfRule>
    <cfRule type="expression" dxfId="1718" priority="2890">
      <formula>IF(AND(AL1110&lt;0, RIGHT(TEXT(AL1110,"0.#"),1)="."),TRUE,FALSE)</formula>
    </cfRule>
  </conditionalFormatting>
  <conditionalFormatting sqref="Y1110:Y1139">
    <cfRule type="expression" dxfId="1717" priority="2885">
      <formula>IF(RIGHT(TEXT(Y1110,"0.#"),1)=".",FALSE,TRUE)</formula>
    </cfRule>
    <cfRule type="expression" dxfId="1716" priority="2886">
      <formula>IF(RIGHT(TEXT(Y1110,"0.#"),1)=".",TRUE,FALSE)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45:AO846">
    <cfRule type="expression" dxfId="1707" priority="2839">
      <formula>IF(AND(AL845&gt;=0, RIGHT(TEXT(AL845,"0.#"),1)&lt;&gt;"."),TRUE,FALSE)</formula>
    </cfRule>
    <cfRule type="expression" dxfId="1706" priority="2840">
      <formula>IF(AND(AL845&gt;=0, RIGHT(TEXT(AL845,"0.#"),1)="."),TRUE,FALSE)</formula>
    </cfRule>
    <cfRule type="expression" dxfId="1705" priority="2841">
      <formula>IF(AND(AL845&lt;0, RIGHT(TEXT(AL845,"0.#"),1)&lt;&gt;"."),TRUE,FALSE)</formula>
    </cfRule>
    <cfRule type="expression" dxfId="1704" priority="2842">
      <formula>IF(AND(AL845&lt;0, RIGHT(TEXT(AL845,"0.#"),1)="."),TRUE,FALSE)</formula>
    </cfRule>
  </conditionalFormatting>
  <conditionalFormatting sqref="Y845:Y846">
    <cfRule type="expression" dxfId="1703" priority="2837">
      <formula>IF(RIGHT(TEXT(Y845,"0.#"),1)=".",FALSE,TRUE)</formula>
    </cfRule>
    <cfRule type="expression" dxfId="1702" priority="2838">
      <formula>IF(RIGHT(TEXT(Y845,"0.#"),1)=".",TRUE,FALSE)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80:Y907">
    <cfRule type="expression" dxfId="1385" priority="2097">
      <formula>IF(RIGHT(TEXT(Y880,"0.#"),1)=".",FALSE,TRUE)</formula>
    </cfRule>
    <cfRule type="expression" dxfId="1384" priority="2098">
      <formula>IF(RIGHT(TEXT(Y880,"0.#"),1)=".",TRUE,FALSE)</formula>
    </cfRule>
  </conditionalFormatting>
  <conditionalFormatting sqref="Y878:Y879">
    <cfRule type="expression" dxfId="1383" priority="2091">
      <formula>IF(RIGHT(TEXT(Y878,"0.#"),1)=".",FALSE,TRUE)</formula>
    </cfRule>
    <cfRule type="expression" dxfId="1382" priority="2092">
      <formula>IF(RIGHT(TEXT(Y878,"0.#"),1)=".",TRUE,FALSE)</formula>
    </cfRule>
  </conditionalFormatting>
  <conditionalFormatting sqref="Y913:Y940">
    <cfRule type="expression" dxfId="1381" priority="2085">
      <formula>IF(RIGHT(TEXT(Y913,"0.#"),1)=".",FALSE,TRUE)</formula>
    </cfRule>
    <cfRule type="expression" dxfId="1380" priority="2086">
      <formula>IF(RIGHT(TEXT(Y913,"0.#"),1)=".",TRUE,FALSE)</formula>
    </cfRule>
  </conditionalFormatting>
  <conditionalFormatting sqref="Y911:Y912">
    <cfRule type="expression" dxfId="1379" priority="2079">
      <formula>IF(RIGHT(TEXT(Y911,"0.#"),1)=".",FALSE,TRUE)</formula>
    </cfRule>
    <cfRule type="expression" dxfId="1378" priority="2080">
      <formula>IF(RIGHT(TEXT(Y911,"0.#"),1)=".",TRUE,FALSE)</formula>
    </cfRule>
  </conditionalFormatting>
  <conditionalFormatting sqref="Y946:Y973">
    <cfRule type="expression" dxfId="1377" priority="2073">
      <formula>IF(RIGHT(TEXT(Y946,"0.#"),1)=".",FALSE,TRUE)</formula>
    </cfRule>
    <cfRule type="expression" dxfId="1376" priority="2074">
      <formula>IF(RIGHT(TEXT(Y946,"0.#"),1)=".",TRUE,FALSE)</formula>
    </cfRule>
  </conditionalFormatting>
  <conditionalFormatting sqref="Y944:Y945">
    <cfRule type="expression" dxfId="1375" priority="2067">
      <formula>IF(RIGHT(TEXT(Y944,"0.#"),1)=".",FALSE,TRUE)</formula>
    </cfRule>
    <cfRule type="expression" dxfId="1374" priority="2068">
      <formula>IF(RIGHT(TEXT(Y944,"0.#"),1)=".",TRUE,FALSE)</formula>
    </cfRule>
  </conditionalFormatting>
  <conditionalFormatting sqref="Y979:Y1006">
    <cfRule type="expression" dxfId="1373" priority="2061">
      <formula>IF(RIGHT(TEXT(Y979,"0.#"),1)=".",FALSE,TRUE)</formula>
    </cfRule>
    <cfRule type="expression" dxfId="1372" priority="2062">
      <formula>IF(RIGHT(TEXT(Y979,"0.#"),1)=".",TRUE,FALSE)</formula>
    </cfRule>
  </conditionalFormatting>
  <conditionalFormatting sqref="Y978">
    <cfRule type="expression" dxfId="1371" priority="2055">
      <formula>IF(RIGHT(TEXT(Y978,"0.#"),1)=".",FALSE,TRUE)</formula>
    </cfRule>
    <cfRule type="expression" dxfId="1370" priority="2056">
      <formula>IF(RIGHT(TEXT(Y978,"0.#"),1)=".",TRUE,FALSE)</formula>
    </cfRule>
  </conditionalFormatting>
  <conditionalFormatting sqref="Y1012:Y1039">
    <cfRule type="expression" dxfId="1369" priority="2049">
      <formula>IF(RIGHT(TEXT(Y1012,"0.#"),1)=".",FALSE,TRUE)</formula>
    </cfRule>
    <cfRule type="expression" dxfId="1368" priority="2050">
      <formula>IF(RIGHT(TEXT(Y1012,"0.#"),1)=".",TRUE,FALSE)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 RIGHT(TEXT(AL880,"0.#"),1)&lt;&gt;"."),TRUE,FALSE)</formula>
    </cfRule>
    <cfRule type="expression" dxfId="1286" priority="2100">
      <formula>IF(AND(AL880&gt;=0, RIGHT(TEXT(AL880,"0.#"),1)="."),TRUE,FALSE)</formula>
    </cfRule>
    <cfRule type="expression" dxfId="1285" priority="2101">
      <formula>IF(AND(AL880&lt;0, RIGHT(TEXT(AL880,"0.#"),1)&lt;&gt;"."),TRUE,FALSE)</formula>
    </cfRule>
    <cfRule type="expression" dxfId="1284" priority="2102">
      <formula>IF(AND(AL880&lt;0, RIGHT(TEXT(AL880,"0.#"),1)="."),TRUE,FALSE)</formula>
    </cfRule>
  </conditionalFormatting>
  <conditionalFormatting sqref="AL878:AO879">
    <cfRule type="expression" dxfId="1283" priority="2093">
      <formula>IF(AND(AL878&gt;=0, RIGHT(TEXT(AL878,"0.#"),1)&lt;&gt;"."),TRUE,FALSE)</formula>
    </cfRule>
    <cfRule type="expression" dxfId="1282" priority="2094">
      <formula>IF(AND(AL878&gt;=0, RIGHT(TEXT(AL878,"0.#"),1)="."),TRUE,FALSE)</formula>
    </cfRule>
    <cfRule type="expression" dxfId="1281" priority="2095">
      <formula>IF(AND(AL878&lt;0, RIGHT(TEXT(AL878,"0.#"),1)&lt;&gt;"."),TRUE,FALSE)</formula>
    </cfRule>
    <cfRule type="expression" dxfId="1280" priority="2096">
      <formula>IF(AND(AL878&lt;0, RIGHT(TEXT(AL878,"0.#"),1)="."),TRUE,FALSE)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1:AO912">
    <cfRule type="expression" dxfId="1275" priority="2081">
      <formula>IF(AND(AL911&gt;=0, RIGHT(TEXT(AL911,"0.#"),1)&lt;&gt;"."),TRUE,FALSE)</formula>
    </cfRule>
    <cfRule type="expression" dxfId="1274" priority="2082">
      <formula>IF(AND(AL911&gt;=0, RIGHT(TEXT(AL911,"0.#"),1)="."),TRUE,FALSE)</formula>
    </cfRule>
    <cfRule type="expression" dxfId="1273" priority="2083">
      <formula>IF(AND(AL911&lt;0, RIGHT(TEXT(AL911,"0.#"),1)&lt;&gt;"."),TRUE,FALSE)</formula>
    </cfRule>
    <cfRule type="expression" dxfId="1272" priority="2084">
      <formula>IF(AND(AL911&lt;0, RIGHT(TEXT(AL911,"0.#"),1)="."),TRUE,FALSE)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8:AO978">
    <cfRule type="expression" dxfId="1259" priority="2057">
      <formula>IF(AND(AL978&gt;=0, RIGHT(TEXT(AL978,"0.#"),1)&lt;&gt;"."),TRUE,FALSE)</formula>
    </cfRule>
    <cfRule type="expression" dxfId="1258" priority="2058">
      <formula>IF(AND(AL978&gt;=0, RIGHT(TEXT(AL978,"0.#"),1)="."),TRUE,FALSE)</formula>
    </cfRule>
    <cfRule type="expression" dxfId="1257" priority="2059">
      <formula>IF(AND(AL978&lt;0, RIGHT(TEXT(AL978,"0.#"),1)&lt;&gt;"."),TRUE,FALSE)</formula>
    </cfRule>
    <cfRule type="expression" dxfId="1256" priority="2060">
      <formula>IF(AND(AL978&lt;0, RIGHT(TEXT(AL978,"0.#"),1)="."),TRUE,FALSE)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1:AO1011">
    <cfRule type="expression" dxfId="1251" priority="2045">
      <formula>IF(AND(AL1011&gt;=0, RIGHT(TEXT(AL1011,"0.#"),1)&lt;&gt;"."),TRUE,FALSE)</formula>
    </cfRule>
    <cfRule type="expression" dxfId="1250" priority="2046">
      <formula>IF(AND(AL1011&gt;=0, RIGHT(TEXT(AL1011,"0.#"),1)="."),TRUE,FALSE)</formula>
    </cfRule>
    <cfRule type="expression" dxfId="1249" priority="2047">
      <formula>IF(AND(AL1011&lt;0, RIGHT(TEXT(AL1011,"0.#"),1)&lt;&gt;"."),TRUE,FALSE)</formula>
    </cfRule>
    <cfRule type="expression" dxfId="1248" priority="2048">
      <formula>IF(AND(AL1011&lt;0, RIGHT(TEXT(AL1011,"0.#"),1)="."),TRUE,FALSE)</formula>
    </cfRule>
  </conditionalFormatting>
  <conditionalFormatting sqref="Y1011">
    <cfRule type="expression" dxfId="1247" priority="2043">
      <formula>IF(RIGHT(TEXT(Y1011,"0.#"),1)=".",FALSE,TRUE)</formula>
    </cfRule>
    <cfRule type="expression" dxfId="1246" priority="2044">
      <formula>IF(RIGHT(TEXT(Y1011,"0.#"),1)=".",TRUE,FALSE)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4:AO1044">
    <cfRule type="expression" dxfId="1239" priority="2033">
      <formula>IF(AND(AL1044&gt;=0, RIGHT(TEXT(AL1044,"0.#"),1)&lt;&gt;"."),TRUE,FALSE)</formula>
    </cfRule>
    <cfRule type="expression" dxfId="1238" priority="2034">
      <formula>IF(AND(AL1044&gt;=0, RIGHT(TEXT(AL1044,"0.#"),1)="."),TRUE,FALSE)</formula>
    </cfRule>
    <cfRule type="expression" dxfId="1237" priority="2035">
      <formula>IF(AND(AL1044&lt;0, RIGHT(TEXT(AL1044,"0.#"),1)&lt;&gt;"."),TRUE,FALSE)</formula>
    </cfRule>
    <cfRule type="expression" dxfId="1236" priority="2036">
      <formula>IF(AND(AL1044&lt;0, RIGHT(TEXT(AL1044,"0.#"),1)="."),TRUE,FALSE)</formula>
    </cfRule>
  </conditionalFormatting>
  <conditionalFormatting sqref="Y1044">
    <cfRule type="expression" dxfId="1235" priority="2031">
      <formula>IF(RIGHT(TEXT(Y1044,"0.#"),1)=".",FALSE,TRUE)</formula>
    </cfRule>
    <cfRule type="expression" dxfId="1234" priority="2032">
      <formula>IF(RIGHT(TEXT(Y1044,"0.#"),1)=".",TRUE,FALSE)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7:AO1077">
    <cfRule type="expression" dxfId="1227" priority="2021">
      <formula>IF(AND(AL1077&gt;=0, RIGHT(TEXT(AL1077,"0.#"),1)&lt;&gt;"."),TRUE,FALSE)</formula>
    </cfRule>
    <cfRule type="expression" dxfId="1226" priority="2022">
      <formula>IF(AND(AL1077&gt;=0, RIGHT(TEXT(AL1077,"0.#"),1)="."),TRUE,FALSE)</formula>
    </cfRule>
    <cfRule type="expression" dxfId="1225" priority="2023">
      <formula>IF(AND(AL1077&lt;0, RIGHT(TEXT(AL1077,"0.#"),1)&lt;&gt;"."),TRUE,FALSE)</formula>
    </cfRule>
    <cfRule type="expression" dxfId="1224" priority="2024">
      <formula>IF(AND(AL1077&lt;0, RIGHT(TEXT(AL1077,"0.#"),1)="."),TRUE,FALSE)</formula>
    </cfRule>
  </conditionalFormatting>
  <conditionalFormatting sqref="Y1077">
    <cfRule type="expression" dxfId="1223" priority="2019">
      <formula>IF(RIGHT(TEXT(Y1077,"0.#"),1)=".",FALSE,TRUE)</formula>
    </cfRule>
    <cfRule type="expression" dxfId="1222" priority="2020">
      <formula>IF(RIGHT(TEXT(Y1077,"0.#"),1)=".",TRUE,FALSE)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K14:AQ14">
    <cfRule type="expression" dxfId="27" priority="27">
      <formula>IF(RIGHT(TEXT(AK14,"0.#"),1)=".",FALSE,TRUE)</formula>
    </cfRule>
    <cfRule type="expression" dxfId="26" priority="28">
      <formula>IF(RIGHT(TEXT(AK14,"0.#"),1)=".",TRUE,FALSE)</formula>
    </cfRule>
  </conditionalFormatting>
  <conditionalFormatting sqref="AK15:AQ17">
    <cfRule type="expression" dxfId="25" priority="25">
      <formula>IF(RIGHT(TEXT(AK15,"0.#"),1)=".",FALSE,TRUE)</formula>
    </cfRule>
    <cfRule type="expression" dxfId="24" priority="26">
      <formula>IF(RIGHT(TEXT(AK15,"0.#"),1)=".",TRUE,FALSE)</formula>
    </cfRule>
  </conditionalFormatting>
  <conditionalFormatting sqref="Y1043">
    <cfRule type="expression" dxfId="23" priority="19">
      <formula>IF(RIGHT(TEXT(Y1043,"0.#"),1)=".",FALSE,TRUE)</formula>
    </cfRule>
    <cfRule type="expression" dxfId="22" priority="20">
      <formula>IF(RIGHT(TEXT(Y1043,"0.#"),1)=".",TRUE,FALSE)</formula>
    </cfRule>
  </conditionalFormatting>
  <conditionalFormatting sqref="AL1043:AO1043">
    <cfRule type="expression" dxfId="21" priority="21">
      <formula>IF(AND(AL1043&gt;=0, RIGHT(TEXT(AL1043,"0.#"),1)&lt;&gt;"."),TRUE,FALSE)</formula>
    </cfRule>
    <cfRule type="expression" dxfId="20" priority="22">
      <formula>IF(AND(AL1043&gt;=0, RIGHT(TEXT(AL1043,"0.#"),1)="."),TRUE,FALSE)</formula>
    </cfRule>
    <cfRule type="expression" dxfId="19" priority="23">
      <formula>IF(AND(AL1043&lt;0, RIGHT(TEXT(AL1043,"0.#"),1)&lt;&gt;"."),TRUE,FALSE)</formula>
    </cfRule>
    <cfRule type="expression" dxfId="18" priority="24">
      <formula>IF(AND(AL1043&lt;0, RIGHT(TEXT(AL1043,"0.#"),1)="."),TRUE,FALSE)</formula>
    </cfRule>
  </conditionalFormatting>
  <conditionalFormatting sqref="Y977">
    <cfRule type="expression" dxfId="17" priority="13">
      <formula>IF(RIGHT(TEXT(Y977,"0.#"),1)=".",FALSE,TRUE)</formula>
    </cfRule>
    <cfRule type="expression" dxfId="16" priority="14">
      <formula>IF(RIGHT(TEXT(Y977,"0.#"),1)=".",TRUE,FALSE)</formula>
    </cfRule>
  </conditionalFormatting>
  <conditionalFormatting sqref="AL977:AO977">
    <cfRule type="expression" dxfId="15" priority="15">
      <formula>IF(AND(AL977&gt;=0, RIGHT(TEXT(AL977,"0.#"),1)&lt;&gt;"."),TRUE,FALSE)</formula>
    </cfRule>
    <cfRule type="expression" dxfId="14" priority="16">
      <formula>IF(AND(AL977&gt;=0, RIGHT(TEXT(AL977,"0.#"),1)="."),TRUE,FALSE)</formula>
    </cfRule>
    <cfRule type="expression" dxfId="13" priority="17">
      <formula>IF(AND(AL977&lt;0, RIGHT(TEXT(AL977,"0.#"),1)&lt;&gt;"."),TRUE,FALSE)</formula>
    </cfRule>
    <cfRule type="expression" dxfId="12" priority="18">
      <formula>IF(AND(AL977&lt;0, RIGHT(TEXT(AL977,"0.#"),1)="."),TRUE,FALSE)</formula>
    </cfRule>
  </conditionalFormatting>
  <conditionalFormatting sqref="Y1076">
    <cfRule type="expression" dxfId="11" priority="7">
      <formula>IF(RIGHT(TEXT(Y1076,"0.#"),1)=".",FALSE,TRUE)</formula>
    </cfRule>
    <cfRule type="expression" dxfId="10" priority="8">
      <formula>IF(RIGHT(TEXT(Y1076,"0.#"),1)=".",TRUE,FALSE)</formula>
    </cfRule>
  </conditionalFormatting>
  <conditionalFormatting sqref="AL1076:AO1076">
    <cfRule type="expression" dxfId="9" priority="9">
      <formula>IF(AND(AL1076&gt;=0, RIGHT(TEXT(AL1076,"0.#"),1)&lt;&gt;"."),TRUE,FALSE)</formula>
    </cfRule>
    <cfRule type="expression" dxfId="8" priority="10">
      <formula>IF(AND(AL1076&gt;=0, RIGHT(TEXT(AL1076,"0.#"),1)="."),TRUE,FALSE)</formula>
    </cfRule>
    <cfRule type="expression" dxfId="7" priority="11">
      <formula>IF(AND(AL1076&lt;0, RIGHT(TEXT(AL1076,"0.#"),1)&lt;&gt;"."),TRUE,FALSE)</formula>
    </cfRule>
    <cfRule type="expression" dxfId="6" priority="12">
      <formula>IF(AND(AL1076&lt;0, RIGHT(TEXT(AL1076,"0.#"),1)="."),TRUE,FALSE)</formula>
    </cfRule>
  </conditionalFormatting>
  <conditionalFormatting sqref="Y1010">
    <cfRule type="expression" dxfId="5" priority="1">
      <formula>IF(RIGHT(TEXT(Y1010,"0.#"),1)=".",FALSE,TRUE)</formula>
    </cfRule>
    <cfRule type="expression" dxfId="4" priority="2">
      <formula>IF(RIGHT(TEXT(Y1010,"0.#"),1)=".",TRUE,FALSE)</formula>
    </cfRule>
  </conditionalFormatting>
  <conditionalFormatting sqref="AL1010:AO1010">
    <cfRule type="expression" dxfId="3" priority="3">
      <formula>IF(AND(AL1010&gt;=0, RIGHT(TEXT(AL1010,"0.#"),1)&lt;&gt;"."),TRUE,FALSE)</formula>
    </cfRule>
    <cfRule type="expression" dxfId="2" priority="4">
      <formula>IF(AND(AL1010&gt;=0, RIGHT(TEXT(AL1010,"0.#"),1)="."),TRUE,FALSE)</formula>
    </cfRule>
    <cfRule type="expression" dxfId="1" priority="5">
      <formula>IF(AND(AL1010&lt;0, RIGHT(TEXT(AL1010,"0.#"),1)&lt;&gt;"."),TRUE,FALSE)</formula>
    </cfRule>
    <cfRule type="expression" dxfId="0" priority="6">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117" max="49" man="1"/>
    <brk id="718"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320</v>
      </c>
      <c r="AB2" s="79" t="s">
        <v>550</v>
      </c>
      <c r="AC2" s="80" t="s">
        <v>134</v>
      </c>
      <c r="AD2" s="28"/>
      <c r="AE2" s="34" t="s">
        <v>170</v>
      </c>
      <c r="AF2" s="30"/>
      <c r="AG2" s="44" t="s">
        <v>282</v>
      </c>
      <c r="AI2" s="42" t="s">
        <v>315</v>
      </c>
      <c r="AK2" s="42" t="s">
        <v>211</v>
      </c>
      <c r="AM2" s="68"/>
      <c r="AN2" s="68"/>
      <c r="AP2" s="44" t="s">
        <v>282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582</v>
      </c>
      <c r="W3" s="32" t="s">
        <v>149</v>
      </c>
      <c r="Y3" s="32" t="s">
        <v>68</v>
      </c>
      <c r="Z3" s="32" t="s">
        <v>457</v>
      </c>
      <c r="AA3" s="79" t="s">
        <v>420</v>
      </c>
      <c r="AB3" s="79" t="s">
        <v>551</v>
      </c>
      <c r="AC3" s="80" t="s">
        <v>135</v>
      </c>
      <c r="AD3" s="28"/>
      <c r="AE3" s="34" t="s">
        <v>171</v>
      </c>
      <c r="AF3" s="30"/>
      <c r="AG3" s="44" t="s">
        <v>283</v>
      </c>
      <c r="AI3" s="42" t="s">
        <v>204</v>
      </c>
      <c r="AK3" s="42" t="str">
        <f>CHAR(CODE(AK2)+1)</f>
        <v>B</v>
      </c>
      <c r="AM3" s="68"/>
      <c r="AN3" s="68"/>
      <c r="AP3" s="44" t="s">
        <v>283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583</v>
      </c>
      <c r="W4" s="32" t="s">
        <v>150</v>
      </c>
      <c r="Y4" s="32" t="s">
        <v>327</v>
      </c>
      <c r="Z4" s="32" t="s">
        <v>458</v>
      </c>
      <c r="AA4" s="79" t="s">
        <v>421</v>
      </c>
      <c r="AB4" s="79" t="s">
        <v>552</v>
      </c>
      <c r="AC4" s="79" t="s">
        <v>136</v>
      </c>
      <c r="AD4" s="28"/>
      <c r="AE4" s="34" t="s">
        <v>172</v>
      </c>
      <c r="AF4" s="30"/>
      <c r="AG4" s="44" t="s">
        <v>284</v>
      </c>
      <c r="AI4" s="42" t="s">
        <v>206</v>
      </c>
      <c r="AK4" s="42" t="str">
        <f t="shared" ref="AK4:AK49" si="7">CHAR(CODE(AK3)+1)</f>
        <v>C</v>
      </c>
      <c r="AM4" s="68"/>
      <c r="AN4" s="68"/>
      <c r="AP4" s="44" t="s">
        <v>284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607</v>
      </c>
      <c r="Y5" s="32" t="s">
        <v>328</v>
      </c>
      <c r="Z5" s="32" t="s">
        <v>459</v>
      </c>
      <c r="AA5" s="79" t="s">
        <v>422</v>
      </c>
      <c r="AB5" s="79" t="s">
        <v>553</v>
      </c>
      <c r="AC5" s="79" t="s">
        <v>173</v>
      </c>
      <c r="AD5" s="31"/>
      <c r="AE5" s="34" t="s">
        <v>294</v>
      </c>
      <c r="AF5" s="30"/>
      <c r="AG5" s="44" t="s">
        <v>285</v>
      </c>
      <c r="AI5" s="42" t="s">
        <v>324</v>
      </c>
      <c r="AK5" s="42" t="str">
        <f t="shared" si="7"/>
        <v>D</v>
      </c>
      <c r="AP5" s="44" t="s">
        <v>285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296</v>
      </c>
      <c r="W6" s="32" t="s">
        <v>151</v>
      </c>
      <c r="Y6" s="32" t="s">
        <v>329</v>
      </c>
      <c r="Z6" s="32" t="s">
        <v>460</v>
      </c>
      <c r="AA6" s="79" t="s">
        <v>423</v>
      </c>
      <c r="AB6" s="79" t="s">
        <v>554</v>
      </c>
      <c r="AC6" s="79" t="s">
        <v>137</v>
      </c>
      <c r="AD6" s="31"/>
      <c r="AE6" s="34" t="s">
        <v>292</v>
      </c>
      <c r="AF6" s="30"/>
      <c r="AG6" s="44" t="s">
        <v>286</v>
      </c>
      <c r="AI6" s="42" t="s">
        <v>325</v>
      </c>
      <c r="AK6" s="42" t="str">
        <f>CHAR(CODE(AK5)+1)</f>
        <v>E</v>
      </c>
      <c r="AP6" s="44" t="s">
        <v>286</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330</v>
      </c>
      <c r="Z7" s="32" t="s">
        <v>461</v>
      </c>
      <c r="AA7" s="79" t="s">
        <v>424</v>
      </c>
      <c r="AB7" s="79" t="s">
        <v>555</v>
      </c>
      <c r="AC7" s="31"/>
      <c r="AD7" s="31"/>
      <c r="AE7" s="32" t="s">
        <v>137</v>
      </c>
      <c r="AF7" s="30"/>
      <c r="AG7" s="44" t="s">
        <v>287</v>
      </c>
      <c r="AH7" s="71"/>
      <c r="AI7" s="44" t="s">
        <v>309</v>
      </c>
      <c r="AK7" s="42" t="str">
        <f>CHAR(CODE(AK6)+1)</f>
        <v>F</v>
      </c>
      <c r="AP7" s="44" t="s">
        <v>287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322</v>
      </c>
      <c r="W8" s="32" t="s">
        <v>153</v>
      </c>
      <c r="Y8" s="32" t="s">
        <v>331</v>
      </c>
      <c r="Z8" s="32" t="s">
        <v>462</v>
      </c>
      <c r="AA8" s="79" t="s">
        <v>425</v>
      </c>
      <c r="AB8" s="79" t="s">
        <v>556</v>
      </c>
      <c r="AC8" s="31"/>
      <c r="AD8" s="31"/>
      <c r="AE8" s="31"/>
      <c r="AF8" s="30"/>
      <c r="AG8" s="44" t="s">
        <v>288</v>
      </c>
      <c r="AI8" s="42" t="s">
        <v>310</v>
      </c>
      <c r="AK8" s="42" t="str">
        <f t="shared" si="7"/>
        <v>G</v>
      </c>
      <c r="AP8" s="44" t="s">
        <v>288</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332</v>
      </c>
      <c r="Z9" s="32" t="s">
        <v>463</v>
      </c>
      <c r="AA9" s="79" t="s">
        <v>426</v>
      </c>
      <c r="AB9" s="79" t="s">
        <v>557</v>
      </c>
      <c r="AC9" s="31"/>
      <c r="AD9" s="31"/>
      <c r="AE9" s="31"/>
      <c r="AF9" s="30"/>
      <c r="AG9" s="44" t="s">
        <v>289</v>
      </c>
      <c r="AI9" s="67"/>
      <c r="AK9" s="42" t="str">
        <f t="shared" si="7"/>
        <v>H</v>
      </c>
      <c r="AP9" s="44" t="s">
        <v>289</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333</v>
      </c>
      <c r="Z10" s="32" t="s">
        <v>464</v>
      </c>
      <c r="AA10" s="79" t="s">
        <v>427</v>
      </c>
      <c r="AB10" s="79" t="s">
        <v>558</v>
      </c>
      <c r="AC10" s="31"/>
      <c r="AD10" s="31"/>
      <c r="AE10" s="31"/>
      <c r="AF10" s="30"/>
      <c r="AG10" s="44" t="s">
        <v>274</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334</v>
      </c>
      <c r="Z11" s="32" t="s">
        <v>465</v>
      </c>
      <c r="AA11" s="79" t="s">
        <v>428</v>
      </c>
      <c r="AB11" s="79" t="s">
        <v>559</v>
      </c>
      <c r="AC11" s="31"/>
      <c r="AD11" s="31"/>
      <c r="AE11" s="31"/>
      <c r="AF11" s="30"/>
      <c r="AG11" s="42" t="s">
        <v>277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335</v>
      </c>
      <c r="Z12" s="32" t="s">
        <v>466</v>
      </c>
      <c r="AA12" s="79" t="s">
        <v>429</v>
      </c>
      <c r="AB12" s="79" t="s">
        <v>560</v>
      </c>
      <c r="AC12" s="31"/>
      <c r="AD12" s="31"/>
      <c r="AE12" s="31"/>
      <c r="AF12" s="30"/>
      <c r="AG12" s="42" t="s">
        <v>275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336</v>
      </c>
      <c r="Z13" s="32" t="s">
        <v>467</v>
      </c>
      <c r="AA13" s="79" t="s">
        <v>430</v>
      </c>
      <c r="AB13" s="79" t="s">
        <v>561</v>
      </c>
      <c r="AC13" s="31"/>
      <c r="AD13" s="31"/>
      <c r="AE13" s="31"/>
      <c r="AF13" s="30"/>
      <c r="AG13" s="42" t="s">
        <v>276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337</v>
      </c>
      <c r="Z14" s="32" t="s">
        <v>468</v>
      </c>
      <c r="AA14" s="79" t="s">
        <v>431</v>
      </c>
      <c r="AB14" s="79" t="s">
        <v>562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338</v>
      </c>
      <c r="Z15" s="32" t="s">
        <v>469</v>
      </c>
      <c r="AA15" s="79" t="s">
        <v>432</v>
      </c>
      <c r="AB15" s="79" t="s">
        <v>563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339</v>
      </c>
      <c r="Z16" s="32" t="s">
        <v>470</v>
      </c>
      <c r="AA16" s="79" t="s">
        <v>433</v>
      </c>
      <c r="AB16" s="79" t="s">
        <v>564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340</v>
      </c>
      <c r="Z17" s="32" t="s">
        <v>471</v>
      </c>
      <c r="AA17" s="79" t="s">
        <v>434</v>
      </c>
      <c r="AB17" s="79" t="s">
        <v>565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341</v>
      </c>
      <c r="Z18" s="32" t="s">
        <v>472</v>
      </c>
      <c r="AA18" s="79" t="s">
        <v>435</v>
      </c>
      <c r="AB18" s="79" t="s">
        <v>566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342</v>
      </c>
      <c r="Z19" s="32" t="s">
        <v>473</v>
      </c>
      <c r="AA19" s="79" t="s">
        <v>436</v>
      </c>
      <c r="AB19" s="79" t="s">
        <v>567</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591</v>
      </c>
      <c r="W20" s="32" t="s">
        <v>165</v>
      </c>
      <c r="Y20" s="32" t="s">
        <v>343</v>
      </c>
      <c r="Z20" s="32" t="s">
        <v>474</v>
      </c>
      <c r="AA20" s="79" t="s">
        <v>437</v>
      </c>
      <c r="AB20" s="79" t="s">
        <v>568</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344</v>
      </c>
      <c r="Z21" s="32" t="s">
        <v>475</v>
      </c>
      <c r="AA21" s="79" t="s">
        <v>438</v>
      </c>
      <c r="AB21" s="79" t="s">
        <v>569</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345</v>
      </c>
      <c r="Z22" s="32" t="s">
        <v>476</v>
      </c>
      <c r="AA22" s="79" t="s">
        <v>439</v>
      </c>
      <c r="AB22" s="79" t="s">
        <v>570</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346</v>
      </c>
      <c r="Z23" s="32" t="s">
        <v>477</v>
      </c>
      <c r="AA23" s="79" t="s">
        <v>440</v>
      </c>
      <c r="AB23" s="79" t="s">
        <v>571</v>
      </c>
      <c r="AC23" s="31"/>
      <c r="AD23" s="31"/>
      <c r="AE23" s="31"/>
      <c r="AF23" s="30"/>
      <c r="AK23" s="42" t="str">
        <f t="shared" si="7"/>
        <v>V</v>
      </c>
    </row>
    <row r="24" spans="1:37" ht="13.5" customHeight="1" x14ac:dyDescent="0.15">
      <c r="A24" s="74" t="s">
        <v>313</v>
      </c>
      <c r="B24" s="15"/>
      <c r="C24" s="13" t="str">
        <f t="shared" si="9"/>
        <v/>
      </c>
      <c r="D24" s="13" t="str">
        <f>IF(C24="",D23,IF(D23&lt;&gt;"",CONCATENATE(D23,"、",C24),C24))</f>
        <v/>
      </c>
      <c r="F24" s="18" t="s">
        <v>318</v>
      </c>
      <c r="G24" s="17"/>
      <c r="H24" s="13" t="str">
        <f t="shared" si="1"/>
        <v/>
      </c>
      <c r="I24" s="13" t="str">
        <f t="shared" si="5"/>
        <v>一般会計</v>
      </c>
      <c r="K24" s="13"/>
      <c r="L24" s="13"/>
      <c r="O24" s="13"/>
      <c r="P24" s="13"/>
      <c r="Q24" s="19"/>
      <c r="T24" s="13"/>
      <c r="U24" s="32" t="s">
        <v>595</v>
      </c>
      <c r="Y24" s="32" t="s">
        <v>347</v>
      </c>
      <c r="Z24" s="32" t="s">
        <v>478</v>
      </c>
      <c r="AA24" s="79" t="s">
        <v>441</v>
      </c>
      <c r="AB24" s="79" t="s">
        <v>572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596</v>
      </c>
      <c r="Y25" s="32" t="s">
        <v>348</v>
      </c>
      <c r="Z25" s="32" t="s">
        <v>479</v>
      </c>
      <c r="AA25" s="79" t="s">
        <v>442</v>
      </c>
      <c r="AB25" s="79" t="s">
        <v>573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597</v>
      </c>
      <c r="Y26" s="32" t="s">
        <v>349</v>
      </c>
      <c r="Z26" s="32" t="s">
        <v>480</v>
      </c>
      <c r="AA26" s="79" t="s">
        <v>443</v>
      </c>
      <c r="AB26" s="79" t="s">
        <v>574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598</v>
      </c>
      <c r="Y27" s="32" t="s">
        <v>350</v>
      </c>
      <c r="Z27" s="32" t="s">
        <v>481</v>
      </c>
      <c r="AA27" s="79" t="s">
        <v>444</v>
      </c>
      <c r="AB27" s="79" t="s">
        <v>575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599</v>
      </c>
      <c r="Y28" s="32" t="s">
        <v>351</v>
      </c>
      <c r="Z28" s="32" t="s">
        <v>482</v>
      </c>
      <c r="AA28" s="79" t="s">
        <v>445</v>
      </c>
      <c r="AB28" s="79" t="s">
        <v>576</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600</v>
      </c>
      <c r="Y29" s="32" t="s">
        <v>352</v>
      </c>
      <c r="Z29" s="32" t="s">
        <v>483</v>
      </c>
      <c r="AA29" s="79" t="s">
        <v>446</v>
      </c>
      <c r="AB29" s="79" t="s">
        <v>577</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601</v>
      </c>
      <c r="Y30" s="32" t="s">
        <v>353</v>
      </c>
      <c r="Z30" s="32" t="s">
        <v>484</v>
      </c>
      <c r="AA30" s="79" t="s">
        <v>447</v>
      </c>
      <c r="AB30" s="79" t="s">
        <v>578</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602</v>
      </c>
      <c r="Y31" s="32" t="s">
        <v>354</v>
      </c>
      <c r="Z31" s="32" t="s">
        <v>485</v>
      </c>
      <c r="AA31" s="79" t="s">
        <v>448</v>
      </c>
      <c r="AB31" s="79" t="s">
        <v>579</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603</v>
      </c>
      <c r="Y32" s="32" t="s">
        <v>355</v>
      </c>
      <c r="Z32" s="32" t="s">
        <v>486</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604</v>
      </c>
      <c r="Y33" s="32" t="s">
        <v>356</v>
      </c>
      <c r="Z33" s="32" t="s">
        <v>487</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605</v>
      </c>
      <c r="Y34" s="32" t="s">
        <v>357</v>
      </c>
      <c r="Z34" s="32" t="s">
        <v>488</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358</v>
      </c>
      <c r="Z35" s="32" t="s">
        <v>489</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606</v>
      </c>
      <c r="Y36" s="32" t="s">
        <v>359</v>
      </c>
      <c r="Z36" s="32" t="s">
        <v>490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491</v>
      </c>
      <c r="AF37" s="30"/>
      <c r="AK37" s="42" t="str">
        <f t="shared" si="7"/>
        <v>j</v>
      </c>
    </row>
    <row r="38" spans="1:37" x14ac:dyDescent="0.15">
      <c r="A38" s="13"/>
      <c r="B38" s="13"/>
      <c r="F38" s="13"/>
      <c r="G38" s="19"/>
      <c r="K38" s="13"/>
      <c r="L38" s="13"/>
      <c r="O38" s="13"/>
      <c r="P38" s="13"/>
      <c r="Q38" s="19"/>
      <c r="T38" s="13"/>
      <c r="U38" s="32" t="s">
        <v>297</v>
      </c>
      <c r="Y38" s="32" t="s">
        <v>361</v>
      </c>
      <c r="Z38" s="32" t="s">
        <v>492</v>
      </c>
      <c r="AF38" s="30"/>
      <c r="AK38" s="42" t="str">
        <f t="shared" si="7"/>
        <v>k</v>
      </c>
    </row>
    <row r="39" spans="1:37" x14ac:dyDescent="0.15">
      <c r="A39" s="13"/>
      <c r="B39" s="13"/>
      <c r="F39" s="13" t="str">
        <f>I37</f>
        <v>一般会計</v>
      </c>
      <c r="G39" s="19"/>
      <c r="K39" s="13"/>
      <c r="L39" s="13"/>
      <c r="O39" s="13"/>
      <c r="P39" s="13"/>
      <c r="Q39" s="19"/>
      <c r="T39" s="13"/>
      <c r="U39" s="32" t="s">
        <v>307</v>
      </c>
      <c r="Y39" s="32" t="s">
        <v>362</v>
      </c>
      <c r="Z39" s="32" t="s">
        <v>493</v>
      </c>
      <c r="AF39" s="30"/>
      <c r="AK39" s="42" t="str">
        <f t="shared" si="7"/>
        <v>l</v>
      </c>
    </row>
    <row r="40" spans="1:37" x14ac:dyDescent="0.15">
      <c r="A40" s="13"/>
      <c r="B40" s="13"/>
      <c r="F40" s="13"/>
      <c r="G40" s="19"/>
      <c r="K40" s="13"/>
      <c r="L40" s="13"/>
      <c r="O40" s="13"/>
      <c r="P40" s="13"/>
      <c r="Q40" s="19"/>
      <c r="T40" s="13"/>
      <c r="Y40" s="32" t="s">
        <v>363</v>
      </c>
      <c r="Z40" s="32" t="s">
        <v>494</v>
      </c>
      <c r="AF40" s="30"/>
      <c r="AK40" s="42" t="str">
        <f t="shared" si="7"/>
        <v>m</v>
      </c>
    </row>
    <row r="41" spans="1:37" x14ac:dyDescent="0.15">
      <c r="A41" s="13"/>
      <c r="B41" s="13"/>
      <c r="F41" s="13"/>
      <c r="G41" s="19"/>
      <c r="K41" s="13"/>
      <c r="L41" s="13"/>
      <c r="O41" s="13"/>
      <c r="P41" s="13"/>
      <c r="Q41" s="19"/>
      <c r="T41" s="13"/>
      <c r="Y41" s="32" t="s">
        <v>364</v>
      </c>
      <c r="Z41" s="32" t="s">
        <v>495</v>
      </c>
      <c r="AF41" s="30"/>
      <c r="AK41" s="42" t="str">
        <f t="shared" si="7"/>
        <v>n</v>
      </c>
    </row>
    <row r="42" spans="1:37" x14ac:dyDescent="0.15">
      <c r="A42" s="13"/>
      <c r="B42" s="13"/>
      <c r="F42" s="13"/>
      <c r="G42" s="19"/>
      <c r="K42" s="13"/>
      <c r="L42" s="13"/>
      <c r="O42" s="13"/>
      <c r="P42" s="13"/>
      <c r="Q42" s="19"/>
      <c r="T42" s="13"/>
      <c r="Y42" s="32" t="s">
        <v>365</v>
      </c>
      <c r="Z42" s="32" t="s">
        <v>496</v>
      </c>
      <c r="AF42" s="30"/>
      <c r="AK42" s="42" t="str">
        <f t="shared" si="7"/>
        <v>o</v>
      </c>
    </row>
    <row r="43" spans="1:37" x14ac:dyDescent="0.15">
      <c r="A43" s="13"/>
      <c r="B43" s="13"/>
      <c r="F43" s="13"/>
      <c r="G43" s="19"/>
      <c r="K43" s="13"/>
      <c r="L43" s="13"/>
      <c r="O43" s="13"/>
      <c r="P43" s="13"/>
      <c r="Q43" s="19"/>
      <c r="T43" s="13"/>
      <c r="Y43" s="32" t="s">
        <v>366</v>
      </c>
      <c r="Z43" s="32" t="s">
        <v>497</v>
      </c>
      <c r="AF43" s="30"/>
      <c r="AK43" s="42" t="str">
        <f t="shared" si="7"/>
        <v>p</v>
      </c>
    </row>
    <row r="44" spans="1:37" x14ac:dyDescent="0.15">
      <c r="A44" s="13"/>
      <c r="B44" s="13"/>
      <c r="F44" s="13"/>
      <c r="G44" s="19"/>
      <c r="K44" s="13"/>
      <c r="L44" s="13"/>
      <c r="O44" s="13"/>
      <c r="P44" s="13"/>
      <c r="Q44" s="19"/>
      <c r="T44" s="13"/>
      <c r="Y44" s="32" t="s">
        <v>367</v>
      </c>
      <c r="Z44" s="32" t="s">
        <v>498</v>
      </c>
      <c r="AF44" s="30"/>
      <c r="AK44" s="42" t="str">
        <f t="shared" si="7"/>
        <v>q</v>
      </c>
    </row>
    <row r="45" spans="1:37" x14ac:dyDescent="0.15">
      <c r="A45" s="13"/>
      <c r="B45" s="13"/>
      <c r="F45" s="13"/>
      <c r="G45" s="19"/>
      <c r="K45" s="13"/>
      <c r="L45" s="13"/>
      <c r="O45" s="13"/>
      <c r="P45" s="13"/>
      <c r="Q45" s="19"/>
      <c r="T45" s="13"/>
      <c r="Y45" s="32" t="s">
        <v>368</v>
      </c>
      <c r="Z45" s="32" t="s">
        <v>499</v>
      </c>
      <c r="AF45" s="30"/>
      <c r="AK45" s="42" t="str">
        <f t="shared" si="7"/>
        <v>r</v>
      </c>
    </row>
    <row r="46" spans="1:37" x14ac:dyDescent="0.15">
      <c r="A46" s="13"/>
      <c r="B46" s="13"/>
      <c r="F46" s="13"/>
      <c r="G46" s="19"/>
      <c r="K46" s="13"/>
      <c r="L46" s="13"/>
      <c r="O46" s="13"/>
      <c r="P46" s="13"/>
      <c r="Q46" s="19"/>
      <c r="T46" s="13"/>
      <c r="Y46" s="32" t="s">
        <v>369</v>
      </c>
      <c r="Z46" s="32" t="s">
        <v>500</v>
      </c>
      <c r="AF46" s="30"/>
      <c r="AK46" s="42" t="str">
        <f t="shared" si="7"/>
        <v>s</v>
      </c>
    </row>
    <row r="47" spans="1:37" x14ac:dyDescent="0.15">
      <c r="A47" s="13"/>
      <c r="B47" s="13"/>
      <c r="F47" s="13"/>
      <c r="G47" s="19"/>
      <c r="K47" s="13"/>
      <c r="L47" s="13"/>
      <c r="O47" s="13"/>
      <c r="P47" s="13"/>
      <c r="Q47" s="19"/>
      <c r="T47" s="13"/>
      <c r="Y47" s="32" t="s">
        <v>370</v>
      </c>
      <c r="Z47" s="32" t="s">
        <v>501</v>
      </c>
      <c r="AF47" s="30"/>
      <c r="AK47" s="42" t="str">
        <f t="shared" si="7"/>
        <v>t</v>
      </c>
    </row>
    <row r="48" spans="1:37" x14ac:dyDescent="0.15">
      <c r="A48" s="13"/>
      <c r="B48" s="13"/>
      <c r="F48" s="13"/>
      <c r="G48" s="19"/>
      <c r="K48" s="13"/>
      <c r="L48" s="13"/>
      <c r="O48" s="13"/>
      <c r="P48" s="13"/>
      <c r="Q48" s="19"/>
      <c r="T48" s="13"/>
      <c r="Y48" s="32" t="s">
        <v>371</v>
      </c>
      <c r="Z48" s="32" t="s">
        <v>502</v>
      </c>
      <c r="AF48" s="30"/>
      <c r="AK48" s="42" t="str">
        <f t="shared" si="7"/>
        <v>u</v>
      </c>
    </row>
    <row r="49" spans="1:37" x14ac:dyDescent="0.15">
      <c r="A49" s="13"/>
      <c r="B49" s="13"/>
      <c r="F49" s="13"/>
      <c r="G49" s="19"/>
      <c r="K49" s="13"/>
      <c r="L49" s="13"/>
      <c r="O49" s="13"/>
      <c r="P49" s="13"/>
      <c r="Q49" s="19"/>
      <c r="T49" s="13"/>
      <c r="Y49" s="32" t="s">
        <v>372</v>
      </c>
      <c r="Z49" s="32" t="s">
        <v>503</v>
      </c>
      <c r="AF49" s="30"/>
      <c r="AK49" s="42" t="str">
        <f t="shared" si="7"/>
        <v>v</v>
      </c>
    </row>
    <row r="50" spans="1:37" x14ac:dyDescent="0.15">
      <c r="A50" s="13"/>
      <c r="B50" s="13"/>
      <c r="F50" s="13"/>
      <c r="G50" s="19"/>
      <c r="K50" s="13"/>
      <c r="L50" s="13"/>
      <c r="O50" s="13"/>
      <c r="P50" s="13"/>
      <c r="Q50" s="19"/>
      <c r="T50" s="13"/>
      <c r="Y50" s="32" t="s">
        <v>373</v>
      </c>
      <c r="Z50" s="32" t="s">
        <v>504</v>
      </c>
      <c r="AF50" s="30"/>
    </row>
    <row r="51" spans="1:37" x14ac:dyDescent="0.15">
      <c r="A51" s="13"/>
      <c r="B51" s="13"/>
      <c r="F51" s="13"/>
      <c r="G51" s="19"/>
      <c r="K51" s="13"/>
      <c r="L51" s="13"/>
      <c r="O51" s="13"/>
      <c r="P51" s="13"/>
      <c r="Q51" s="19"/>
      <c r="T51" s="13"/>
      <c r="Y51" s="32" t="s">
        <v>374</v>
      </c>
      <c r="Z51" s="32" t="s">
        <v>505</v>
      </c>
      <c r="AF51" s="30"/>
    </row>
    <row r="52" spans="1:37" x14ac:dyDescent="0.15">
      <c r="A52" s="13"/>
      <c r="B52" s="13"/>
      <c r="F52" s="13"/>
      <c r="G52" s="19"/>
      <c r="K52" s="13"/>
      <c r="L52" s="13"/>
      <c r="O52" s="13"/>
      <c r="P52" s="13"/>
      <c r="Q52" s="19"/>
      <c r="T52" s="13"/>
      <c r="Y52" s="32" t="s">
        <v>375</v>
      </c>
      <c r="Z52" s="32" t="s">
        <v>506</v>
      </c>
      <c r="AF52" s="30"/>
    </row>
    <row r="53" spans="1:37" x14ac:dyDescent="0.15">
      <c r="A53" s="13"/>
      <c r="B53" s="13"/>
      <c r="F53" s="13"/>
      <c r="G53" s="19"/>
      <c r="K53" s="13"/>
      <c r="L53" s="13"/>
      <c r="O53" s="13"/>
      <c r="P53" s="13"/>
      <c r="Q53" s="19"/>
      <c r="T53" s="13"/>
      <c r="Y53" s="32" t="s">
        <v>376</v>
      </c>
      <c r="Z53" s="32" t="s">
        <v>507</v>
      </c>
      <c r="AF53" s="30"/>
    </row>
    <row r="54" spans="1:37" x14ac:dyDescent="0.15">
      <c r="A54" s="13"/>
      <c r="B54" s="13"/>
      <c r="F54" s="13"/>
      <c r="G54" s="19"/>
      <c r="K54" s="13"/>
      <c r="L54" s="13"/>
      <c r="O54" s="13"/>
      <c r="P54" s="20"/>
      <c r="Q54" s="19"/>
      <c r="T54" s="13"/>
      <c r="Y54" s="32" t="s">
        <v>377</v>
      </c>
      <c r="Z54" s="32" t="s">
        <v>508</v>
      </c>
      <c r="AF54" s="30"/>
    </row>
    <row r="55" spans="1:37" x14ac:dyDescent="0.15">
      <c r="A55" s="13"/>
      <c r="B55" s="13"/>
      <c r="F55" s="13"/>
      <c r="G55" s="19"/>
      <c r="K55" s="13"/>
      <c r="L55" s="13"/>
      <c r="O55" s="13"/>
      <c r="P55" s="13"/>
      <c r="Q55" s="19"/>
      <c r="T55" s="13"/>
      <c r="Y55" s="32" t="s">
        <v>378</v>
      </c>
      <c r="Z55" s="32" t="s">
        <v>509</v>
      </c>
      <c r="AF55" s="30"/>
    </row>
    <row r="56" spans="1:37" x14ac:dyDescent="0.15">
      <c r="A56" s="13"/>
      <c r="B56" s="13"/>
      <c r="F56" s="13"/>
      <c r="G56" s="19"/>
      <c r="K56" s="13"/>
      <c r="L56" s="13"/>
      <c r="O56" s="13"/>
      <c r="P56" s="13"/>
      <c r="Q56" s="19"/>
      <c r="T56" s="13"/>
      <c r="Y56" s="32" t="s">
        <v>379</v>
      </c>
      <c r="Z56" s="32" t="s">
        <v>510</v>
      </c>
      <c r="AF56" s="30"/>
    </row>
    <row r="57" spans="1:37" x14ac:dyDescent="0.15">
      <c r="A57" s="13"/>
      <c r="B57" s="13"/>
      <c r="F57" s="13"/>
      <c r="G57" s="19"/>
      <c r="K57" s="13"/>
      <c r="L57" s="13"/>
      <c r="O57" s="13"/>
      <c r="P57" s="13"/>
      <c r="Q57" s="19"/>
      <c r="T57" s="13"/>
      <c r="Y57" s="32" t="s">
        <v>380</v>
      </c>
      <c r="Z57" s="32" t="s">
        <v>511</v>
      </c>
      <c r="AF57" s="30"/>
    </row>
    <row r="58" spans="1:37" x14ac:dyDescent="0.15">
      <c r="A58" s="13"/>
      <c r="B58" s="13"/>
      <c r="F58" s="13"/>
      <c r="G58" s="19"/>
      <c r="K58" s="13"/>
      <c r="L58" s="13"/>
      <c r="O58" s="13"/>
      <c r="P58" s="13"/>
      <c r="Q58" s="19"/>
      <c r="T58" s="13"/>
      <c r="Y58" s="32" t="s">
        <v>381</v>
      </c>
      <c r="Z58" s="32" t="s">
        <v>512</v>
      </c>
      <c r="AF58" s="30"/>
    </row>
    <row r="59" spans="1:37" x14ac:dyDescent="0.15">
      <c r="A59" s="13"/>
      <c r="B59" s="13"/>
      <c r="F59" s="13"/>
      <c r="G59" s="19"/>
      <c r="K59" s="13"/>
      <c r="L59" s="13"/>
      <c r="O59" s="13"/>
      <c r="P59" s="13"/>
      <c r="Q59" s="19"/>
      <c r="T59" s="13"/>
      <c r="Y59" s="32" t="s">
        <v>382</v>
      </c>
      <c r="Z59" s="32" t="s">
        <v>513</v>
      </c>
      <c r="AF59" s="30"/>
    </row>
    <row r="60" spans="1:37" x14ac:dyDescent="0.15">
      <c r="A60" s="13"/>
      <c r="B60" s="13"/>
      <c r="F60" s="13"/>
      <c r="G60" s="19"/>
      <c r="K60" s="13"/>
      <c r="L60" s="13"/>
      <c r="O60" s="13"/>
      <c r="P60" s="13"/>
      <c r="Q60" s="19"/>
      <c r="T60" s="13"/>
      <c r="Y60" s="32" t="s">
        <v>383</v>
      </c>
      <c r="Z60" s="32" t="s">
        <v>514</v>
      </c>
      <c r="AF60" s="30"/>
    </row>
    <row r="61" spans="1:37" x14ac:dyDescent="0.15">
      <c r="A61" s="13"/>
      <c r="B61" s="13"/>
      <c r="F61" s="13"/>
      <c r="G61" s="19"/>
      <c r="K61" s="13"/>
      <c r="L61" s="13"/>
      <c r="O61" s="13"/>
      <c r="P61" s="13"/>
      <c r="Q61" s="19"/>
      <c r="T61" s="13"/>
      <c r="Y61" s="32" t="s">
        <v>384</v>
      </c>
      <c r="Z61" s="32" t="s">
        <v>515</v>
      </c>
      <c r="AF61" s="30"/>
    </row>
    <row r="62" spans="1:37" x14ac:dyDescent="0.15">
      <c r="A62" s="13"/>
      <c r="B62" s="13"/>
      <c r="F62" s="13"/>
      <c r="G62" s="19"/>
      <c r="K62" s="13"/>
      <c r="L62" s="13"/>
      <c r="O62" s="13"/>
      <c r="P62" s="13"/>
      <c r="Q62" s="19"/>
      <c r="T62" s="13"/>
      <c r="Y62" s="32" t="s">
        <v>385</v>
      </c>
      <c r="Z62" s="32" t="s">
        <v>516</v>
      </c>
      <c r="AF62" s="30"/>
    </row>
    <row r="63" spans="1:37" x14ac:dyDescent="0.15">
      <c r="A63" s="13"/>
      <c r="B63" s="13"/>
      <c r="F63" s="13"/>
      <c r="G63" s="19"/>
      <c r="K63" s="13"/>
      <c r="L63" s="13"/>
      <c r="O63" s="13"/>
      <c r="P63" s="13"/>
      <c r="Q63" s="19"/>
      <c r="T63" s="13"/>
      <c r="Y63" s="32" t="s">
        <v>386</v>
      </c>
      <c r="Z63" s="32" t="s">
        <v>517</v>
      </c>
      <c r="AF63" s="30"/>
    </row>
    <row r="64" spans="1:37" x14ac:dyDescent="0.15">
      <c r="A64" s="13"/>
      <c r="B64" s="13"/>
      <c r="F64" s="13"/>
      <c r="G64" s="19"/>
      <c r="K64" s="13"/>
      <c r="L64" s="13"/>
      <c r="O64" s="13"/>
      <c r="P64" s="13"/>
      <c r="Q64" s="19"/>
      <c r="T64" s="13"/>
      <c r="Y64" s="32" t="s">
        <v>387</v>
      </c>
      <c r="Z64" s="32" t="s">
        <v>518</v>
      </c>
      <c r="AF64" s="30"/>
    </row>
    <row r="65" spans="1:32" x14ac:dyDescent="0.15">
      <c r="A65" s="13"/>
      <c r="B65" s="13"/>
      <c r="F65" s="13"/>
      <c r="G65" s="19"/>
      <c r="K65" s="13"/>
      <c r="L65" s="13"/>
      <c r="O65" s="13"/>
      <c r="P65" s="13"/>
      <c r="Q65" s="19"/>
      <c r="T65" s="13"/>
      <c r="Y65" s="32" t="s">
        <v>388</v>
      </c>
      <c r="Z65" s="32" t="s">
        <v>519</v>
      </c>
      <c r="AF65" s="30"/>
    </row>
    <row r="66" spans="1:32" x14ac:dyDescent="0.15">
      <c r="A66" s="13"/>
      <c r="B66" s="13"/>
      <c r="F66" s="13"/>
      <c r="G66" s="19"/>
      <c r="K66" s="13"/>
      <c r="L66" s="13"/>
      <c r="O66" s="13"/>
      <c r="P66" s="13"/>
      <c r="Q66" s="19"/>
      <c r="T66" s="13"/>
      <c r="Y66" s="32" t="s">
        <v>70</v>
      </c>
      <c r="Z66" s="32" t="s">
        <v>520</v>
      </c>
      <c r="AF66" s="30"/>
    </row>
    <row r="67" spans="1:32" x14ac:dyDescent="0.15">
      <c r="A67" s="13"/>
      <c r="B67" s="13"/>
      <c r="F67" s="13"/>
      <c r="G67" s="19"/>
      <c r="K67" s="13"/>
      <c r="L67" s="13"/>
      <c r="O67" s="13"/>
      <c r="P67" s="13"/>
      <c r="Q67" s="19"/>
      <c r="T67" s="13"/>
      <c r="Y67" s="32" t="s">
        <v>389</v>
      </c>
      <c r="Z67" s="32" t="s">
        <v>521</v>
      </c>
      <c r="AF67" s="30"/>
    </row>
    <row r="68" spans="1:32" x14ac:dyDescent="0.15">
      <c r="A68" s="13"/>
      <c r="B68" s="13"/>
      <c r="F68" s="13"/>
      <c r="G68" s="19"/>
      <c r="K68" s="13"/>
      <c r="L68" s="13"/>
      <c r="O68" s="13"/>
      <c r="P68" s="13"/>
      <c r="Q68" s="19"/>
      <c r="T68" s="13"/>
      <c r="Y68" s="32" t="s">
        <v>390</v>
      </c>
      <c r="Z68" s="32" t="s">
        <v>522</v>
      </c>
      <c r="AF68" s="30"/>
    </row>
    <row r="69" spans="1:32" x14ac:dyDescent="0.15">
      <c r="A69" s="13"/>
      <c r="B69" s="13"/>
      <c r="F69" s="13"/>
      <c r="G69" s="19"/>
      <c r="K69" s="13"/>
      <c r="L69" s="13"/>
      <c r="O69" s="13"/>
      <c r="P69" s="13"/>
      <c r="Q69" s="19"/>
      <c r="T69" s="13"/>
      <c r="Y69" s="32" t="s">
        <v>391</v>
      </c>
      <c r="Z69" s="32" t="s">
        <v>523</v>
      </c>
      <c r="AF69" s="30"/>
    </row>
    <row r="70" spans="1:32" x14ac:dyDescent="0.15">
      <c r="A70" s="13"/>
      <c r="B70" s="13"/>
      <c r="Y70" s="32" t="s">
        <v>392</v>
      </c>
      <c r="Z70" s="32" t="s">
        <v>524</v>
      </c>
    </row>
    <row r="71" spans="1:32" x14ac:dyDescent="0.15">
      <c r="Y71" s="32" t="s">
        <v>393</v>
      </c>
      <c r="Z71" s="32" t="s">
        <v>525</v>
      </c>
    </row>
    <row r="72" spans="1:32" x14ac:dyDescent="0.15">
      <c r="Y72" s="32" t="s">
        <v>394</v>
      </c>
      <c r="Z72" s="32" t="s">
        <v>526</v>
      </c>
    </row>
    <row r="73" spans="1:32" x14ac:dyDescent="0.15">
      <c r="Y73" s="32" t="s">
        <v>395</v>
      </c>
      <c r="Z73" s="32" t="s">
        <v>527</v>
      </c>
    </row>
    <row r="74" spans="1:32" x14ac:dyDescent="0.15">
      <c r="Y74" s="32" t="s">
        <v>396</v>
      </c>
      <c r="Z74" s="32" t="s">
        <v>528</v>
      </c>
    </row>
    <row r="75" spans="1:32" x14ac:dyDescent="0.15">
      <c r="Y75" s="32" t="s">
        <v>397</v>
      </c>
      <c r="Z75" s="32" t="s">
        <v>529</v>
      </c>
    </row>
    <row r="76" spans="1:32" x14ac:dyDescent="0.15">
      <c r="Y76" s="32" t="s">
        <v>398</v>
      </c>
      <c r="Z76" s="32" t="s">
        <v>530</v>
      </c>
    </row>
    <row r="77" spans="1:32" x14ac:dyDescent="0.15">
      <c r="Y77" s="32" t="s">
        <v>399</v>
      </c>
      <c r="Z77" s="32" t="s">
        <v>531</v>
      </c>
    </row>
    <row r="78" spans="1:32" x14ac:dyDescent="0.15">
      <c r="Y78" s="32" t="s">
        <v>400</v>
      </c>
      <c r="Z78" s="32" t="s">
        <v>532</v>
      </c>
    </row>
    <row r="79" spans="1:32" x14ac:dyDescent="0.15">
      <c r="Y79" s="32" t="s">
        <v>401</v>
      </c>
      <c r="Z79" s="32" t="s">
        <v>533</v>
      </c>
    </row>
    <row r="80" spans="1:32" x14ac:dyDescent="0.15">
      <c r="Y80" s="32" t="s">
        <v>402</v>
      </c>
      <c r="Z80" s="32" t="s">
        <v>534</v>
      </c>
    </row>
    <row r="81" spans="25:26" x14ac:dyDescent="0.15">
      <c r="Y81" s="32" t="s">
        <v>403</v>
      </c>
      <c r="Z81" s="32" t="s">
        <v>535</v>
      </c>
    </row>
    <row r="82" spans="25:26" x14ac:dyDescent="0.15">
      <c r="Y82" s="32" t="s">
        <v>404</v>
      </c>
      <c r="Z82" s="32" t="s">
        <v>536</v>
      </c>
    </row>
    <row r="83" spans="25:26" x14ac:dyDescent="0.15">
      <c r="Y83" s="32" t="s">
        <v>405</v>
      </c>
      <c r="Z83" s="32" t="s">
        <v>537</v>
      </c>
    </row>
    <row r="84" spans="25:26" x14ac:dyDescent="0.15">
      <c r="Y84" s="32" t="s">
        <v>406</v>
      </c>
      <c r="Z84" s="32" t="s">
        <v>538</v>
      </c>
    </row>
    <row r="85" spans="25:26" x14ac:dyDescent="0.15">
      <c r="Y85" s="32" t="s">
        <v>407</v>
      </c>
      <c r="Z85" s="32" t="s">
        <v>539</v>
      </c>
    </row>
    <row r="86" spans="25:26" x14ac:dyDescent="0.15">
      <c r="Y86" s="32" t="s">
        <v>408</v>
      </c>
      <c r="Z86" s="32" t="s">
        <v>540</v>
      </c>
    </row>
    <row r="87" spans="25:26" x14ac:dyDescent="0.15">
      <c r="Y87" s="32" t="s">
        <v>409</v>
      </c>
      <c r="Z87" s="32" t="s">
        <v>541</v>
      </c>
    </row>
    <row r="88" spans="25:26" x14ac:dyDescent="0.15">
      <c r="Y88" s="32" t="s">
        <v>410</v>
      </c>
      <c r="Z88" s="32" t="s">
        <v>542</v>
      </c>
    </row>
    <row r="89" spans="25:26" x14ac:dyDescent="0.15">
      <c r="Y89" s="32" t="s">
        <v>411</v>
      </c>
      <c r="Z89" s="32" t="s">
        <v>543</v>
      </c>
    </row>
    <row r="90" spans="25:26" x14ac:dyDescent="0.15">
      <c r="Y90" s="32" t="s">
        <v>412</v>
      </c>
      <c r="Z90" s="32" t="s">
        <v>544</v>
      </c>
    </row>
    <row r="91" spans="25:26" x14ac:dyDescent="0.15">
      <c r="Y91" s="32" t="s">
        <v>413</v>
      </c>
      <c r="Z91" s="32" t="s">
        <v>545</v>
      </c>
    </row>
    <row r="92" spans="25:26" x14ac:dyDescent="0.15">
      <c r="Y92" s="32" t="s">
        <v>414</v>
      </c>
      <c r="Z92" s="32" t="s">
        <v>546</v>
      </c>
    </row>
    <row r="93" spans="25:26" x14ac:dyDescent="0.15">
      <c r="Y93" s="32" t="s">
        <v>415</v>
      </c>
      <c r="Z93" s="32" t="s">
        <v>547</v>
      </c>
    </row>
    <row r="94" spans="25:26" x14ac:dyDescent="0.15">
      <c r="Y94" s="32" t="s">
        <v>416</v>
      </c>
      <c r="Z94" s="32" t="s">
        <v>548</v>
      </c>
    </row>
    <row r="95" spans="25:26" x14ac:dyDescent="0.15">
      <c r="Y95" s="32" t="s">
        <v>417</v>
      </c>
      <c r="Z95" s="32" t="s">
        <v>549</v>
      </c>
    </row>
    <row r="96" spans="25:26" x14ac:dyDescent="0.15">
      <c r="Y96" s="32" t="s">
        <v>319</v>
      </c>
      <c r="Z96" s="32" t="s">
        <v>550</v>
      </c>
    </row>
    <row r="97" spans="25:26" x14ac:dyDescent="0.15">
      <c r="Y97" s="32" t="s">
        <v>418</v>
      </c>
      <c r="Z97" s="32" t="s">
        <v>551</v>
      </c>
    </row>
    <row r="98" spans="25:26" x14ac:dyDescent="0.15">
      <c r="Y98" s="32" t="s">
        <v>419</v>
      </c>
      <c r="Z98" s="32" t="s">
        <v>552</v>
      </c>
    </row>
    <row r="99" spans="25:26" x14ac:dyDescent="0.15">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2021-05-21T08:15:15Z</cp:lastPrinted>
  <dcterms:created xsi:type="dcterms:W3CDTF">2012-03-13T00:50:25Z</dcterms:created>
  <dcterms:modified xsi:type="dcterms:W3CDTF">2021-08-19T05:57:25Z</dcterms:modified>
</cp:coreProperties>
</file>