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9 再生循環局\"/>
    </mc:Choice>
  </mc:AlternateContent>
  <bookViews>
    <workbookView xWindow="8175"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55" i="3" l="1"/>
  <c r="AE48" i="3"/>
  <c r="AE41" i="3"/>
  <c r="AE34" i="3"/>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s="1"/>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<sst xmlns="http://schemas.openxmlformats.org/spreadsheetml/2006/main" count="3214" uniqueCount="831">
  <si>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</si>
  <si>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</si>
  <si>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</si>
  <si>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</si>
  <si>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</si>
  <si>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</si>
  <si>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</si>
  <si>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</si>
  <si>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</si>
  <si>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</si>
  <si>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</si>
  <si>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</si>
  <si>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</si>
  <si>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</si>
  <si>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</si>
  <si>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</si>
  <si>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</si>
  <si>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</si>
  <si>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</si>
  <si>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</si>
  <si>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</si>
  <si>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</si>
  <si>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</si>
  <si>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</si>
  <si>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</si>
  <si>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</si>
  <si>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</si>
  <si>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</si>
  <si>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</si>
  <si>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</si>
  <si>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</si>
  <si>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</si>
  <si>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</si>
  <si>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</si>
  <si>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</si>
  <si>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</si>
  <si>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</si>
  <si>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</si>
  <si>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</si>
  <si>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</si>
  <si>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</si>
  <si>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</si>
  <si>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</si>
  <si>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</si>
  <si>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</si>
  <si>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</si>
  <si>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</si>
  <si>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</si>
  <si>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</si>
  <si>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</si>
  <si>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</si>
  <si>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</si>
  <si>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</si>
  <si>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</si>
  <si>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</si>
  <si>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</si>
  <si>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</si>
  <si>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</si>
  <si>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</si>
  <si>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</si>
  <si>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</si>
  <si>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</si>
  <si>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</si>
  <si>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</si>
  <si>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</si>
  <si>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</si>
  <si>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</si>
  <si>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</si>
  <si>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</si>
  <si>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</si>
  <si>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</si>
  <si>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</si>
  <si>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</si>
  <si>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</si>
  <si>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</si>
  <si>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</si>
  <si>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</si>
  <si>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</si>
  <si>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</si>
  <si>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</si>
  <si>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</si>
  <si>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</si>
  <si>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</si>
  <si>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</si>
  <si>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</si>
  <si>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</si>
  <si>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</si>
  <si>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</si>
  <si>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</si>
  <si>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</si>
  <si>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</si>
  <si>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</si>
  <si>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</si>
  <si>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</si>
  <si>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</si>
  <si>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</si>
  <si>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</si>
  <si>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</si>
  <si>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</si>
  <si>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</si>
  <si>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</si>
  <si>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</si>
  <si>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</si>
  <si>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</si>
  <si>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</si>
  <si>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</si>
  <si>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</si>
  <si>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</si>
  <si>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</si>
  <si>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</si>
  <si>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</si>
  <si>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</si>
  <si>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</si>
  <si>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</si>
  <si>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</si>
  <si>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</si>
  <si>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</si>
  <si>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</si>
  <si>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</si>
  <si>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</si>
  <si>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</si>
  <si>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</si>
  <si>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</si>
  <si>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</si>
  <si>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</si>
  <si>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</si>
  <si>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</si>
  <si>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</si>
  <si>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</si>
  <si>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</si>
  <si>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</si>
  <si>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</si>
  <si>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</si>
  <si>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</si>
  <si>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</si>
  <si>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</si>
  <si>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</si>
  <si>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</si>
  <si>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</si>
  <si>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</si>
  <si>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</si>
  <si>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</si>
  <si>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</si>
  <si>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</si>
  <si>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</si>
  <si>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</si>
  <si>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</si>
  <si>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</si>
  <si>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</si>
  <si>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</si>
  <si>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</si>
  <si>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</si>
  <si>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</si>
  <si>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</si>
  <si>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</si>
  <si>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</si>
  <si>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</si>
  <si>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</si>
  <si>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</si>
  <si>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</si>
  <si>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</si>
  <si>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</si>
  <si>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</si>
  <si>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</si>
  <si>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</si>
  <si>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</si>
  <si>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</si>
  <si>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</si>
  <si>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</si>
  <si>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</si>
  <si>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</si>
  <si>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</si>
  <si>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</si>
  <si>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</si>
  <si>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</si>
  <si>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</si>
  <si>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</si>
  <si>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</si>
  <si>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</si>
  <si>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</si>
  <si>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</si>
  <si>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</si>
  <si>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</si>
  <si>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</si>
  <si>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</si>
  <si>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</si>
  <si>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</si>
  <si>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</si>
  <si>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</si>
  <si>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</si>
  <si>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</si>
  <si>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</si>
  <si>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</si>
  <si>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</si>
  <si>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</si>
  <si>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</si>
  <si>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</si>
  <si>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</si>
  <si>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</si>
  <si>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</si>
  <si>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</si>
  <si>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</si>
  <si>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</si>
  <si>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</si>
  <si>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</si>
  <si>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</si>
  <si>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</si>
  <si>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</si>
  <si>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</si>
  <si>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</si>
  <si>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</si>
  <si>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</si>
  <si>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</si>
  <si>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</si>
  <si>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</si>
  <si>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</si>
  <si>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</si>
  <si>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</si>
  <si>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</si>
  <si>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</si>
  <si>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</si>
  <si>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</si>
  <si>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</si>
  <si>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</si>
  <si>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</si>
  <si>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</si>
  <si>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</si>
  <si>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</si>
  <si>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</si>
  <si>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</si>
  <si>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</si>
  <si>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</si>
  <si>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</si>
  <si>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</si>
  <si>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</si>
  <si>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</si>
  <si>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</si>
  <si>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</si>
  <si>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</si>
  <si>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</si>
  <si>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</si>
  <si>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</si>
  <si>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</si>
  <si>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</si>
  <si>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</si>
  <si>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</si>
  <si>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</si>
  <si>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</si>
  <si>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</si>
  <si>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</si>
  <si>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</si>
  <si>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</si>
  <si>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</si>
  <si>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</si>
  <si>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</si>
  <si>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</si>
  <si>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</si>
  <si>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</si>
  <si>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</si>
  <si>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</si>
  <si>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</si>
  <si>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</si>
  <si>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</si>
  <si>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</si>
  <si>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</si>
  <si>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</si>
  <si>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</si>
  <si>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</si>
  <si>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</si>
  <si>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</si>
  <si>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</si>
  <si>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</si>
  <si>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</si>
  <si>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</si>
  <si>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</si>
  <si>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</si>
  <si>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</si>
  <si>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</si>
  <si>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</si>
  <si>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</si>
  <si>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</si>
  <si>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</si>
  <si>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</si>
  <si>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</si>
  <si>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</si>
  <si>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</si>
  <si>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</si>
  <si>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</si>
  <si>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</si>
  <si>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</si>
  <si>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</si>
  <si>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</si>
  <si>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</si>
  <si>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</si>
  <si>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</si>
  <si>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</si>
  <si>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</si>
  <si>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</si>
  <si>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</si>
  <si>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</si>
  <si>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</si>
  <si>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</si>
  <si>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</si>
  <si>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</si>
  <si>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</si>
  <si>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</si>
  <si>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</si>
  <si>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</si>
  <si>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</si>
  <si>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</si>
  <si>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</si>
  <si>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</si>
  <si>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</si>
  <si>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</si>
  <si>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</si>
  <si>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</si>
  <si>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</si>
  <si>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</si>
  <si>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</si>
  <si>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</si>
  <si>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</si>
  <si>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</si>
  <si>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</si>
  <si>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</si>
  <si>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</si>
  <si>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</si>
  <si>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</si>
  <si>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</si>
  <si>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</si>
  <si>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</si>
  <si>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</si>
  <si>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</si>
  <si>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</si>
  <si>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</si>
  <si>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</si>
  <si>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</si>
  <si>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</si>
  <si>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</si>
  <si>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</si>
  <si>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</si>
  <si>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</si>
  <si>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</si>
  <si>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</si>
  <si>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</si>
  <si>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</si>
  <si>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</si>
  <si>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</si>
  <si>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</si>
  <si>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</si>
  <si>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</si>
  <si>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</si>
  <si>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</si>
  <si>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</si>
  <si>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</si>
  <si>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</si>
  <si>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</si>
  <si>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</si>
  <si>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</si>
  <si>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</si>
  <si>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</si>
  <si>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</si>
  <si>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</si>
  <si>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</si>
  <si>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</si>
  <si>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</si>
  <si>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</si>
  <si>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</si>
  <si>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</si>
  <si>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</si>
  <si>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</si>
  <si>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</si>
  <si>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</si>
  <si>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</si>
  <si>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</si>
  <si>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</si>
  <si>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</si>
  <si>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</si>
  <si>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</si>
  <si>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</si>
  <si>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</si>
  <si>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</si>
  <si>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</si>
  <si>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</si>
  <si>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</si>
  <si>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</si>
  <si>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</si>
  <si>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</si>
  <si>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</si>
  <si>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</si>
  <si>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</si>
  <si>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</si>
  <si>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</si>
  <si>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</si>
  <si>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</si>
  <si>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</si>
  <si>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</si>
  <si>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</si>
  <si>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</si>
  <si>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</si>
  <si>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</si>
  <si>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</si>
  <si>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</si>
  <si>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</si>
  <si>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</si>
  <si>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</si>
  <si>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</si>
  <si>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</si>
  <si>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</si>
  <si>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</si>
  <si>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</si>
  <si>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</si>
  <si>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</si>
  <si>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</si>
  <si>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</si>
  <si>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</si>
  <si>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</si>
  <si>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</si>
  <si>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</si>
  <si>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</si>
  <si>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</si>
  <si>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</si>
  <si>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</si>
  <si>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</si>
  <si>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</si>
  <si>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</si>
  <si>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</si>
  <si>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</si>
  <si>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</si>
  <si>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</si>
  <si>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</si>
  <si>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</si>
  <si>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</si>
  <si>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</si>
  <si>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</si>
  <si>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</si>
  <si>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</si>
  <si>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</si>
  <si>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</si>
  <si>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</si>
  <si>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</si>
  <si>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</si>
  <si>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</si>
  <si>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</si>
  <si>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</si>
  <si>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</si>
  <si>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</si>
  <si>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</si>
  <si>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</si>
  <si>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</si>
  <si>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</si>
  <si>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</si>
  <si>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</si>
  <si>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</si>
  <si>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</si>
  <si>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</si>
  <si>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</si>
  <si>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</si>
  <si>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</si>
  <si>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</si>
  <si>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</si>
  <si>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</si>
  <si>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</si>
  <si>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</si>
  <si>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</si>
  <si>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</si>
  <si>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</si>
  <si>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</si>
  <si>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</si>
  <si>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</si>
  <si>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</si>
  <si>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</si>
  <si>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</si>
  <si>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</si>
  <si>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</si>
  <si>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</si>
  <si>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</si>
  <si>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</si>
  <si>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</si>
  <si>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</si>
  <si>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</si>
  <si>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</si>
  <si>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</si>
  <si>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</si>
  <si>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</si>
  <si>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</si>
  <si>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</si>
  <si>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</si>
  <si>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</si>
  <si>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</si>
  <si>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</si>
  <si>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</si>
  <si>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</si>
  <si>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</si>
  <si>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</si>
  <si>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</si>
  <si>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</si>
  <si>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</si>
  <si>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</si>
  <si>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</si>
  <si>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</si>
  <si>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</si>
  <si>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</si>
  <si>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</si>
  <si>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</si>
  <si>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</si>
  <si>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</si>
  <si>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</si>
  <si>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</si>
  <si>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</si>
  <si>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</si>
  <si>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</si>
  <si>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</si>
  <si>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</si>
  <si>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</si>
  <si>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</si>
  <si>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</si>
  <si>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</si>
  <si>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</si>
  <si>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</si>
  <si>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</si>
  <si>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</si>
  <si>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</si>
  <si>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</si>
  <si>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</si>
  <si>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</si>
  <si>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</si>
  <si>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</si>
  <si>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</si>
  <si>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</si>
  <si>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</si>
  <si>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</si>
  <si>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</si>
  <si>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</si>
  <si>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</si>
  <si>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</si>
  <si>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</si>
  <si>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</si>
  <si>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</si>
  <si>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</si>
  <si>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</si>
  <si>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</si>
  <si>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</si>
  <si>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</si>
  <si>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</si>
  <si>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</si>
  <si>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</si>
  <si>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</si>
  <si>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</si>
  <si>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</si>
  <si>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</si>
  <si>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</si>
  <si>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</si>
  <si>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</si>
  <si>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</si>
  <si>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</si>
  <si>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</si>
  <si>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</si>
  <si>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</si>
  <si>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</si>
  <si>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</si>
  <si>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</si>
  <si>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</si>
  <si>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</si>
  <si>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</si>
  <si>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</si>
  <si>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</si>
  <si>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</si>
  <si>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</si>
  <si>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</si>
  <si>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</si>
  <si>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</si>
  <si>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</si>
  <si>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</si>
  <si>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</si>
  <si>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</si>
  <si>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</si>
  <si>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</si>
  <si>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</si>
  <si>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</si>
  <si>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</si>
  <si>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</si>
  <si>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</si>
  <si>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</si>
  <si>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</si>
  <si>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</si>
  <si>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</si>
  <si>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</si>
  <si>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</si>
  <si>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</si>
  <si>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</si>
  <si>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</si>
  <si>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</si>
  <si>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</si>
  <si>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</si>
  <si>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</si>
  <si>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</si>
  <si>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</si>
  <si>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</si>
  <si>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</si>
  <si>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</si>
  <si>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</si>
  <si>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</si>
  <si>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</si>
  <si>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</si>
  <si>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</si>
  <si>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</si>
  <si>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</si>
  <si>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</si>
  <si>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</si>
  <si>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</si>
  <si>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</si>
  <si>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</si>
  <si>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</si>
  <si>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</si>
  <si>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</si>
  <si>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</si>
  <si>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</si>
  <si>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</si>
  <si>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</si>
  <si>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</si>
  <si>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</si>
  <si>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</si>
  <si>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</si>
  <si>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</si>
  <si>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</si>
  <si>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</si>
  <si>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</si>
  <si>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</si>
  <si>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</si>
  <si>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</si>
  <si>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</si>
  <si>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</si>
  <si>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</si>
  <si>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</si>
  <si>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</si>
  <si>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</si>
  <si>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</si>
  <si>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</si>
  <si>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</si>
  <si>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</si>
  <si>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</si>
  <si>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</si>
  <si>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</si>
  <si>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</si>
  <si>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</si>
  <si>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</si>
  <si>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</si>
  <si>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</si>
  <si>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</si>
  <si>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</si>
  <si>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</si>
  <si>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</si>
  <si>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</si>
  <si>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</si>
  <si>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</si>
  <si>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</si>
  <si>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</si>
  <si>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</si>
  <si>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</si>
  <si>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</si>
  <si>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</si>
  <si>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</si>
  <si>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</si>
  <si>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</si>
  <si>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</si>
  <si>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</si>
  <si>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</si>
  <si>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</si>
  <si>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</si>
  <si>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</si>
  <si>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</si>
  <si>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</si>
  <si>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</si>
  <si>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</si>
  <si>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</si>
  <si>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</si>
  <si>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</si>
  <si>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</si>
  <si>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</si>
  <si>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</si>
  <si>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</si>
  <si>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</si>
  <si>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</si>
  <si>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</si>
  <si>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</si>
  <si>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</si>
  <si>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</si>
  <si>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</si>
  <si>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</si>
  <si>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</si>
  <si>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</si>
  <si>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</si>
  <si>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</si>
  <si>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</si>
  <si>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</si>
  <si>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</si>
  <si>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</si>
  <si>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</si>
  <si>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</si>
  <si>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</si>
  <si>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</si>
  <si>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</si>
  <si>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</si>
  <si>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</si>
  <si>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</si>
  <si>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</si>
  <si>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</si>
  <si>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</si>
  <si>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</si>
  <si>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</si>
  <si>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環境再生・資源循環局</t>
  </si>
  <si>
    <t>平成19年度</t>
  </si>
  <si>
    <t>終了予定なし</t>
  </si>
  <si>
    <t>-</t>
  </si>
  <si>
    <t>環境保全調査費</t>
  </si>
  <si>
    <t xml:space="preserve">食品リサイクル法における食品製造業の食品循環資源の再生利用等実施率を令和6年度までに95%以上とする。 </t>
  </si>
  <si>
    <t>再生利用等実施率</t>
  </si>
  <si>
    <t xml:space="preserve">食品リサイクル法における食品卸売の食品循環資源の再生利用等実施率を令和6年度までに75%以上とする。 </t>
  </si>
  <si>
    <t xml:space="preserve">食品リサイクル法における食品小売業の食品循環資源の再生利用等実施率を令和6年度までに60%以上とする。 </t>
  </si>
  <si>
    <t xml:space="preserve">食品リサイクル法における外食産業の食品循環資源の再生利用等実施率を令和６年度までに50%以上とする。 </t>
  </si>
  <si>
    <t>●●</t>
    <phoneticPr fontId="5"/>
  </si>
  <si>
    <t>　　/</t>
    <phoneticPr fontId="5"/>
  </si>
  <si>
    <t>／　</t>
    <phoneticPr fontId="5"/>
  </si>
  <si>
    <t>　　/</t>
    <phoneticPr fontId="5"/>
  </si>
  <si>
    <t>百万円</t>
  </si>
  <si>
    <t>　　X/Y</t>
    <phoneticPr fontId="5"/>
  </si>
  <si>
    <t>3/1</t>
  </si>
  <si>
    <t>４　廃棄物・リサイクル対策の推進</t>
  </si>
  <si>
    <t>再生利用等実施率（食品製造業）</t>
  </si>
  <si>
    <t>再生利用等実施率（食品卸売業）</t>
  </si>
  <si>
    <t>再生利用等実施率（食品小売業）</t>
  </si>
  <si>
    <t>再生利用等実施率（外食産業）</t>
  </si>
  <si>
    <t>農林水産省</t>
  </si>
  <si>
    <t>109</t>
  </si>
  <si>
    <t>100</t>
  </si>
  <si>
    <t>99</t>
  </si>
  <si>
    <t>148</t>
  </si>
  <si>
    <t>150</t>
  </si>
  <si>
    <t>155</t>
  </si>
  <si>
    <t>147</t>
  </si>
  <si>
    <t>160</t>
  </si>
  <si>
    <t>157</t>
  </si>
  <si>
    <t>○</t>
  </si>
  <si>
    <t>食品循環資源の再生利用等の促進に関する法律第５条
食品ロスの削減の推進に関する法律第３条</t>
    <rPh sb="41" eb="42">
      <t>ダイ</t>
    </rPh>
    <rPh sb="43" eb="44">
      <t>ジョウ</t>
    </rPh>
    <phoneticPr fontId="5"/>
  </si>
  <si>
    <t>・環境基本計画
・食料・農業・農村基本計画
・循環型社会形成推進基本計画
・地球温暖化対策基本計画
・消費者基本計画
・食育基本計画
・SDGsアクションプラン2020
・経済財政運営と構造改革に関する基本方針2019～『令和』新時代：『Society 5.0』への挑戦～
・食品循環資源の再生利用等の促進に関する基本方針
・食品ロスの削減の推進に関する基本的な方針</t>
    <phoneticPr fontId="5"/>
  </si>
  <si>
    <t>-</t>
    <phoneticPr fontId="5"/>
  </si>
  <si>
    <t>食品循環資源の再生利用等の促進に関する法律に基づき、食品循環資源の再生利用等の促進を図るとともに、食品ロスの削減の推進に関する法律に基づき、2030年までに2000年度比で食品ロスを半減するとの目標に向けて食品ロスを削減することで、食品廃棄物の排出を抑制し、循環型社会の形成に貢献する。</t>
    <rPh sb="57" eb="59">
      <t>スイシン</t>
    </rPh>
    <rPh sb="60" eb="61">
      <t>カン</t>
    </rPh>
    <rPh sb="64" eb="65">
      <t>リツ</t>
    </rPh>
    <phoneticPr fontId="5"/>
  </si>
  <si>
    <t>食品廃棄物の排出事業者と再生利用事業者のマッチングにより、再生利用等を促進するとともに、地方公共団体間でのネットワークの強化や先進的事例の創出・横展開を行い食品ロスに関する普及啓発及び教育の推進を図ることで、食品ロスの削減を図る。あわせて、平成28年1月に発覚した食品廃棄物の不正転売事案を受けて、食品廃棄物の適正処理の徹底を図るため、再生利用事業者への定期的な立入検査を行う。</t>
    <rPh sb="177" eb="180">
      <t>テイキテキ</t>
    </rPh>
    <rPh sb="181" eb="185">
      <t>タチイリケンサ</t>
    </rPh>
    <phoneticPr fontId="5"/>
  </si>
  <si>
    <t>-</t>
    <phoneticPr fontId="5"/>
  </si>
  <si>
    <t>-</t>
    <phoneticPr fontId="5"/>
  </si>
  <si>
    <t>-</t>
    <phoneticPr fontId="5"/>
  </si>
  <si>
    <t>-</t>
    <phoneticPr fontId="5"/>
  </si>
  <si>
    <t>3/1</t>
    <phoneticPr fontId="5"/>
  </si>
  <si>
    <t>△</t>
  </si>
  <si>
    <t>各種計画に位置付けられているように、食品リサイクルの推進及び食品ロス削減の必要性は高い。</t>
    <phoneticPr fontId="5"/>
  </si>
  <si>
    <t>無</t>
  </si>
  <si>
    <t>有</t>
  </si>
  <si>
    <t>‐</t>
  </si>
  <si>
    <t>食品ロスの削減の推進</t>
    <phoneticPr fontId="5"/>
  </si>
  <si>
    <t>消費者庁</t>
  </si>
  <si>
    <t>妥当な水準である。</t>
    <phoneticPr fontId="5"/>
  </si>
  <si>
    <t>食品リサイクル法の新たな基本方針等を踏まえ真に必要な費目・使途に限定されている。</t>
    <phoneticPr fontId="5"/>
  </si>
  <si>
    <t>随時業務の進捗状況を把握し、必要に応じて指示を行った。</t>
    <phoneticPr fontId="5"/>
  </si>
  <si>
    <t>-</t>
    <phoneticPr fontId="5"/>
  </si>
  <si>
    <t>A.三菱ＵＦJリサーチ＆コンサルティング(株)</t>
    <phoneticPr fontId="5"/>
  </si>
  <si>
    <t xml:space="preserve">食品循環資源の再生利用等の促進に関する実施状況調査等業務
</t>
    <phoneticPr fontId="5"/>
  </si>
  <si>
    <t>消費税等その他</t>
    <phoneticPr fontId="5"/>
  </si>
  <si>
    <t>令和２年度食品ロス削減促進のための普及啓発等業務</t>
    <phoneticPr fontId="5"/>
  </si>
  <si>
    <t>三菱UFJリサーチ＆コンサルティング株式会社</t>
    <rPh sb="0" eb="2">
      <t>ミツビシ</t>
    </rPh>
    <rPh sb="18" eb="20">
      <t>カブシキ</t>
    </rPh>
    <rPh sb="20" eb="22">
      <t>カイシャ</t>
    </rPh>
    <phoneticPr fontId="5"/>
  </si>
  <si>
    <t>食品循環資源の再生利用等の促進に関する実施状況調査等業務</t>
    <phoneticPr fontId="5"/>
  </si>
  <si>
    <t>CUE株式会社</t>
    <rPh sb="3" eb="5">
      <t>カブシキ</t>
    </rPh>
    <rPh sb="5" eb="7">
      <t>カイシャ</t>
    </rPh>
    <phoneticPr fontId="5"/>
  </si>
  <si>
    <t>株式会社オールアバウト</t>
    <rPh sb="0" eb="2">
      <t>カブシキ</t>
    </rPh>
    <rPh sb="2" eb="4">
      <t>カイシャ</t>
    </rPh>
    <phoneticPr fontId="5"/>
  </si>
  <si>
    <t>食品ロス削減促進のための普及啓発等業務</t>
    <phoneticPr fontId="5"/>
  </si>
  <si>
    <t>新型コロナウイルス感染症による家庭系食品ロス発生量に関するアンケート調査業務</t>
    <phoneticPr fontId="5"/>
  </si>
  <si>
    <t>株式会社マクロミル</t>
    <phoneticPr fontId="5"/>
  </si>
  <si>
    <t>株式会社ADKマーケティング・ソリューションズ</t>
    <phoneticPr fontId="5"/>
  </si>
  <si>
    <t>飲食店等における食べ残し持ち帰り行為の名称に関するロゴデザイン作成等業務</t>
    <phoneticPr fontId="5"/>
  </si>
  <si>
    <t>CUE株式会社</t>
    <phoneticPr fontId="5"/>
  </si>
  <si>
    <t>Newドギーバッグアイデアコンテスト事務局運営等業務</t>
    <phoneticPr fontId="5"/>
  </si>
  <si>
    <t>飲食店からの持ち帰り促進のための啓発資材(動画)作成等業務</t>
    <phoneticPr fontId="5"/>
  </si>
  <si>
    <t>吉川国際特許事務所</t>
    <phoneticPr fontId="5"/>
  </si>
  <si>
    <t>株式会社NEBY</t>
    <phoneticPr fontId="5"/>
  </si>
  <si>
    <t>株式会社バンダイ</t>
    <phoneticPr fontId="5"/>
  </si>
  <si>
    <t>Newドギーバッグアイデアコンテスト応募用ウェブサイト（子供向け部門）作成等業務</t>
    <phoneticPr fontId="5"/>
  </si>
  <si>
    <t>食品ロス削減全国大会用動画撮影業務</t>
    <phoneticPr fontId="5"/>
  </si>
  <si>
    <t>Newドギーバッグアイデアコンテストの受賞作品に係る知的財産権出願等業務</t>
    <phoneticPr fontId="5"/>
  </si>
  <si>
    <t>引き続き適切な執行に努める。</t>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</si>
  <si>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達成しているものもあるが、未達成のものもあるので、引き続き本事業を実施し、加えて目標値に対して実績値に乖離のある業界へ重点的に再生利用等の促進を図る。</t>
    <rPh sb="119" eb="121">
      <t>タッセイ</t>
    </rPh>
    <phoneticPr fontId="5"/>
  </si>
  <si>
    <t>平成30年度食品廃棄物等の年間発生量及び食品循環資源の再生利用等実施率（農林水産省）</t>
    <phoneticPr fontId="5"/>
  </si>
  <si>
    <t>食品ロスの削減や食品リサイクルの推進は脱炭素・循環経済への移行にとって重要。</t>
    <phoneticPr fontId="5"/>
  </si>
  <si>
    <t>食品ロスの削減に関する総合的な施策の策定と実施や、食品リサイクルの促進に関する情報収集や普及啓発は国の責務であり、食品リサイクル法に基づく登録・認定制度の運用は国の役割である。</t>
    <phoneticPr fontId="5"/>
  </si>
  <si>
    <t>食品リサイクル制度の円滑な運用及び食品ロス削減に関する政策の検討に十分活用されている。</t>
    <phoneticPr fontId="5"/>
  </si>
  <si>
    <t>セミナー開催経費／セミナー開催数　　　　　　　　　　　　　　</t>
    <phoneticPr fontId="5"/>
  </si>
  <si>
    <t>地方公共団体支援のための食品リサイクル等推進セミナー開催数</t>
    <rPh sb="0" eb="2">
      <t>チホウ</t>
    </rPh>
    <rPh sb="2" eb="4">
      <t>コウキョウ</t>
    </rPh>
    <rPh sb="4" eb="6">
      <t>ダンタイ</t>
    </rPh>
    <rPh sb="6" eb="8">
      <t>シエン</t>
    </rPh>
    <rPh sb="12" eb="14">
      <t>ショクヒン</t>
    </rPh>
    <rPh sb="19" eb="20">
      <t>トウ</t>
    </rPh>
    <rPh sb="20" eb="22">
      <t>スイシン</t>
    </rPh>
    <rPh sb="26" eb="28">
      <t>カイサイ</t>
    </rPh>
    <rPh sb="28" eb="29">
      <t>スウ</t>
    </rPh>
    <phoneticPr fontId="5"/>
  </si>
  <si>
    <t>開催数</t>
    <rPh sb="0" eb="3">
      <t>カイサイスウ</t>
    </rPh>
    <phoneticPr fontId="5"/>
  </si>
  <si>
    <t>-</t>
    <phoneticPr fontId="5"/>
  </si>
  <si>
    <t>-</t>
    <phoneticPr fontId="5"/>
  </si>
  <si>
    <t>-</t>
    <phoneticPr fontId="5"/>
  </si>
  <si>
    <t>-</t>
    <phoneticPr fontId="5"/>
  </si>
  <si>
    <t>-</t>
    <phoneticPr fontId="5"/>
  </si>
  <si>
    <t>-</t>
    <phoneticPr fontId="5"/>
  </si>
  <si>
    <t>農林水産省は主として全国の食品関連事業者の取組を促進する観点から事業を行っている。
消費者庁は主として国民に向けて調査や関連省庁の取り組みをとりまとめ、食品ロス削減を促進させる観点から事業を行っている。
当省は主として自治体廃棄物部局、教育現場や業界団体等の取組を促進する観点から事業を行っている。</t>
    <rPh sb="42" eb="46">
      <t>ショウヒシャチョウ</t>
    </rPh>
    <rPh sb="47" eb="48">
      <t>シュ</t>
    </rPh>
    <rPh sb="51" eb="53">
      <t>コクミン</t>
    </rPh>
    <rPh sb="54" eb="55">
      <t>ム</t>
    </rPh>
    <rPh sb="57" eb="59">
      <t>チョウサ</t>
    </rPh>
    <rPh sb="60" eb="62">
      <t>カンレン</t>
    </rPh>
    <rPh sb="62" eb="64">
      <t>ショウチョウ</t>
    </rPh>
    <rPh sb="65" eb="66">
      <t>ト</t>
    </rPh>
    <rPh sb="67" eb="68">
      <t>ク</t>
    </rPh>
    <rPh sb="76" eb="78">
      <t>ショクヒン</t>
    </rPh>
    <rPh sb="80" eb="82">
      <t>サクゲン</t>
    </rPh>
    <rPh sb="83" eb="85">
      <t>ソクシン</t>
    </rPh>
    <rPh sb="88" eb="90">
      <t>カンテン</t>
    </rPh>
    <rPh sb="92" eb="94">
      <t>ジギョウ</t>
    </rPh>
    <rPh sb="95" eb="96">
      <t>オコナ</t>
    </rPh>
    <phoneticPr fontId="5"/>
  </si>
  <si>
    <t>再生利用等実施率の向上を目指すことで、食品循環資源の再生利用等が促進され、循環型社会の形成に貢献する。</t>
    <phoneticPr fontId="5"/>
  </si>
  <si>
    <t>新型コロナの影響により活動実績は見込みに見合わないものになったが、次年度の活動に向けた検討を行うことができた。</t>
    <rPh sb="0" eb="2">
      <t>シンガタ</t>
    </rPh>
    <rPh sb="6" eb="8">
      <t>エイキョウ</t>
    </rPh>
    <rPh sb="20" eb="22">
      <t>ミア</t>
    </rPh>
    <rPh sb="33" eb="36">
      <t>ジネンド</t>
    </rPh>
    <rPh sb="37" eb="39">
      <t>カツドウ</t>
    </rPh>
    <rPh sb="40" eb="41">
      <t>ム</t>
    </rPh>
    <rPh sb="43" eb="45">
      <t>ケントウ</t>
    </rPh>
    <rPh sb="46" eb="47">
      <t>オコナ</t>
    </rPh>
    <phoneticPr fontId="5"/>
  </si>
  <si>
    <t>平成30年度食品廃棄物等の年間発生量及び食品循環資源の再生利用等実施率（農林水産省）</t>
    <phoneticPr fontId="5"/>
  </si>
  <si>
    <t>総務課リサイクル推進室</t>
    <phoneticPr fontId="5"/>
  </si>
  <si>
    <t>リサイクル推進室長
平尾　禎秀</t>
    <phoneticPr fontId="5"/>
  </si>
  <si>
    <t>-</t>
    <phoneticPr fontId="5"/>
  </si>
  <si>
    <t>-</t>
    <phoneticPr fontId="5"/>
  </si>
  <si>
    <t>-</t>
    <phoneticPr fontId="5"/>
  </si>
  <si>
    <t>-</t>
    <phoneticPr fontId="5"/>
  </si>
  <si>
    <t>-</t>
    <phoneticPr fontId="5"/>
  </si>
  <si>
    <t>食品ロス削減及び食品廃棄物等の３R推進事業費</t>
    <rPh sb="0" eb="2">
      <t>ショクヒン</t>
    </rPh>
    <rPh sb="4" eb="6">
      <t>サクゲン</t>
    </rPh>
    <rPh sb="6" eb="7">
      <t>オヨ</t>
    </rPh>
    <rPh sb="8" eb="10">
      <t>ショクヒン</t>
    </rPh>
    <rPh sb="10" eb="13">
      <t>ハイキブツ</t>
    </rPh>
    <rPh sb="13" eb="14">
      <t>トウ</t>
    </rPh>
    <rPh sb="17" eb="19">
      <t>スイシン</t>
    </rPh>
    <rPh sb="19" eb="22">
      <t>ジギョウヒ</t>
    </rPh>
    <phoneticPr fontId="5"/>
  </si>
  <si>
    <t>-</t>
    <phoneticPr fontId="5"/>
  </si>
  <si>
    <t>-</t>
    <phoneticPr fontId="5"/>
  </si>
  <si>
    <t>食品製造業においては再生利用等実施率が安定し、成果目標をすでに達成している。一方、食品卸売業、食品小売業及び外食産業については、平成30年度現在成果目標の達成に至っておらず、更なる再生利用等の促進が必要。引き続き、令和元年度の実績も調査中。</t>
    <rPh sb="19" eb="21">
      <t>アンテイ</t>
    </rPh>
    <rPh sb="102" eb="103">
      <t>ヒ</t>
    </rPh>
    <rPh sb="104" eb="105">
      <t>ツヅ</t>
    </rPh>
    <rPh sb="107" eb="109">
      <t>レイワ</t>
    </rPh>
    <rPh sb="109" eb="112">
      <t>ガンネンド</t>
    </rPh>
    <rPh sb="113" eb="115">
      <t>ジッセキ</t>
    </rPh>
    <rPh sb="116" eb="119">
      <t>チョウサチュウ</t>
    </rPh>
    <phoneticPr fontId="5"/>
  </si>
  <si>
    <t>Newドギーバッグアイデアコンテストの開催に係る調査・運営補助等業務</t>
    <phoneticPr fontId="5"/>
  </si>
  <si>
    <t>C.（株）オールアバウト</t>
    <phoneticPr fontId="5"/>
  </si>
  <si>
    <t>B.CUE（株）</t>
    <rPh sb="5" eb="8">
      <t>カブ</t>
    </rPh>
    <phoneticPr fontId="5"/>
  </si>
  <si>
    <t>Newドギーバッグアイデアコンテストの開催に係る調査・運営補助等業務</t>
    <phoneticPr fontId="5"/>
  </si>
  <si>
    <t>-</t>
    <phoneticPr fontId="5"/>
  </si>
  <si>
    <t>-</t>
    <phoneticPr fontId="5"/>
  </si>
  <si>
    <t>-</t>
    <phoneticPr fontId="5"/>
  </si>
  <si>
    <t>成果目標のうち、外食産業の食品循環資源の再生利用等実施率の達成度が他の業種に比して低い状況であるため、その要因を分析し、成果目標の達成に向けた取組の実施に努めること。また、一者応札の改善に向けた取り組みを検討、実施すること。</t>
    <phoneticPr fontId="5"/>
  </si>
  <si>
    <t>外部有識者点検対象外</t>
    <phoneticPr fontId="5"/>
  </si>
  <si>
    <t>成長項目について、要因分析を行い、改善に向けた取組を検討する。また、一社応札の改善に向け、取組を検討する。</t>
    <rPh sb="0" eb="2">
      <t>セイチョウ</t>
    </rPh>
    <rPh sb="2" eb="4">
      <t>コウモク</t>
    </rPh>
    <rPh sb="9" eb="11">
      <t>ヨウイン</t>
    </rPh>
    <rPh sb="11" eb="13">
      <t>ブンセキ</t>
    </rPh>
    <rPh sb="14" eb="15">
      <t>オコナ</t>
    </rPh>
    <rPh sb="17" eb="19">
      <t>カイゼン</t>
    </rPh>
    <rPh sb="20" eb="21">
      <t>ム</t>
    </rPh>
    <rPh sb="23" eb="25">
      <t>トリクミ</t>
    </rPh>
    <rPh sb="26" eb="28">
      <t>ケントウ</t>
    </rPh>
    <phoneticPr fontId="5"/>
  </si>
  <si>
    <t>一般競争入札（総合評価）により、競争性を確保している。
また、仕様書に過去の事業報告書を参照できる旨を記載するなど、新規事業者の参入を促しており、公募期間も通常より延長している。結果として、一者の応札しかなかったが、引き続き、新規事業者の参入を促していく。</t>
    <rPh sb="73" eb="75">
      <t>コウボ</t>
    </rPh>
    <rPh sb="75" eb="77">
      <t>キカン</t>
    </rPh>
    <rPh sb="78" eb="80">
      <t>ツウジョウ</t>
    </rPh>
    <rPh sb="82" eb="84">
      <t>エンチョウ</t>
    </rPh>
    <phoneticPr fontId="5"/>
  </si>
  <si>
    <t>調査費</t>
    <rPh sb="0" eb="3">
      <t>チョウサヒ</t>
    </rPh>
    <phoneticPr fontId="5"/>
  </si>
  <si>
    <t>-</t>
    <phoneticPr fontId="5"/>
  </si>
  <si>
    <t>-</t>
    <phoneticPr fontId="5"/>
  </si>
  <si>
    <t>持続可能な循環資源活用総合対策事業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</si>
</sst>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139212</xdr:colOff>
      <xdr:row>748</xdr:row>
      <xdr:rowOff>307731</xdr:rowOff>
    </xdr:from>
    <xdr:to>
      <xdr:col>49</xdr:col>
      <xdr:colOff>129045</xdr:colOff>
      <xdr:row>751</xdr:row>
      <xdr:rowOff>309746</xdr:rowOff>
    </xdr:to>
    <xdr:sp macro="" textlink="">
      <xdr:nvSpPr>
        <xdr:cNvPr id="2" name="大かっこ 1"/>
        <xdr:cNvSpPr/>
      </xdr:nvSpPr>
      <xdr:spPr bwMode="auto">
        <a:xfrm>
          <a:off x="7260981" y="235699789"/>
          <a:ext cx="2561583" cy="1057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８百万円</a:t>
          </a:r>
          <a:endParaRPr lang="ja-JP" altLang="ja-JP">
            <a:effectLst/>
          </a:endParaRPr>
        </a:p>
      </xdr:txBody>
    </xdr:sp>
    <xdr:clientData/>
  </xdr:twoCellAnchor>
  <xdr:twoCellAnchor>
    <xdr:from>
      <xdr:col>25</xdr:col>
      <xdr:colOff>27928</xdr:colOff>
      <xdr:row>749</xdr:row>
      <xdr:rowOff>234462</xdr:rowOff>
    </xdr:from>
    <xdr:to>
      <xdr:col>34</xdr:col>
      <xdr:colOff>2037</xdr:colOff>
      <xdr:row>751</xdr:row>
      <xdr:rowOff>251450</xdr:rowOff>
    </xdr:to>
    <xdr:sp macro="" textlink="">
      <xdr:nvSpPr>
        <xdr:cNvPr id="3" name="テキスト ボックス 2"/>
        <xdr:cNvSpPr txBox="1"/>
      </xdr:nvSpPr>
      <xdr:spPr>
        <a:xfrm>
          <a:off x="5088084" y="236353259"/>
          <a:ext cx="1795766" cy="719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１２０百万円</a:t>
          </a:r>
        </a:p>
      </xdr:txBody>
    </xdr:sp>
    <xdr:clientData/>
  </xdr:twoCellAnchor>
  <xdr:twoCellAnchor>
    <xdr:from>
      <xdr:col>42</xdr:col>
      <xdr:colOff>147515</xdr:colOff>
      <xdr:row>758</xdr:row>
      <xdr:rowOff>281781</xdr:rowOff>
    </xdr:from>
    <xdr:to>
      <xdr:col>49</xdr:col>
      <xdr:colOff>392063</xdr:colOff>
      <xdr:row>761</xdr:row>
      <xdr:rowOff>283796</xdr:rowOff>
    </xdr:to>
    <xdr:sp macro="" textlink="">
      <xdr:nvSpPr>
        <xdr:cNvPr id="4" name="大かっこ 3"/>
        <xdr:cNvSpPr/>
      </xdr:nvSpPr>
      <xdr:spPr bwMode="auto">
        <a:xfrm>
          <a:off x="8681915" y="54167881"/>
          <a:ext cx="1666948" cy="106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42</xdr:col>
      <xdr:colOff>177333</xdr:colOff>
      <xdr:row>755</xdr:row>
      <xdr:rowOff>87922</xdr:rowOff>
    </xdr:from>
    <xdr:to>
      <xdr:col>49</xdr:col>
      <xdr:colOff>350318</xdr:colOff>
      <xdr:row>758</xdr:row>
      <xdr:rowOff>125016</xdr:rowOff>
    </xdr:to>
    <xdr:sp macro="" textlink="">
      <xdr:nvSpPr>
        <xdr:cNvPr id="5" name="テキスト ボックス 4"/>
        <xdr:cNvSpPr txBox="1"/>
      </xdr:nvSpPr>
      <xdr:spPr bwMode="auto">
        <a:xfrm>
          <a:off x="8711733" y="52907222"/>
          <a:ext cx="1595385" cy="11038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ja-JP" altLang="en-US" sz="1100"/>
            <a:t>１３百万円</a:t>
          </a:r>
        </a:p>
      </xdr:txBody>
    </xdr:sp>
    <xdr:clientData/>
  </xdr:twoCellAnchor>
  <xdr:twoCellAnchor>
    <xdr:from>
      <xdr:col>5</xdr:col>
      <xdr:colOff>166567</xdr:colOff>
      <xdr:row>753</xdr:row>
      <xdr:rowOff>267647</xdr:rowOff>
    </xdr:from>
    <xdr:to>
      <xdr:col>14</xdr:col>
      <xdr:colOff>140913</xdr:colOff>
      <xdr:row>755</xdr:row>
      <xdr:rowOff>65170</xdr:rowOff>
    </xdr:to>
    <xdr:sp macro="" textlink="">
      <xdr:nvSpPr>
        <xdr:cNvPr id="6" name="テキスト ボックス 5"/>
        <xdr:cNvSpPr txBox="1"/>
      </xdr:nvSpPr>
      <xdr:spPr bwMode="auto">
        <a:xfrm>
          <a:off x="1182567" y="52375747"/>
          <a:ext cx="1803146" cy="50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23</xdr:col>
      <xdr:colOff>85724</xdr:colOff>
      <xdr:row>753</xdr:row>
      <xdr:rowOff>267647</xdr:rowOff>
    </xdr:from>
    <xdr:to>
      <xdr:col>34</xdr:col>
      <xdr:colOff>31761</xdr:colOff>
      <xdr:row>754</xdr:row>
      <xdr:rowOff>340917</xdr:rowOff>
    </xdr:to>
    <xdr:sp macro="" textlink="">
      <xdr:nvSpPr>
        <xdr:cNvPr id="7" name="テキスト ボックス 6"/>
        <xdr:cNvSpPr txBox="1"/>
      </xdr:nvSpPr>
      <xdr:spPr bwMode="auto">
        <a:xfrm>
          <a:off x="4759324" y="52375747"/>
          <a:ext cx="2181237" cy="42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91822</xdr:colOff>
      <xdr:row>753</xdr:row>
      <xdr:rowOff>267647</xdr:rowOff>
    </xdr:from>
    <xdr:to>
      <xdr:col>43</xdr:col>
      <xdr:colOff>36430</xdr:colOff>
      <xdr:row>754</xdr:row>
      <xdr:rowOff>294652</xdr:rowOff>
    </xdr:to>
    <xdr:sp macro="" textlink="">
      <xdr:nvSpPr>
        <xdr:cNvPr id="8" name="テキスト ボックス 7"/>
        <xdr:cNvSpPr txBox="1"/>
      </xdr:nvSpPr>
      <xdr:spPr bwMode="auto">
        <a:xfrm>
          <a:off x="6797422" y="52375747"/>
          <a:ext cx="1976608" cy="382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118476</xdr:colOff>
      <xdr:row>751</xdr:row>
      <xdr:rowOff>251450</xdr:rowOff>
    </xdr:from>
    <xdr:to>
      <xdr:col>29</xdr:col>
      <xdr:colOff>120430</xdr:colOff>
      <xdr:row>752</xdr:row>
      <xdr:rowOff>256442</xdr:rowOff>
    </xdr:to>
    <xdr:cxnSp macro="">
      <xdr:nvCxnSpPr>
        <xdr:cNvPr id="25" name="直線コネクタ 24"/>
        <xdr:cNvCxnSpPr>
          <a:stCxn id="3" idx="2"/>
        </xdr:cNvCxnSpPr>
      </xdr:nvCxnSpPr>
      <xdr:spPr>
        <a:xfrm>
          <a:off x="5988257" y="237072716"/>
          <a:ext cx="1954" cy="356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50800</xdr:colOff>
      <xdr:row>752</xdr:row>
      <xdr:rowOff>256442</xdr:rowOff>
    </xdr:from>
    <xdr:to>
      <xdr:col>46</xdr:col>
      <xdr:colOff>190500</xdr:colOff>
      <xdr:row>752</xdr:row>
      <xdr:rowOff>256442</xdr:rowOff>
    </xdr:to>
    <xdr:cxnSp macro="">
      <xdr:nvCxnSpPr>
        <xdr:cNvPr id="27" name="直線コネクタ 26"/>
        <xdr:cNvCxnSpPr/>
      </xdr:nvCxnSpPr>
      <xdr:spPr>
        <a:xfrm>
          <a:off x="2082800" y="52008942"/>
          <a:ext cx="7454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53477</xdr:colOff>
      <xdr:row>752</xdr:row>
      <xdr:rowOff>260684</xdr:rowOff>
    </xdr:from>
    <xdr:to>
      <xdr:col>10</xdr:col>
      <xdr:colOff>53477</xdr:colOff>
      <xdr:row>753</xdr:row>
      <xdr:rowOff>267647</xdr:rowOff>
    </xdr:to>
    <xdr:cxnSp macro="">
      <xdr:nvCxnSpPr>
        <xdr:cNvPr id="29" name="直線矢印コネクタ 28"/>
        <xdr:cNvCxnSpPr>
          <a:endCxn id="6" idx="0"/>
        </xdr:cNvCxnSpPr>
      </xdr:nvCxnSpPr>
      <xdr:spPr>
        <a:xfrm>
          <a:off x="2085477" y="52013184"/>
          <a:ext cx="0" cy="3625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158134</xdr:colOff>
      <xdr:row>752</xdr:row>
      <xdr:rowOff>251604</xdr:rowOff>
    </xdr:from>
    <xdr:to>
      <xdr:col>28</xdr:col>
      <xdr:colOff>159589</xdr:colOff>
      <xdr:row>753</xdr:row>
      <xdr:rowOff>267647</xdr:rowOff>
    </xdr:to>
    <xdr:cxnSp macro="">
      <xdr:nvCxnSpPr>
        <xdr:cNvPr id="31" name="直線矢印コネクタ 30"/>
        <xdr:cNvCxnSpPr>
          <a:endCxn id="7" idx="0"/>
        </xdr:cNvCxnSpPr>
      </xdr:nvCxnSpPr>
      <xdr:spPr>
        <a:xfrm flipH="1">
          <a:off x="5847734" y="52004104"/>
          <a:ext cx="1455" cy="3716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64126</xdr:colOff>
      <xdr:row>752</xdr:row>
      <xdr:rowOff>250658</xdr:rowOff>
    </xdr:from>
    <xdr:to>
      <xdr:col>38</xdr:col>
      <xdr:colOff>64128</xdr:colOff>
      <xdr:row>753</xdr:row>
      <xdr:rowOff>267647</xdr:rowOff>
    </xdr:to>
    <xdr:cxnSp macro="">
      <xdr:nvCxnSpPr>
        <xdr:cNvPr id="33" name="直線矢印コネクタ 32"/>
        <xdr:cNvCxnSpPr>
          <a:endCxn id="8" idx="0"/>
        </xdr:cNvCxnSpPr>
      </xdr:nvCxnSpPr>
      <xdr:spPr>
        <a:xfrm flipH="1">
          <a:off x="7785726" y="52003158"/>
          <a:ext cx="2" cy="3725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172427</xdr:colOff>
      <xdr:row>752</xdr:row>
      <xdr:rowOff>246256</xdr:rowOff>
    </xdr:from>
    <xdr:to>
      <xdr:col>46</xdr:col>
      <xdr:colOff>179039</xdr:colOff>
      <xdr:row>753</xdr:row>
      <xdr:rowOff>293077</xdr:rowOff>
    </xdr:to>
    <xdr:cxnSp macro="">
      <xdr:nvCxnSpPr>
        <xdr:cNvPr id="36" name="直線矢印コネクタ 35"/>
        <xdr:cNvCxnSpPr/>
      </xdr:nvCxnSpPr>
      <xdr:spPr>
        <a:xfrm flipH="1">
          <a:off x="9519627" y="51998756"/>
          <a:ext cx="6612" cy="40242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53975</xdr:colOff>
      <xdr:row>758</xdr:row>
      <xdr:rowOff>275454</xdr:rowOff>
    </xdr:from>
    <xdr:to>
      <xdr:col>14</xdr:col>
      <xdr:colOff>130372</xdr:colOff>
      <xdr:row>761</xdr:row>
      <xdr:rowOff>278843</xdr:rowOff>
    </xdr:to>
    <xdr:sp macro="" textlink="">
      <xdr:nvSpPr>
        <xdr:cNvPr id="52" name="大かっこ 51"/>
        <xdr:cNvSpPr/>
      </xdr:nvSpPr>
      <xdr:spPr bwMode="auto">
        <a:xfrm>
          <a:off x="1273175"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6</xdr:col>
      <xdr:colOff>72515</xdr:colOff>
      <xdr:row>755</xdr:row>
      <xdr:rowOff>62522</xdr:rowOff>
    </xdr:from>
    <xdr:to>
      <xdr:col>14</xdr:col>
      <xdr:colOff>36075</xdr:colOff>
      <xdr:row>758</xdr:row>
      <xdr:rowOff>147897</xdr:rowOff>
    </xdr:to>
    <xdr:sp macro="" textlink="">
      <xdr:nvSpPr>
        <xdr:cNvPr id="53" name="テキスト ボックス 52"/>
        <xdr:cNvSpPr txBox="1"/>
      </xdr:nvSpPr>
      <xdr:spPr bwMode="auto">
        <a:xfrm>
          <a:off x="1291715" y="52881822"/>
          <a:ext cx="1589160" cy="1152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三菱ＵＦ</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６３百万円</a:t>
          </a:r>
        </a:p>
      </xdr:txBody>
    </xdr:sp>
    <xdr:clientData/>
  </xdr:twoCellAnchor>
  <xdr:twoCellAnchor>
    <xdr:from>
      <xdr:col>24</xdr:col>
      <xdr:colOff>163419</xdr:colOff>
      <xdr:row>755</xdr:row>
      <xdr:rowOff>87922</xdr:rowOff>
    </xdr:from>
    <xdr:to>
      <xdr:col>32</xdr:col>
      <xdr:colOff>127275</xdr:colOff>
      <xdr:row>758</xdr:row>
      <xdr:rowOff>110580</xdr:rowOff>
    </xdr:to>
    <xdr:sp macro="" textlink="">
      <xdr:nvSpPr>
        <xdr:cNvPr id="54" name="テキスト ボックス 53"/>
        <xdr:cNvSpPr txBox="1"/>
      </xdr:nvSpPr>
      <xdr:spPr bwMode="auto">
        <a:xfrm>
          <a:off x="5040219" y="52907222"/>
          <a:ext cx="1589456" cy="10894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C</a:t>
          </a:r>
          <a:r>
            <a:rPr kumimoji="1" lang="en-US" altLang="ja-JP" sz="1100"/>
            <a:t>.</a:t>
          </a:r>
          <a:r>
            <a:rPr kumimoji="1" lang="ja-JP" altLang="en-US" sz="1100"/>
            <a:t>株式会社オールアバウト</a:t>
          </a:r>
          <a:endParaRPr kumimoji="1" lang="en-US" altLang="ja-JP" sz="1100"/>
        </a:p>
        <a:p>
          <a:pPr algn="ctr"/>
          <a:r>
            <a:rPr kumimoji="1" lang="ja-JP" altLang="en-US" sz="1100"/>
            <a:t>２０百万円</a:t>
          </a:r>
        </a:p>
      </xdr:txBody>
    </xdr:sp>
    <xdr:clientData/>
  </xdr:twoCellAnchor>
  <xdr:twoCellAnchor>
    <xdr:from>
      <xdr:col>34</xdr:col>
      <xdr:colOff>6169</xdr:colOff>
      <xdr:row>755</xdr:row>
      <xdr:rowOff>87922</xdr:rowOff>
    </xdr:from>
    <xdr:to>
      <xdr:col>41</xdr:col>
      <xdr:colOff>162340</xdr:colOff>
      <xdr:row>758</xdr:row>
      <xdr:rowOff>110580</xdr:rowOff>
    </xdr:to>
    <xdr:sp macro="" textlink="">
      <xdr:nvSpPr>
        <xdr:cNvPr id="56" name="テキスト ボックス 55"/>
        <xdr:cNvSpPr txBox="1"/>
      </xdr:nvSpPr>
      <xdr:spPr bwMode="auto">
        <a:xfrm>
          <a:off x="6914969" y="52907222"/>
          <a:ext cx="1578571" cy="108945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solidFill>
                <a:schemeClr val="dk1"/>
              </a:solidFill>
              <a:effectLst/>
              <a:latin typeface="+mn-ea"/>
              <a:ea typeface="+mn-ea"/>
              <a:cs typeface="+mn-cs"/>
            </a:rPr>
            <a:t>D</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株式会社マクロミル　</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（七社）</a:t>
          </a:r>
          <a:endParaRPr lang="ja-JP" altLang="ja-JP">
            <a:effectLst/>
          </a:endParaRPr>
        </a:p>
        <a:p>
          <a:r>
            <a:rPr kumimoji="1" lang="ja-JP" altLang="en-US" sz="1100">
              <a:solidFill>
                <a:schemeClr val="dk1"/>
              </a:solidFill>
              <a:effectLst/>
              <a:latin typeface="+mn-lt"/>
              <a:ea typeface="+mn-ea"/>
              <a:cs typeface="+mn-cs"/>
            </a:rPr>
            <a:t>　　　　６</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24</xdr:col>
      <xdr:colOff>78581</xdr:colOff>
      <xdr:row>758</xdr:row>
      <xdr:rowOff>275454</xdr:rowOff>
    </xdr:from>
    <xdr:to>
      <xdr:col>32</xdr:col>
      <xdr:colOff>154978</xdr:colOff>
      <xdr:row>761</xdr:row>
      <xdr:rowOff>278843</xdr:rowOff>
    </xdr:to>
    <xdr:sp macro="" textlink="">
      <xdr:nvSpPr>
        <xdr:cNvPr id="58" name="大かっこ 57"/>
        <xdr:cNvSpPr/>
      </xdr:nvSpPr>
      <xdr:spPr bwMode="auto">
        <a:xfrm>
          <a:off x="4955381"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食品ロス削減促進のための普及啓発等業務</a:t>
          </a:r>
          <a:endParaRPr lang="en-US" altLang="ja-JP" sz="1100">
            <a:solidFill>
              <a:schemeClr val="tx1"/>
            </a:solidFill>
            <a:effectLst/>
            <a:latin typeface="+mn-lt"/>
            <a:ea typeface="+mn-ea"/>
            <a:cs typeface="+mn-cs"/>
          </a:endParaRPr>
        </a:p>
      </xdr:txBody>
    </xdr:sp>
    <xdr:clientData/>
  </xdr:twoCellAnchor>
  <xdr:twoCellAnchor>
    <xdr:from>
      <xdr:col>33</xdr:col>
      <xdr:colOff>150812</xdr:colOff>
      <xdr:row>758</xdr:row>
      <xdr:rowOff>275454</xdr:rowOff>
    </xdr:from>
    <xdr:to>
      <xdr:col>42</xdr:col>
      <xdr:colOff>23215</xdr:colOff>
      <xdr:row>761</xdr:row>
      <xdr:rowOff>278843</xdr:rowOff>
    </xdr:to>
    <xdr:sp macro="" textlink="">
      <xdr:nvSpPr>
        <xdr:cNvPr id="59" name="大かっこ 58"/>
        <xdr:cNvSpPr/>
      </xdr:nvSpPr>
      <xdr:spPr bwMode="auto">
        <a:xfrm>
          <a:off x="6856412" y="54161554"/>
          <a:ext cx="1701203"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食品ロス削減及びドギーバッグコンテスト等</a:t>
          </a: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に関する普及啓発等業務</a:t>
          </a:r>
          <a:endParaRPr lang="en-US" altLang="ja-JP" sz="1100">
            <a:solidFill>
              <a:schemeClr val="tx1"/>
            </a:solidFill>
            <a:effectLst/>
            <a:latin typeface="+mn-lt"/>
            <a:ea typeface="+mn-ea"/>
            <a:cs typeface="+mn-cs"/>
          </a:endParaRPr>
        </a:p>
      </xdr:txBody>
    </xdr:sp>
    <xdr:clientData/>
  </xdr:twoCellAnchor>
  <xdr:twoCellAnchor>
    <xdr:from>
      <xdr:col>15</xdr:col>
      <xdr:colOff>66675</xdr:colOff>
      <xdr:row>758</xdr:row>
      <xdr:rowOff>275454</xdr:rowOff>
    </xdr:from>
    <xdr:to>
      <xdr:col>23</xdr:col>
      <xdr:colOff>143072</xdr:colOff>
      <xdr:row>761</xdr:row>
      <xdr:rowOff>278843</xdr:rowOff>
    </xdr:to>
    <xdr:sp macro="" textlink="">
      <xdr:nvSpPr>
        <xdr:cNvPr id="21" name="大かっこ 20"/>
        <xdr:cNvSpPr/>
      </xdr:nvSpPr>
      <xdr:spPr bwMode="auto">
        <a:xfrm>
          <a:off x="3114675" y="54161554"/>
          <a:ext cx="1701997" cy="1070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tx1"/>
              </a:solidFill>
              <a:effectLst/>
              <a:latin typeface="+mn-lt"/>
              <a:ea typeface="+mn-ea"/>
              <a:cs typeface="+mn-cs"/>
            </a:rPr>
            <a:t>New</a:t>
          </a:r>
          <a:r>
            <a:rPr lang="ja-JP" altLang="en-US" sz="1100">
              <a:solidFill>
                <a:schemeClr val="tx1"/>
              </a:solidFill>
              <a:effectLst/>
              <a:latin typeface="+mn-lt"/>
              <a:ea typeface="+mn-ea"/>
              <a:cs typeface="+mn-cs"/>
            </a:rPr>
            <a:t>ドギーバッグアイデアコンテストの開催に係る調査・運営補助等業務</a:t>
          </a:r>
          <a:endParaRPr lang="en-US" altLang="ja-JP" sz="1100">
            <a:solidFill>
              <a:schemeClr val="tx1"/>
            </a:solidFill>
            <a:effectLst/>
            <a:latin typeface="+mn-lt"/>
            <a:ea typeface="+mn-ea"/>
            <a:cs typeface="+mn-cs"/>
          </a:endParaRPr>
        </a:p>
      </xdr:txBody>
    </xdr:sp>
    <xdr:clientData/>
  </xdr:twoCellAnchor>
  <xdr:twoCellAnchor>
    <xdr:from>
      <xdr:col>15</xdr:col>
      <xdr:colOff>85215</xdr:colOff>
      <xdr:row>755</xdr:row>
      <xdr:rowOff>62522</xdr:rowOff>
    </xdr:from>
    <xdr:to>
      <xdr:col>23</xdr:col>
      <xdr:colOff>48775</xdr:colOff>
      <xdr:row>758</xdr:row>
      <xdr:rowOff>147897</xdr:rowOff>
    </xdr:to>
    <xdr:sp macro="" textlink="">
      <xdr:nvSpPr>
        <xdr:cNvPr id="22" name="テキスト ボックス 21"/>
        <xdr:cNvSpPr txBox="1"/>
      </xdr:nvSpPr>
      <xdr:spPr bwMode="auto">
        <a:xfrm>
          <a:off x="3133215" y="52881822"/>
          <a:ext cx="1589160" cy="1152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B</a:t>
          </a:r>
          <a:r>
            <a:rPr kumimoji="1" lang="en-US" altLang="ja-JP" sz="1100"/>
            <a:t>.</a:t>
          </a:r>
          <a:r>
            <a:rPr kumimoji="1" lang="en-US" altLang="ja-JP" sz="1100">
              <a:solidFill>
                <a:schemeClr val="dk1"/>
              </a:solidFill>
              <a:effectLst/>
              <a:latin typeface="+mn-ea"/>
              <a:ea typeface="+mn-ea"/>
              <a:cs typeface="+mn-cs"/>
            </a:rPr>
            <a:t>CUE</a:t>
          </a:r>
          <a:r>
            <a:rPr kumimoji="1" lang="ja-JP" altLang="en-US" sz="1100">
              <a:solidFill>
                <a:schemeClr val="dk1"/>
              </a:solidFill>
              <a:effectLst/>
              <a:latin typeface="+mn-ea"/>
              <a:ea typeface="+mn-ea"/>
              <a:cs typeface="+mn-cs"/>
            </a:rPr>
            <a:t>株式会社</a:t>
          </a:r>
          <a:endParaRPr kumimoji="1" lang="en-US" altLang="ja-JP" sz="1100">
            <a:solidFill>
              <a:schemeClr val="dk1"/>
            </a:solidFill>
            <a:effectLst/>
            <a:latin typeface="+mn-ea"/>
            <a:ea typeface="+mn-ea"/>
            <a:cs typeface="+mn-cs"/>
          </a:endParaRPr>
        </a:p>
        <a:p>
          <a:pPr algn="ctr"/>
          <a:r>
            <a:rPr kumimoji="1" lang="ja-JP" altLang="en-US" sz="1100"/>
            <a:t>１０百万円</a:t>
          </a:r>
        </a:p>
      </xdr:txBody>
    </xdr:sp>
    <xdr:clientData/>
  </xdr:twoCellAnchor>
  <xdr:twoCellAnchor>
    <xdr:from>
      <xdr:col>14</xdr:col>
      <xdr:colOff>77667</xdr:colOff>
      <xdr:row>753</xdr:row>
      <xdr:rowOff>267647</xdr:rowOff>
    </xdr:from>
    <xdr:to>
      <xdr:col>23</xdr:col>
      <xdr:colOff>52013</xdr:colOff>
      <xdr:row>755</xdr:row>
      <xdr:rowOff>65170</xdr:rowOff>
    </xdr:to>
    <xdr:sp macro="" textlink="">
      <xdr:nvSpPr>
        <xdr:cNvPr id="23" name="テキスト ボックス 22"/>
        <xdr:cNvSpPr txBox="1"/>
      </xdr:nvSpPr>
      <xdr:spPr bwMode="auto">
        <a:xfrm>
          <a:off x="2922467" y="52375747"/>
          <a:ext cx="1803146" cy="50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53477</xdr:colOff>
      <xdr:row>752</xdr:row>
      <xdr:rowOff>260684</xdr:rowOff>
    </xdr:from>
    <xdr:to>
      <xdr:col>19</xdr:col>
      <xdr:colOff>53477</xdr:colOff>
      <xdr:row>753</xdr:row>
      <xdr:rowOff>267647</xdr:rowOff>
    </xdr:to>
    <xdr:cxnSp macro="">
      <xdr:nvCxnSpPr>
        <xdr:cNvPr id="26" name="直線矢印コネクタ 25"/>
        <xdr:cNvCxnSpPr/>
      </xdr:nvCxnSpPr>
      <xdr:spPr>
        <a:xfrm>
          <a:off x="3914277" y="52013184"/>
          <a:ext cx="0" cy="3625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3" zoomScale="75" zoomScaleNormal="75" zoomScaleSheetLayoutView="75" zoomScalePageLayoutView="85" workbookViewId="0">
      <selection activeCell="G721" sqref="G721:H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161</v>
      </c>
      <c r="AT2" s="207"/>
      <c r="AU2" s="207"/>
      <c r="AV2" s="98" t="str">
        <f>IF(AW2="","","-")</f>
        <v/>
      </c>
      <c r="AW2" s="394"/>
      <c r="AX2" s="394"/>
    </row>
    <row r="3" spans="1:50" ht="21" customHeight="1" thickBot="1" x14ac:dyDescent="0.2">
      <c r="A3" s="523" t="s">
        <v>698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709</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812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711</v>
      </c>
      <c r="H5" s="559"/>
      <c r="I5" s="559"/>
      <c r="J5" s="559"/>
      <c r="K5" s="559"/>
      <c r="L5" s="559"/>
      <c r="M5" s="560" t="s">
        <v>66</v>
      </c>
      <c r="N5" s="561"/>
      <c r="O5" s="561"/>
      <c r="P5" s="561"/>
      <c r="Q5" s="561"/>
      <c r="R5" s="562"/>
      <c r="S5" s="563" t="s">
        <v>712</v>
      </c>
      <c r="T5" s="559"/>
      <c r="U5" s="559"/>
      <c r="V5" s="559"/>
      <c r="W5" s="559"/>
      <c r="X5" s="564"/>
      <c r="Y5" s="717" t="s">
        <v>3</v>
      </c>
      <c r="Z5" s="718"/>
      <c r="AA5" s="718"/>
      <c r="AB5" s="718"/>
      <c r="AC5" s="718"/>
      <c r="AD5" s="719"/>
      <c r="AE5" s="720" t="s">
        <v>805</v>
      </c>
      <c r="AF5" s="720"/>
      <c r="AG5" s="720"/>
      <c r="AH5" s="720"/>
      <c r="AI5" s="720"/>
      <c r="AJ5" s="720"/>
      <c r="AK5" s="720"/>
      <c r="AL5" s="720"/>
      <c r="AM5" s="720"/>
      <c r="AN5" s="720"/>
      <c r="AO5" s="720"/>
      <c r="AP5" s="721"/>
      <c r="AQ5" s="722" t="s">
        <v>806</v>
      </c>
      <c r="AR5" s="723"/>
      <c r="AS5" s="723"/>
      <c r="AT5" s="723"/>
      <c r="AU5" s="723"/>
      <c r="AV5" s="723"/>
      <c r="AW5" s="723"/>
      <c r="AX5" s="724"/>
    </row>
    <row r="6" spans="1:50" ht="27" customHeight="1" x14ac:dyDescent="0.15">
      <c r="A6" s="727" t="s">
        <v>4</v>
      </c>
      <c r="B6" s="728"/>
      <c r="C6" s="728"/>
      <c r="D6" s="728"/>
      <c r="E6" s="728"/>
      <c r="F6" s="728"/>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75.5" customHeight="1" x14ac:dyDescent="0.15">
      <c r="A7" s="825" t="s">
        <v>22</v>
      </c>
      <c r="B7" s="826"/>
      <c r="C7" s="826"/>
      <c r="D7" s="826"/>
      <c r="E7" s="826"/>
      <c r="F7" s="827"/>
      <c r="G7" s="828" t="s">
        <v>743</v>
      </c>
      <c r="H7" s="829"/>
      <c r="I7" s="829"/>
      <c r="J7" s="829"/>
      <c r="K7" s="829"/>
      <c r="L7" s="829"/>
      <c r="M7" s="829"/>
      <c r="N7" s="829"/>
      <c r="O7" s="829"/>
      <c r="P7" s="829"/>
      <c r="Q7" s="829"/>
      <c r="R7" s="829"/>
      <c r="S7" s="829"/>
      <c r="T7" s="829"/>
      <c r="U7" s="829"/>
      <c r="V7" s="829"/>
      <c r="W7" s="829"/>
      <c r="X7" s="830"/>
      <c r="Y7" s="392" t="s">
        <v>384</v>
      </c>
      <c r="Z7" s="296"/>
      <c r="AA7" s="296"/>
      <c r="AB7" s="296"/>
      <c r="AC7" s="296"/>
      <c r="AD7" s="393"/>
      <c r="AE7" s="379" t="s">
        <v>744</v>
      </c>
      <c r="AF7" s="380"/>
      <c r="AG7" s="380"/>
      <c r="AH7" s="380"/>
      <c r="AI7" s="380"/>
      <c r="AJ7" s="380"/>
      <c r="AK7" s="380"/>
      <c r="AL7" s="380"/>
      <c r="AM7" s="380"/>
      <c r="AN7" s="380"/>
      <c r="AO7" s="380"/>
      <c r="AP7" s="380"/>
      <c r="AQ7" s="380"/>
      <c r="AR7" s="380"/>
      <c r="AS7" s="380"/>
      <c r="AT7" s="380"/>
      <c r="AU7" s="380"/>
      <c r="AV7" s="380"/>
      <c r="AW7" s="380"/>
      <c r="AX7" s="381"/>
    </row>
    <row r="8" spans="1:50" ht="30.75" customHeight="1" x14ac:dyDescent="0.15">
      <c r="A8" s="825" t="s">
        <v>256</v>
      </c>
      <c r="B8" s="826"/>
      <c r="C8" s="826"/>
      <c r="D8" s="826"/>
      <c r="E8" s="826"/>
      <c r="F8" s="827"/>
      <c r="G8" s="218" t="str">
        <f>入力規則等!A27</f>
        <v>食育推進</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4.75" customHeight="1" x14ac:dyDescent="0.15">
      <c r="A9" s="123" t="s">
        <v>23</v>
      </c>
      <c r="B9" s="124"/>
      <c r="C9" s="124"/>
      <c r="D9" s="124"/>
      <c r="E9" s="124"/>
      <c r="F9" s="124"/>
      <c r="G9" s="572" t="s">
        <v>746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75" customHeight="1" x14ac:dyDescent="0.15">
      <c r="A10" s="742" t="s">
        <v>30</v>
      </c>
      <c r="B10" s="743"/>
      <c r="C10" s="743"/>
      <c r="D10" s="743"/>
      <c r="E10" s="743"/>
      <c r="F10" s="743"/>
      <c r="G10" s="675" t="s">
        <v>747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4.75"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70</v>
      </c>
      <c r="Q13" s="164"/>
      <c r="R13" s="164"/>
      <c r="S13" s="164"/>
      <c r="T13" s="164"/>
      <c r="U13" s="164"/>
      <c r="V13" s="165"/>
      <c r="W13" s="163">
        <v>93</v>
      </c>
      <c r="X13" s="164"/>
      <c r="Y13" s="164"/>
      <c r="Z13" s="164"/>
      <c r="AA13" s="164"/>
      <c r="AB13" s="164"/>
      <c r="AC13" s="165"/>
      <c r="AD13" s="163">
        <v>123</v>
      </c>
      <c r="AE13" s="164"/>
      <c r="AF13" s="164"/>
      <c r="AG13" s="164"/>
      <c r="AH13" s="164"/>
      <c r="AI13" s="164"/>
      <c r="AJ13" s="165"/>
      <c r="AK13" s="163">
        <v>127</v>
      </c>
      <c r="AL13" s="164"/>
      <c r="AM13" s="164"/>
      <c r="AN13" s="164"/>
      <c r="AO13" s="164"/>
      <c r="AP13" s="164"/>
      <c r="AQ13" s="165"/>
      <c r="AR13" s="160">
        <v>127</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713</v>
      </c>
      <c r="Q14" s="164"/>
      <c r="R14" s="164"/>
      <c r="S14" s="164"/>
      <c r="T14" s="164"/>
      <c r="U14" s="164"/>
      <c r="V14" s="165"/>
      <c r="W14" s="163" t="s">
        <v>713</v>
      </c>
      <c r="X14" s="164"/>
      <c r="Y14" s="164"/>
      <c r="Z14" s="164"/>
      <c r="AA14" s="164"/>
      <c r="AB14" s="164"/>
      <c r="AC14" s="165"/>
      <c r="AD14" s="163" t="s">
        <v>745</v>
      </c>
      <c r="AE14" s="164"/>
      <c r="AF14" s="164"/>
      <c r="AG14" s="164"/>
      <c r="AH14" s="164"/>
      <c r="AI14" s="164"/>
      <c r="AJ14" s="165"/>
      <c r="AK14" s="163" t="s">
        <v>748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749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t="s">
        <v>749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750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70</v>
      </c>
      <c r="Q18" s="170"/>
      <c r="R18" s="170"/>
      <c r="S18" s="170"/>
      <c r="T18" s="170"/>
      <c r="U18" s="170"/>
      <c r="V18" s="171"/>
      <c r="W18" s="169">
        <f>SUM(W13:AC17)</f>
        <v>93</v>
      </c>
      <c r="X18" s="170"/>
      <c r="Y18" s="170"/>
      <c r="Z18" s="170"/>
      <c r="AA18" s="170"/>
      <c r="AB18" s="170"/>
      <c r="AC18" s="171"/>
      <c r="AD18" s="169">
        <f>SUM(AD13:AJ17)</f>
        <v>123</v>
      </c>
      <c r="AE18" s="170"/>
      <c r="AF18" s="170"/>
      <c r="AG18" s="170"/>
      <c r="AH18" s="170"/>
      <c r="AI18" s="170"/>
      <c r="AJ18" s="171"/>
      <c r="AK18" s="169">
        <f>SUM(AK13:AQ17)</f>
        <v>127</v>
      </c>
      <c r="AL18" s="170"/>
      <c r="AM18" s="170"/>
      <c r="AN18" s="170"/>
      <c r="AO18" s="170"/>
      <c r="AP18" s="170"/>
      <c r="AQ18" s="171"/>
      <c r="AR18" s="169">
        <f>SUM(AR13:AX17)</f>
        <v>127</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66</v>
      </c>
      <c r="Q19" s="164"/>
      <c r="R19" s="164"/>
      <c r="S19" s="164"/>
      <c r="T19" s="164"/>
      <c r="U19" s="164"/>
      <c r="V19" s="165"/>
      <c r="W19" s="163">
        <v>107</v>
      </c>
      <c r="X19" s="164"/>
      <c r="Y19" s="164"/>
      <c r="Z19" s="164"/>
      <c r="AA19" s="164"/>
      <c r="AB19" s="164"/>
      <c r="AC19" s="165"/>
      <c r="AD19" s="163">
        <v>120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0.94285714285714284</v>
      </c>
      <c r="Q20" s="539"/>
      <c r="R20" s="539"/>
      <c r="S20" s="539"/>
      <c r="T20" s="539"/>
      <c r="U20" s="539"/>
      <c r="V20" s="539"/>
      <c r="W20" s="539">
        <f t="shared" ref="W20" si="0">IF(W18=0, "-", SUM(W19)/W18)</f>
        <v>1.1505376344086022</v>
      </c>
      <c r="X20" s="539"/>
      <c r="Y20" s="539"/>
      <c r="Z20" s="539"/>
      <c r="AA20" s="539"/>
      <c r="AB20" s="539"/>
      <c r="AC20" s="539"/>
      <c r="AD20" s="539">
        <f t="shared" ref="AD20" si="1">IF(AD18=0, "-", SUM(AD19)/AD18)</f>
        <v>0.97560975609756095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353</v>
      </c>
      <c r="H21" s="924"/>
      <c r="I21" s="924"/>
      <c r="J21" s="924"/>
      <c r="K21" s="924"/>
      <c r="L21" s="924"/>
      <c r="M21" s="924"/>
      <c r="N21" s="924"/>
      <c r="O21" s="924"/>
      <c r="P21" s="539">
        <f>IF(P19=0, "-", SUM(P19)/SUM(P13,P14))</f>
        <v>0.94285714285714284</v>
      </c>
      <c r="Q21" s="539"/>
      <c r="R21" s="539"/>
      <c r="S21" s="539"/>
      <c r="T21" s="539"/>
      <c r="U21" s="539"/>
      <c r="V21" s="539"/>
      <c r="W21" s="539">
        <f t="shared" ref="W21" si="2">IF(W19=0, "-", SUM(W19)/SUM(W13,W14))</f>
        <v>1.1505376344086022</v>
      </c>
      <c r="X21" s="539"/>
      <c r="Y21" s="539"/>
      <c r="Z21" s="539"/>
      <c r="AA21" s="539"/>
      <c r="AB21" s="539"/>
      <c r="AC21" s="539"/>
      <c r="AD21" s="539">
        <f t="shared" ref="AD21" si="3">IF(AD19=0, "-", SUM(AD19)/SUM(AD13,AD14))</f>
        <v>0.97560975609756095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703</v>
      </c>
      <c r="B22" s="139"/>
      <c r="C22" s="139"/>
      <c r="D22" s="139"/>
      <c r="E22" s="139"/>
      <c r="F22" s="140"/>
      <c r="G22" s="129" t="s">
        <v>332</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127</v>
      </c>
      <c r="Q23" s="161"/>
      <c r="R23" s="161"/>
      <c r="S23" s="161"/>
      <c r="T23" s="161"/>
      <c r="U23" s="161"/>
      <c r="V23" s="162"/>
      <c r="W23" s="160">
        <v>127</v>
      </c>
      <c r="X23" s="161"/>
      <c r="Y23" s="161"/>
      <c r="Z23" s="161"/>
      <c r="AA23" s="161"/>
      <c r="AB23" s="161"/>
      <c r="AC23" s="162"/>
      <c r="AD23" s="149" t="s">
        <v>828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127</v>
      </c>
      <c r="Q29" s="164"/>
      <c r="R29" s="164"/>
      <c r="S29" s="164"/>
      <c r="T29" s="164"/>
      <c r="U29" s="164"/>
      <c r="V29" s="165"/>
      <c r="W29" s="211">
        <f>AR13</f>
        <v>127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348</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385</v>
      </c>
      <c r="AF30" s="383"/>
      <c r="AG30" s="383"/>
      <c r="AH30" s="384"/>
      <c r="AI30" s="385" t="s">
        <v>407</v>
      </c>
      <c r="AJ30" s="385"/>
      <c r="AK30" s="385"/>
      <c r="AL30" s="382"/>
      <c r="AM30" s="385" t="s">
        <v>504</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795</v>
      </c>
      <c r="AR31" s="178"/>
      <c r="AS31" s="179" t="s">
        <v>233</v>
      </c>
      <c r="AT31" s="202"/>
      <c r="AU31" s="271">
        <v>6</v>
      </c>
      <c r="AV31" s="271"/>
      <c r="AW31" s="375" t="s">
        <v>179</v>
      </c>
      <c r="AX31" s="376"/>
    </row>
    <row r="32" spans="1:50" ht="23.25" customHeight="1" x14ac:dyDescent="0.15">
      <c r="A32" s="515"/>
      <c r="B32" s="513"/>
      <c r="C32" s="513"/>
      <c r="D32" s="513"/>
      <c r="E32" s="513"/>
      <c r="F32" s="514"/>
      <c r="G32" s="540" t="s">
        <v>715</v>
      </c>
      <c r="H32" s="541"/>
      <c r="I32" s="541"/>
      <c r="J32" s="541"/>
      <c r="K32" s="541"/>
      <c r="L32" s="541"/>
      <c r="M32" s="541"/>
      <c r="N32" s="541"/>
      <c r="O32" s="542"/>
      <c r="P32" s="191" t="s">
        <v>716</v>
      </c>
      <c r="Q32" s="191"/>
      <c r="R32" s="191"/>
      <c r="S32" s="191"/>
      <c r="T32" s="191"/>
      <c r="U32" s="191"/>
      <c r="V32" s="191"/>
      <c r="W32" s="191"/>
      <c r="X32" s="233"/>
      <c r="Y32" s="339" t="s">
        <v>12</v>
      </c>
      <c r="Z32" s="549"/>
      <c r="AA32" s="550"/>
      <c r="AB32" s="551" t="s">
        <v>367</v>
      </c>
      <c r="AC32" s="551"/>
      <c r="AD32" s="551"/>
      <c r="AE32" s="363">
        <v>95</v>
      </c>
      <c r="AF32" s="364"/>
      <c r="AG32" s="364"/>
      <c r="AH32" s="364"/>
      <c r="AI32" s="363" t="s">
        <v>713</v>
      </c>
      <c r="AJ32" s="364"/>
      <c r="AK32" s="364"/>
      <c r="AL32" s="364"/>
      <c r="AM32" s="363" t="s">
        <v>745</v>
      </c>
      <c r="AN32" s="364"/>
      <c r="AO32" s="364"/>
      <c r="AP32" s="364"/>
      <c r="AQ32" s="166" t="s">
        <v>713</v>
      </c>
      <c r="AR32" s="167"/>
      <c r="AS32" s="167"/>
      <c r="AT32" s="168"/>
      <c r="AU32" s="364" t="s">
        <v>713</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367</v>
      </c>
      <c r="AC33" s="522"/>
      <c r="AD33" s="522"/>
      <c r="AE33" s="363">
        <v>95</v>
      </c>
      <c r="AF33" s="364"/>
      <c r="AG33" s="364"/>
      <c r="AH33" s="364"/>
      <c r="AI33" s="363">
        <v>95</v>
      </c>
      <c r="AJ33" s="364"/>
      <c r="AK33" s="364"/>
      <c r="AL33" s="364"/>
      <c r="AM33" s="363">
        <v>95</v>
      </c>
      <c r="AN33" s="364"/>
      <c r="AO33" s="364"/>
      <c r="AP33" s="364"/>
      <c r="AQ33" s="166" t="s">
        <v>795</v>
      </c>
      <c r="AR33" s="167"/>
      <c r="AS33" s="167"/>
      <c r="AT33" s="168"/>
      <c r="AU33" s="364">
        <v>95</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f>AE32/AE33*100</f>
        <v>100</v>
      </c>
      <c r="AF34" s="364"/>
      <c r="AG34" s="364"/>
      <c r="AH34" s="364"/>
      <c r="AI34" s="363" t="s">
        <v>713</v>
      </c>
      <c r="AJ34" s="364"/>
      <c r="AK34" s="364"/>
      <c r="AL34" s="364"/>
      <c r="AM34" s="363" t="s">
        <v>749</v>
      </c>
      <c r="AN34" s="364"/>
      <c r="AO34" s="364"/>
      <c r="AP34" s="364"/>
      <c r="AQ34" s="166" t="s">
        <v>713</v>
      </c>
      <c r="AR34" s="167"/>
      <c r="AS34" s="167"/>
      <c r="AT34" s="168"/>
      <c r="AU34" s="364" t="s">
        <v>713</v>
      </c>
      <c r="AV34" s="364"/>
      <c r="AW34" s="364"/>
      <c r="AX34" s="365"/>
    </row>
    <row r="35" spans="1:51" ht="23.25" customHeight="1" x14ac:dyDescent="0.15">
      <c r="A35" s="896" t="s">
        <v>376</v>
      </c>
      <c r="B35" s="897"/>
      <c r="C35" s="897"/>
      <c r="D35" s="897"/>
      <c r="E35" s="897"/>
      <c r="F35" s="898"/>
      <c r="G35" s="902" t="s">
        <v>788</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15">
      <c r="A37" s="644" t="s">
        <v>348</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795</v>
      </c>
      <c r="AR38" s="178"/>
      <c r="AS38" s="179" t="s">
        <v>233</v>
      </c>
      <c r="AT38" s="202"/>
      <c r="AU38" s="271">
        <v>6</v>
      </c>
      <c r="AV38" s="271"/>
      <c r="AW38" s="375" t="s">
        <v>179</v>
      </c>
      <c r="AX38" s="376"/>
      <c r="AY38">
        <f>$AY$37</f>
        <v>1</v>
      </c>
    </row>
    <row r="39" spans="1:51" ht="23.25" customHeight="1" x14ac:dyDescent="0.15">
      <c r="A39" s="515"/>
      <c r="B39" s="513"/>
      <c r="C39" s="513"/>
      <c r="D39" s="513"/>
      <c r="E39" s="513"/>
      <c r="F39" s="514"/>
      <c r="G39" s="540" t="s">
        <v>717</v>
      </c>
      <c r="H39" s="541"/>
      <c r="I39" s="541"/>
      <c r="J39" s="541"/>
      <c r="K39" s="541"/>
      <c r="L39" s="541"/>
      <c r="M39" s="541"/>
      <c r="N39" s="541"/>
      <c r="O39" s="542"/>
      <c r="P39" s="191" t="s">
        <v>716</v>
      </c>
      <c r="Q39" s="191"/>
      <c r="R39" s="191"/>
      <c r="S39" s="191"/>
      <c r="T39" s="191"/>
      <c r="U39" s="191"/>
      <c r="V39" s="191"/>
      <c r="W39" s="191"/>
      <c r="X39" s="233"/>
      <c r="Y39" s="339" t="s">
        <v>12</v>
      </c>
      <c r="Z39" s="549"/>
      <c r="AA39" s="550"/>
      <c r="AB39" s="551" t="s">
        <v>367</v>
      </c>
      <c r="AC39" s="551"/>
      <c r="AD39" s="551"/>
      <c r="AE39" s="363">
        <v>62</v>
      </c>
      <c r="AF39" s="364"/>
      <c r="AG39" s="364"/>
      <c r="AH39" s="364"/>
      <c r="AI39" s="363" t="s">
        <v>713</v>
      </c>
      <c r="AJ39" s="364"/>
      <c r="AK39" s="364"/>
      <c r="AL39" s="364"/>
      <c r="AM39" s="363" t="s">
        <v>745</v>
      </c>
      <c r="AN39" s="364"/>
      <c r="AO39" s="364"/>
      <c r="AP39" s="364"/>
      <c r="AQ39" s="166" t="s">
        <v>713</v>
      </c>
      <c r="AR39" s="167"/>
      <c r="AS39" s="167"/>
      <c r="AT39" s="168"/>
      <c r="AU39" s="364" t="s">
        <v>713</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367</v>
      </c>
      <c r="AC40" s="522"/>
      <c r="AD40" s="522"/>
      <c r="AE40" s="363">
        <v>70</v>
      </c>
      <c r="AF40" s="364"/>
      <c r="AG40" s="364"/>
      <c r="AH40" s="364"/>
      <c r="AI40" s="363">
        <v>70</v>
      </c>
      <c r="AJ40" s="364"/>
      <c r="AK40" s="364"/>
      <c r="AL40" s="364"/>
      <c r="AM40" s="363">
        <v>75</v>
      </c>
      <c r="AN40" s="364"/>
      <c r="AO40" s="364"/>
      <c r="AP40" s="364"/>
      <c r="AQ40" s="166" t="s">
        <v>795</v>
      </c>
      <c r="AR40" s="167"/>
      <c r="AS40" s="167"/>
      <c r="AT40" s="168"/>
      <c r="AU40" s="364">
        <v>75</v>
      </c>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f>AE39/AE40*100</f>
        <v>88.571428571428569</v>
      </c>
      <c r="AF41" s="364"/>
      <c r="AG41" s="364"/>
      <c r="AH41" s="364"/>
      <c r="AI41" s="363" t="s">
        <v>713</v>
      </c>
      <c r="AJ41" s="364"/>
      <c r="AK41" s="364"/>
      <c r="AL41" s="364"/>
      <c r="AM41" s="363" t="s">
        <v>749</v>
      </c>
      <c r="AN41" s="364"/>
      <c r="AO41" s="364"/>
      <c r="AP41" s="364"/>
      <c r="AQ41" s="166" t="s">
        <v>713</v>
      </c>
      <c r="AR41" s="167"/>
      <c r="AS41" s="167"/>
      <c r="AT41" s="168"/>
      <c r="AU41" s="364" t="s">
        <v>713</v>
      </c>
      <c r="AV41" s="364"/>
      <c r="AW41" s="364"/>
      <c r="AX41" s="365"/>
      <c r="AY41">
        <f t="shared" si="4"/>
        <v>1</v>
      </c>
    </row>
    <row r="42" spans="1:51" ht="23.25" customHeight="1" x14ac:dyDescent="0.15">
      <c r="A42" s="896" t="s">
        <v>376</v>
      </c>
      <c r="B42" s="897"/>
      <c r="C42" s="897"/>
      <c r="D42" s="897"/>
      <c r="E42" s="897"/>
      <c r="F42" s="898"/>
      <c r="G42" s="902" t="s">
        <v>804</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customHeight="1" x14ac:dyDescent="0.15">
      <c r="A44" s="644" t="s">
        <v>348</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1</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t="s">
        <v>795</v>
      </c>
      <c r="AR45" s="178"/>
      <c r="AS45" s="179" t="s">
        <v>233</v>
      </c>
      <c r="AT45" s="202"/>
      <c r="AU45" s="271">
        <v>6</v>
      </c>
      <c r="AV45" s="271"/>
      <c r="AW45" s="375" t="s">
        <v>179</v>
      </c>
      <c r="AX45" s="376"/>
      <c r="AY45">
        <f>$AY$44</f>
        <v>1</v>
      </c>
    </row>
    <row r="46" spans="1:51" ht="23.25" customHeight="1" x14ac:dyDescent="0.15">
      <c r="A46" s="515"/>
      <c r="B46" s="513"/>
      <c r="C46" s="513"/>
      <c r="D46" s="513"/>
      <c r="E46" s="513"/>
      <c r="F46" s="514"/>
      <c r="G46" s="540" t="s">
        <v>718</v>
      </c>
      <c r="H46" s="541"/>
      <c r="I46" s="541"/>
      <c r="J46" s="541"/>
      <c r="K46" s="541"/>
      <c r="L46" s="541"/>
      <c r="M46" s="541"/>
      <c r="N46" s="541"/>
      <c r="O46" s="542"/>
      <c r="P46" s="191" t="s">
        <v>716</v>
      </c>
      <c r="Q46" s="191"/>
      <c r="R46" s="191"/>
      <c r="S46" s="191"/>
      <c r="T46" s="191"/>
      <c r="U46" s="191"/>
      <c r="V46" s="191"/>
      <c r="W46" s="191"/>
      <c r="X46" s="233"/>
      <c r="Y46" s="339" t="s">
        <v>12</v>
      </c>
      <c r="Z46" s="549"/>
      <c r="AA46" s="550"/>
      <c r="AB46" s="551" t="s">
        <v>367</v>
      </c>
      <c r="AC46" s="551"/>
      <c r="AD46" s="551"/>
      <c r="AE46" s="358">
        <v>51</v>
      </c>
      <c r="AF46" s="358"/>
      <c r="AG46" s="358"/>
      <c r="AH46" s="358"/>
      <c r="AI46" s="358" t="s">
        <v>713</v>
      </c>
      <c r="AJ46" s="358"/>
      <c r="AK46" s="358"/>
      <c r="AL46" s="358"/>
      <c r="AM46" s="358" t="s">
        <v>748</v>
      </c>
      <c r="AN46" s="358"/>
      <c r="AO46" s="358"/>
      <c r="AP46" s="358"/>
      <c r="AQ46" s="166" t="s">
        <v>713</v>
      </c>
      <c r="AR46" s="167"/>
      <c r="AS46" s="167"/>
      <c r="AT46" s="168"/>
      <c r="AU46" s="364" t="s">
        <v>713</v>
      </c>
      <c r="AV46" s="364"/>
      <c r="AW46" s="364"/>
      <c r="AX46" s="365"/>
      <c r="AY46">
        <f t="shared" ref="AY46:AY50" si="5">$AY$44</f>
        <v>1</v>
      </c>
    </row>
    <row r="47" spans="1:51" ht="23.25"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367</v>
      </c>
      <c r="AC47" s="522"/>
      <c r="AD47" s="522"/>
      <c r="AE47" s="363">
        <v>55</v>
      </c>
      <c r="AF47" s="364"/>
      <c r="AG47" s="364"/>
      <c r="AH47" s="364"/>
      <c r="AI47" s="363">
        <v>55</v>
      </c>
      <c r="AJ47" s="364"/>
      <c r="AK47" s="364"/>
      <c r="AL47" s="364"/>
      <c r="AM47" s="363">
        <v>60</v>
      </c>
      <c r="AN47" s="364"/>
      <c r="AO47" s="364"/>
      <c r="AP47" s="364"/>
      <c r="AQ47" s="166" t="s">
        <v>796</v>
      </c>
      <c r="AR47" s="167"/>
      <c r="AS47" s="167"/>
      <c r="AT47" s="168"/>
      <c r="AU47" s="364">
        <v>60</v>
      </c>
      <c r="AV47" s="364"/>
      <c r="AW47" s="364"/>
      <c r="AX47" s="365"/>
      <c r="AY47">
        <f t="shared" si="5"/>
        <v>1</v>
      </c>
    </row>
    <row r="48" spans="1:51" ht="23.25"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f>AE46/AE47*100</f>
        <v>92.72727272727272</v>
      </c>
      <c r="AF48" s="364"/>
      <c r="AG48" s="364"/>
      <c r="AH48" s="364"/>
      <c r="AI48" s="363" t="s">
        <v>713</v>
      </c>
      <c r="AJ48" s="364"/>
      <c r="AK48" s="364"/>
      <c r="AL48" s="364"/>
      <c r="AM48" s="363" t="s">
        <v>749</v>
      </c>
      <c r="AN48" s="364"/>
      <c r="AO48" s="364"/>
      <c r="AP48" s="364"/>
      <c r="AQ48" s="166" t="s">
        <v>713</v>
      </c>
      <c r="AR48" s="167"/>
      <c r="AS48" s="167"/>
      <c r="AT48" s="168"/>
      <c r="AU48" s="364" t="s">
        <v>713</v>
      </c>
      <c r="AV48" s="364"/>
      <c r="AW48" s="364"/>
      <c r="AX48" s="365"/>
      <c r="AY48">
        <f t="shared" si="5"/>
        <v>1</v>
      </c>
    </row>
    <row r="49" spans="1:51" ht="23.25" customHeight="1" x14ac:dyDescent="0.15">
      <c r="A49" s="896" t="s">
        <v>376</v>
      </c>
      <c r="B49" s="897"/>
      <c r="C49" s="897"/>
      <c r="D49" s="897"/>
      <c r="E49" s="897"/>
      <c r="F49" s="898"/>
      <c r="G49" s="902" t="s">
        <v>788</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1</v>
      </c>
    </row>
    <row r="50" spans="1:5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1</v>
      </c>
    </row>
    <row r="51" spans="1:51" ht="18.75" customHeight="1" x14ac:dyDescent="0.15">
      <c r="A51" s="512" t="s">
        <v>348</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1</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t="s">
        <v>795</v>
      </c>
      <c r="AR52" s="178"/>
      <c r="AS52" s="179" t="s">
        <v>233</v>
      </c>
      <c r="AT52" s="202"/>
      <c r="AU52" s="271">
        <v>6</v>
      </c>
      <c r="AV52" s="271"/>
      <c r="AW52" s="375" t="s">
        <v>179</v>
      </c>
      <c r="AX52" s="376"/>
      <c r="AY52">
        <f>$AY$51</f>
        <v>1</v>
      </c>
    </row>
    <row r="53" spans="1:51" ht="23.25" customHeight="1" x14ac:dyDescent="0.15">
      <c r="A53" s="515"/>
      <c r="B53" s="513"/>
      <c r="C53" s="513"/>
      <c r="D53" s="513"/>
      <c r="E53" s="513"/>
      <c r="F53" s="514"/>
      <c r="G53" s="540" t="s">
        <v>719</v>
      </c>
      <c r="H53" s="541"/>
      <c r="I53" s="541"/>
      <c r="J53" s="541"/>
      <c r="K53" s="541"/>
      <c r="L53" s="541"/>
      <c r="M53" s="541"/>
      <c r="N53" s="541"/>
      <c r="O53" s="542"/>
      <c r="P53" s="191" t="s">
        <v>716</v>
      </c>
      <c r="Q53" s="191"/>
      <c r="R53" s="191"/>
      <c r="S53" s="191"/>
      <c r="T53" s="191"/>
      <c r="U53" s="191"/>
      <c r="V53" s="191"/>
      <c r="W53" s="191"/>
      <c r="X53" s="233"/>
      <c r="Y53" s="339" t="s">
        <v>12</v>
      </c>
      <c r="Z53" s="549"/>
      <c r="AA53" s="550"/>
      <c r="AB53" s="551" t="s">
        <v>367</v>
      </c>
      <c r="AC53" s="551"/>
      <c r="AD53" s="551"/>
      <c r="AE53" s="363">
        <v>31</v>
      </c>
      <c r="AF53" s="364"/>
      <c r="AG53" s="364"/>
      <c r="AH53" s="364"/>
      <c r="AI53" s="363" t="s">
        <v>713</v>
      </c>
      <c r="AJ53" s="364"/>
      <c r="AK53" s="364"/>
      <c r="AL53" s="364"/>
      <c r="AM53" s="363" t="s">
        <v>749</v>
      </c>
      <c r="AN53" s="364"/>
      <c r="AO53" s="364"/>
      <c r="AP53" s="364"/>
      <c r="AQ53" s="166" t="s">
        <v>713</v>
      </c>
      <c r="AR53" s="167"/>
      <c r="AS53" s="167"/>
      <c r="AT53" s="168"/>
      <c r="AU53" s="364" t="s">
        <v>713</v>
      </c>
      <c r="AV53" s="364"/>
      <c r="AW53" s="364"/>
      <c r="AX53" s="365"/>
      <c r="AY53">
        <f t="shared" ref="AY53:AY57" si="6">$AY$51</f>
        <v>1</v>
      </c>
    </row>
    <row r="54" spans="1:51" ht="23.25"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t="s">
        <v>367</v>
      </c>
      <c r="AC54" s="522"/>
      <c r="AD54" s="522"/>
      <c r="AE54" s="363">
        <v>50</v>
      </c>
      <c r="AF54" s="364"/>
      <c r="AG54" s="364"/>
      <c r="AH54" s="364"/>
      <c r="AI54" s="363">
        <v>50</v>
      </c>
      <c r="AJ54" s="364"/>
      <c r="AK54" s="364"/>
      <c r="AL54" s="364"/>
      <c r="AM54" s="363">
        <v>50</v>
      </c>
      <c r="AN54" s="364"/>
      <c r="AO54" s="364"/>
      <c r="AP54" s="364"/>
      <c r="AQ54" s="166" t="s">
        <v>795</v>
      </c>
      <c r="AR54" s="167"/>
      <c r="AS54" s="167"/>
      <c r="AT54" s="168"/>
      <c r="AU54" s="364">
        <v>50</v>
      </c>
      <c r="AV54" s="364"/>
      <c r="AW54" s="364"/>
      <c r="AX54" s="365"/>
      <c r="AY54">
        <f t="shared" si="6"/>
        <v>1</v>
      </c>
    </row>
    <row r="55" spans="1:51" ht="23.25"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f>AE53/AE54*100</f>
        <v>62</v>
      </c>
      <c r="AF55" s="364"/>
      <c r="AG55" s="364"/>
      <c r="AH55" s="364"/>
      <c r="AI55" s="363" t="s">
        <v>713</v>
      </c>
      <c r="AJ55" s="364"/>
      <c r="AK55" s="364"/>
      <c r="AL55" s="364"/>
      <c r="AM55" s="363" t="s">
        <v>751</v>
      </c>
      <c r="AN55" s="364"/>
      <c r="AO55" s="364"/>
      <c r="AP55" s="364"/>
      <c r="AQ55" s="166" t="s">
        <v>713</v>
      </c>
      <c r="AR55" s="167"/>
      <c r="AS55" s="167"/>
      <c r="AT55" s="168"/>
      <c r="AU55" s="364" t="s">
        <v>713</v>
      </c>
      <c r="AV55" s="364"/>
      <c r="AW55" s="364"/>
      <c r="AX55" s="365"/>
      <c r="AY55">
        <f t="shared" si="6"/>
        <v>1</v>
      </c>
    </row>
    <row r="56" spans="1:51" ht="23.25" customHeight="1" x14ac:dyDescent="0.15">
      <c r="A56" s="896" t="s">
        <v>376</v>
      </c>
      <c r="B56" s="897"/>
      <c r="C56" s="897"/>
      <c r="D56" s="897"/>
      <c r="E56" s="897"/>
      <c r="F56" s="898"/>
      <c r="G56" s="902" t="s">
        <v>788</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1</v>
      </c>
    </row>
    <row r="57" spans="1:51" ht="23.25" customHeight="1" thickBo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1</v>
      </c>
    </row>
    <row r="58" spans="1:51" ht="18.75" hidden="1" customHeight="1" x14ac:dyDescent="0.15">
      <c r="A58" s="512" t="s">
        <v>348</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349</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344</v>
      </c>
      <c r="X65" s="869"/>
      <c r="Y65" s="872"/>
      <c r="Z65" s="872"/>
      <c r="AA65" s="873"/>
      <c r="AB65" s="866" t="s">
        <v>11</v>
      </c>
      <c r="AC65" s="862"/>
      <c r="AD65" s="863"/>
      <c r="AE65" s="335" t="s">
        <v>385</v>
      </c>
      <c r="AF65" s="335"/>
      <c r="AG65" s="335"/>
      <c r="AH65" s="335"/>
      <c r="AI65" s="335" t="s">
        <v>407</v>
      </c>
      <c r="AJ65" s="335"/>
      <c r="AK65" s="335"/>
      <c r="AL65" s="335"/>
      <c r="AM65" s="335" t="s">
        <v>504</v>
      </c>
      <c r="AN65" s="335"/>
      <c r="AO65" s="335"/>
      <c r="AP65" s="335"/>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347</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366</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366</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367</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354</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365</v>
      </c>
      <c r="X70" s="943"/>
      <c r="Y70" s="948" t="s">
        <v>12</v>
      </c>
      <c r="Z70" s="948"/>
      <c r="AA70" s="949"/>
      <c r="AB70" s="950" t="s">
        <v>366</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366</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367</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349</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720</v>
      </c>
      <c r="B78" s="912"/>
      <c r="C78" s="912"/>
      <c r="D78" s="912"/>
      <c r="E78" s="909" t="s">
        <v>327</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343</v>
      </c>
      <c r="AP79" s="127"/>
      <c r="AQ79" s="127"/>
      <c r="AR79" s="76" t="s">
        <v>341</v>
      </c>
      <c r="AS79" s="126"/>
      <c r="AT79" s="127"/>
      <c r="AU79" s="127"/>
      <c r="AV79" s="127"/>
      <c r="AW79" s="127"/>
      <c r="AX79" s="128"/>
      <c r="AY79">
        <f>COUNTIF($AR$79,"☑")</f>
        <v>0</v>
      </c>
    </row>
    <row r="80" spans="1:51" ht="18.75" hidden="1" customHeight="1" x14ac:dyDescent="0.15">
      <c r="A80" s="519" t="s">
        <v>147</v>
      </c>
      <c r="B80" s="845" t="s">
        <v>340</v>
      </c>
      <c r="C80" s="846"/>
      <c r="D80" s="846"/>
      <c r="E80" s="846"/>
      <c r="F80" s="847"/>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1"/>
      <c r="AY80">
        <f>COUNTA($G$82)</f>
        <v>0</v>
      </c>
    </row>
    <row r="81" spans="1:60" ht="22.5" hidden="1" customHeight="1" x14ac:dyDescent="0.15">
      <c r="A81" s="520"/>
      <c r="B81" s="848"/>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5"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0"/>
      <c r="R87" s="800"/>
      <c r="S87" s="800"/>
      <c r="T87" s="800"/>
      <c r="U87" s="800"/>
      <c r="V87" s="800"/>
      <c r="W87" s="800"/>
      <c r="X87" s="801"/>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2"/>
      <c r="Q88" s="802"/>
      <c r="R88" s="802"/>
      <c r="S88" s="802"/>
      <c r="T88" s="802"/>
      <c r="U88" s="802"/>
      <c r="V88" s="802"/>
      <c r="W88" s="802"/>
      <c r="X88" s="803"/>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4"/>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5"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0"/>
      <c r="R92" s="800"/>
      <c r="S92" s="800"/>
      <c r="T92" s="800"/>
      <c r="U92" s="800"/>
      <c r="V92" s="800"/>
      <c r="W92" s="800"/>
      <c r="X92" s="801"/>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2"/>
      <c r="Q93" s="802"/>
      <c r="R93" s="802"/>
      <c r="S93" s="802"/>
      <c r="T93" s="802"/>
      <c r="U93" s="802"/>
      <c r="V93" s="802"/>
      <c r="W93" s="802"/>
      <c r="X93" s="803"/>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4"/>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5"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0"/>
      <c r="R97" s="800"/>
      <c r="S97" s="800"/>
      <c r="T97" s="800"/>
      <c r="U97" s="800"/>
      <c r="V97" s="800"/>
      <c r="W97" s="800"/>
      <c r="X97" s="801"/>
      <c r="Y97" s="755" t="s">
        <v>62</v>
      </c>
      <c r="Z97" s="756"/>
      <c r="AA97" s="757"/>
      <c r="AB97" s="403"/>
      <c r="AC97" s="404"/>
      <c r="AD97" s="405"/>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2"/>
      <c r="Q98" s="802"/>
      <c r="R98" s="802"/>
      <c r="S98" s="802"/>
      <c r="T98" s="802"/>
      <c r="U98" s="802"/>
      <c r="V98" s="802"/>
      <c r="W98" s="802"/>
      <c r="X98" s="803"/>
      <c r="Y98" s="732" t="s">
        <v>54</v>
      </c>
      <c r="Z98" s="733"/>
      <c r="AA98" s="734"/>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385</v>
      </c>
      <c r="AF100" s="823"/>
      <c r="AG100" s="823"/>
      <c r="AH100" s="824"/>
      <c r="AI100" s="822" t="s">
        <v>407</v>
      </c>
      <c r="AJ100" s="823"/>
      <c r="AK100" s="823"/>
      <c r="AL100" s="824"/>
      <c r="AM100" s="822" t="s">
        <v>504</v>
      </c>
      <c r="AN100" s="823"/>
      <c r="AO100" s="823"/>
      <c r="AP100" s="824"/>
      <c r="AQ100" s="925" t="s">
        <v>412</v>
      </c>
      <c r="AR100" s="926"/>
      <c r="AS100" s="926"/>
      <c r="AT100" s="927"/>
      <c r="AU100" s="925" t="s">
        <v>537</v>
      </c>
      <c r="AV100" s="926"/>
      <c r="AW100" s="926"/>
      <c r="AX100" s="928"/>
    </row>
    <row r="101" spans="1:60" ht="61.5" customHeight="1" x14ac:dyDescent="0.15">
      <c r="A101" s="491"/>
      <c r="B101" s="492"/>
      <c r="C101" s="492"/>
      <c r="D101" s="492"/>
      <c r="E101" s="492"/>
      <c r="F101" s="493"/>
      <c r="G101" s="191" t="s">
        <v>793</v>
      </c>
      <c r="H101" s="191"/>
      <c r="I101" s="191"/>
      <c r="J101" s="191"/>
      <c r="K101" s="191"/>
      <c r="L101" s="191"/>
      <c r="M101" s="191"/>
      <c r="N101" s="191"/>
      <c r="O101" s="191"/>
      <c r="P101" s="191"/>
      <c r="Q101" s="191"/>
      <c r="R101" s="191"/>
      <c r="S101" s="191"/>
      <c r="T101" s="191"/>
      <c r="U101" s="191"/>
      <c r="V101" s="191"/>
      <c r="W101" s="191"/>
      <c r="X101" s="233"/>
      <c r="Y101" s="814" t="s">
        <v>55</v>
      </c>
      <c r="Z101" s="718"/>
      <c r="AA101" s="719"/>
      <c r="AB101" s="794" t="s">
        <v>794</v>
      </c>
      <c r="AC101" s="551"/>
      <c r="AD101" s="551"/>
      <c r="AE101" s="358">
        <v>1</v>
      </c>
      <c r="AF101" s="358"/>
      <c r="AG101" s="358"/>
      <c r="AH101" s="358"/>
      <c r="AI101" s="358">
        <v>1</v>
      </c>
      <c r="AJ101" s="358"/>
      <c r="AK101" s="358"/>
      <c r="AL101" s="358"/>
      <c r="AM101" s="358">
        <v>0</v>
      </c>
      <c r="AN101" s="358"/>
      <c r="AO101" s="358"/>
      <c r="AP101" s="358"/>
      <c r="AQ101" s="358" t="s">
        <v>797</v>
      </c>
      <c r="AR101" s="358"/>
      <c r="AS101" s="358"/>
      <c r="AT101" s="358"/>
      <c r="AU101" s="363" t="s">
        <v>797</v>
      </c>
      <c r="AV101" s="364"/>
      <c r="AW101" s="364"/>
      <c r="AX101" s="365"/>
    </row>
    <row r="102" spans="1:60" ht="71.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794" t="s">
        <v>794</v>
      </c>
      <c r="AC102" s="551"/>
      <c r="AD102" s="551"/>
      <c r="AE102" s="358">
        <v>1</v>
      </c>
      <c r="AF102" s="358"/>
      <c r="AG102" s="358"/>
      <c r="AH102" s="358"/>
      <c r="AI102" s="358">
        <v>1</v>
      </c>
      <c r="AJ102" s="358"/>
      <c r="AK102" s="358"/>
      <c r="AL102" s="358"/>
      <c r="AM102" s="358">
        <v>1</v>
      </c>
      <c r="AN102" s="358"/>
      <c r="AO102" s="358"/>
      <c r="AP102" s="358"/>
      <c r="AQ102" s="358">
        <v>1</v>
      </c>
      <c r="AR102" s="358"/>
      <c r="AS102" s="358"/>
      <c r="AT102" s="358"/>
      <c r="AU102" s="371" t="s">
        <v>795</v>
      </c>
      <c r="AV102" s="372"/>
      <c r="AW102" s="372"/>
      <c r="AX102" s="929"/>
    </row>
    <row r="103" spans="1:60" ht="31.5" hidden="1" customHeight="1" x14ac:dyDescent="0.15">
      <c r="A103" s="488" t="s">
        <v>350</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350</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350</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350</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hidden="1" customHeight="1" x14ac:dyDescent="0.15">
      <c r="A116" s="292"/>
      <c r="B116" s="293"/>
      <c r="C116" s="293"/>
      <c r="D116" s="293"/>
      <c r="E116" s="293"/>
      <c r="F116" s="294"/>
      <c r="G116" s="351" t="s">
        <v>535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724</v>
      </c>
      <c r="AC128" s="301"/>
      <c r="AD128" s="302"/>
      <c r="AE128" s="358">
        <v>3</v>
      </c>
      <c r="AF128" s="358"/>
      <c r="AG128" s="358"/>
      <c r="AH128" s="358"/>
      <c r="AI128" s="358">
        <v>3</v>
      </c>
      <c r="AJ128" s="358"/>
      <c r="AK128" s="358"/>
      <c r="AL128" s="358"/>
      <c r="AM128" s="358" t="s">
        <v>813</v>
      </c>
      <c r="AN128" s="358"/>
      <c r="AO128" s="358"/>
      <c r="AP128" s="358"/>
      <c r="AQ128" s="358">
        <v>3</v>
      </c>
      <c r="AR128" s="358"/>
      <c r="AS128" s="358"/>
      <c r="AT128" s="358"/>
      <c r="AU128" s="358"/>
      <c r="AV128" s="358"/>
      <c r="AW128" s="358"/>
      <c r="AX128" s="359"/>
      <c r="AY128">
        <f>$AY$127</f>
        <v>1</v>
      </c>
    </row>
    <row r="129" spans="1:51" ht="2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725</v>
      </c>
      <c r="AC129" s="343"/>
      <c r="AD129" s="344"/>
      <c r="AE129" s="306" t="s">
        <v>726</v>
      </c>
      <c r="AF129" s="306"/>
      <c r="AG129" s="306"/>
      <c r="AH129" s="306"/>
      <c r="AI129" s="306" t="s">
        <v>752</v>
      </c>
      <c r="AJ129" s="306"/>
      <c r="AK129" s="306"/>
      <c r="AL129" s="306"/>
      <c r="AM129" s="306" t="s">
        <v>814</v>
      </c>
      <c r="AN129" s="306"/>
      <c r="AO129" s="306"/>
      <c r="AP129" s="306"/>
      <c r="AQ129" s="306" t="s">
        <v>752</v>
      </c>
      <c r="AR129" s="306"/>
      <c r="AS129" s="306"/>
      <c r="AT129" s="306"/>
      <c r="AU129" s="306"/>
      <c r="AV129" s="306"/>
      <c r="AW129" s="306"/>
      <c r="AX129" s="307"/>
      <c r="AY129">
        <f>$AY$127</f>
        <v>1</v>
      </c>
    </row>
    <row r="130" spans="1:51" ht="30" customHeight="1" x14ac:dyDescent="0.15">
      <c r="A130" s="992" t="s">
        <v>400</v>
      </c>
      <c r="B130" s="990"/>
      <c r="C130" s="989" t="s">
        <v>236</v>
      </c>
      <c r="D130" s="990"/>
      <c r="E130" s="308" t="s">
        <v>265</v>
      </c>
      <c r="F130" s="309"/>
      <c r="G130" s="310" t="s">
        <v>708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3"/>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v>6</v>
      </c>
      <c r="AV133" s="178"/>
      <c r="AW133" s="179" t="s">
        <v>179</v>
      </c>
      <c r="AX133" s="180"/>
      <c r="AY133">
        <f>$AY$132</f>
        <v>1</v>
      </c>
    </row>
    <row r="134" spans="1:51" ht="36" customHeight="1" x14ac:dyDescent="0.15">
      <c r="A134" s="993"/>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367</v>
      </c>
      <c r="AC134" s="224"/>
      <c r="AD134" s="224"/>
      <c r="AE134" s="266">
        <v>95</v>
      </c>
      <c r="AF134" s="167"/>
      <c r="AG134" s="167"/>
      <c r="AH134" s="167"/>
      <c r="AI134" s="266" t="s">
        <v>713</v>
      </c>
      <c r="AJ134" s="167"/>
      <c r="AK134" s="167"/>
      <c r="AL134" s="167"/>
      <c r="AM134" s="266" t="s">
        <v>745</v>
      </c>
      <c r="AN134" s="167"/>
      <c r="AO134" s="167"/>
      <c r="AP134" s="167"/>
      <c r="AQ134" s="266" t="s">
        <v>713</v>
      </c>
      <c r="AR134" s="167"/>
      <c r="AS134" s="167"/>
      <c r="AT134" s="167"/>
      <c r="AU134" s="266" t="s">
        <v>713</v>
      </c>
      <c r="AV134" s="167"/>
      <c r="AW134" s="167"/>
      <c r="AX134" s="208"/>
      <c r="AY134">
        <f t="shared" ref="AY134:AY135" si="13">$AY$132</f>
        <v>1</v>
      </c>
    </row>
    <row r="135" spans="1:51" ht="36"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367</v>
      </c>
      <c r="AC135" s="175"/>
      <c r="AD135" s="175"/>
      <c r="AE135" s="266">
        <v>95</v>
      </c>
      <c r="AF135" s="167"/>
      <c r="AG135" s="167"/>
      <c r="AH135" s="167"/>
      <c r="AI135" s="266">
        <v>95</v>
      </c>
      <c r="AJ135" s="167"/>
      <c r="AK135" s="167"/>
      <c r="AL135" s="167"/>
      <c r="AM135" s="266">
        <v>95</v>
      </c>
      <c r="AN135" s="167"/>
      <c r="AO135" s="167"/>
      <c r="AP135" s="167"/>
      <c r="AQ135" s="266" t="s">
        <v>713</v>
      </c>
      <c r="AR135" s="167"/>
      <c r="AS135" s="167"/>
      <c r="AT135" s="167"/>
      <c r="AU135" s="266">
        <v>95</v>
      </c>
      <c r="AV135" s="167"/>
      <c r="AW135" s="167"/>
      <c r="AX135" s="208"/>
      <c r="AY135">
        <f t="shared" si="13"/>
        <v>1</v>
      </c>
    </row>
    <row r="136" spans="1:51" ht="18.75"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713</v>
      </c>
      <c r="AR137" s="271"/>
      <c r="AS137" s="179" t="s">
        <v>233</v>
      </c>
      <c r="AT137" s="202"/>
      <c r="AU137" s="178">
        <v>6</v>
      </c>
      <c r="AV137" s="178"/>
      <c r="AW137" s="179" t="s">
        <v>179</v>
      </c>
      <c r="AX137" s="180"/>
      <c r="AY137">
        <f>$AY$136</f>
        <v>1</v>
      </c>
    </row>
    <row r="138" spans="1:51" ht="36" customHeight="1" x14ac:dyDescent="0.15">
      <c r="A138" s="993"/>
      <c r="B138" s="253"/>
      <c r="C138" s="252"/>
      <c r="D138" s="253"/>
      <c r="E138" s="252"/>
      <c r="F138" s="314"/>
      <c r="G138" s="232" t="s">
        <v>729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367</v>
      </c>
      <c r="AC138" s="224"/>
      <c r="AD138" s="224"/>
      <c r="AE138" s="266">
        <v>62</v>
      </c>
      <c r="AF138" s="167"/>
      <c r="AG138" s="167"/>
      <c r="AH138" s="167"/>
      <c r="AI138" s="266" t="s">
        <v>713</v>
      </c>
      <c r="AJ138" s="167"/>
      <c r="AK138" s="167"/>
      <c r="AL138" s="167"/>
      <c r="AM138" s="266" t="s">
        <v>749</v>
      </c>
      <c r="AN138" s="167"/>
      <c r="AO138" s="167"/>
      <c r="AP138" s="167"/>
      <c r="AQ138" s="266" t="s">
        <v>713</v>
      </c>
      <c r="AR138" s="167"/>
      <c r="AS138" s="167"/>
      <c r="AT138" s="167"/>
      <c r="AU138" s="266" t="s">
        <v>713</v>
      </c>
      <c r="AV138" s="167"/>
      <c r="AW138" s="167"/>
      <c r="AX138" s="208"/>
      <c r="AY138">
        <f t="shared" ref="AY138:AY139" si="14">$AY$136</f>
        <v>1</v>
      </c>
    </row>
    <row r="139" spans="1:51" ht="36"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367</v>
      </c>
      <c r="AC139" s="175"/>
      <c r="AD139" s="175"/>
      <c r="AE139" s="266">
        <v>70</v>
      </c>
      <c r="AF139" s="167"/>
      <c r="AG139" s="167"/>
      <c r="AH139" s="167"/>
      <c r="AI139" s="266">
        <v>70</v>
      </c>
      <c r="AJ139" s="167"/>
      <c r="AK139" s="167"/>
      <c r="AL139" s="167"/>
      <c r="AM139" s="266">
        <v>75</v>
      </c>
      <c r="AN139" s="167"/>
      <c r="AO139" s="167"/>
      <c r="AP139" s="167"/>
      <c r="AQ139" s="266" t="s">
        <v>713</v>
      </c>
      <c r="AR139" s="167"/>
      <c r="AS139" s="167"/>
      <c r="AT139" s="167"/>
      <c r="AU139" s="266">
        <v>75</v>
      </c>
      <c r="AV139" s="167"/>
      <c r="AW139" s="167"/>
      <c r="AX139" s="208"/>
      <c r="AY139">
        <f t="shared" si="14"/>
        <v>1</v>
      </c>
    </row>
    <row r="140" spans="1:51" ht="18.75"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6</v>
      </c>
      <c r="AV141" s="178"/>
      <c r="AW141" s="179" t="s">
        <v>179</v>
      </c>
      <c r="AX141" s="180"/>
      <c r="AY141">
        <f>$AY$140</f>
        <v>1</v>
      </c>
    </row>
    <row r="142" spans="1:51" ht="36" customHeight="1" x14ac:dyDescent="0.15">
      <c r="A142" s="993"/>
      <c r="B142" s="253"/>
      <c r="C142" s="252"/>
      <c r="D142" s="253"/>
      <c r="E142" s="252"/>
      <c r="F142" s="314"/>
      <c r="G142" s="232" t="s">
        <v>730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367</v>
      </c>
      <c r="AC142" s="224"/>
      <c r="AD142" s="224"/>
      <c r="AE142" s="266">
        <v>51</v>
      </c>
      <c r="AF142" s="167"/>
      <c r="AG142" s="167"/>
      <c r="AH142" s="167"/>
      <c r="AI142" s="266" t="s">
        <v>713</v>
      </c>
      <c r="AJ142" s="167"/>
      <c r="AK142" s="167"/>
      <c r="AL142" s="167"/>
      <c r="AM142" s="266" t="s">
        <v>749</v>
      </c>
      <c r="AN142" s="167"/>
      <c r="AO142" s="167"/>
      <c r="AP142" s="167"/>
      <c r="AQ142" s="266" t="s">
        <v>713</v>
      </c>
      <c r="AR142" s="167"/>
      <c r="AS142" s="167"/>
      <c r="AT142" s="167"/>
      <c r="AU142" s="266" t="s">
        <v>713</v>
      </c>
      <c r="AV142" s="167"/>
      <c r="AW142" s="167"/>
      <c r="AX142" s="208"/>
      <c r="AY142">
        <f t="shared" ref="AY142:AY143" si="15">$AY$140</f>
        <v>1</v>
      </c>
    </row>
    <row r="143" spans="1:51" ht="36"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367</v>
      </c>
      <c r="AC143" s="175"/>
      <c r="AD143" s="175"/>
      <c r="AE143" s="266">
        <v>55</v>
      </c>
      <c r="AF143" s="167"/>
      <c r="AG143" s="167"/>
      <c r="AH143" s="167"/>
      <c r="AI143" s="266">
        <v>55</v>
      </c>
      <c r="AJ143" s="167"/>
      <c r="AK143" s="167"/>
      <c r="AL143" s="167"/>
      <c r="AM143" s="266">
        <v>60</v>
      </c>
      <c r="AN143" s="167"/>
      <c r="AO143" s="167"/>
      <c r="AP143" s="167"/>
      <c r="AQ143" s="266" t="s">
        <v>713</v>
      </c>
      <c r="AR143" s="167"/>
      <c r="AS143" s="167"/>
      <c r="AT143" s="167"/>
      <c r="AU143" s="266">
        <v>60</v>
      </c>
      <c r="AV143" s="167"/>
      <c r="AW143" s="167"/>
      <c r="AX143" s="208"/>
      <c r="AY143">
        <f t="shared" si="15"/>
        <v>1</v>
      </c>
    </row>
    <row r="144" spans="1:51" ht="18.75"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713</v>
      </c>
      <c r="AR145" s="271"/>
      <c r="AS145" s="179" t="s">
        <v>233</v>
      </c>
      <c r="AT145" s="202"/>
      <c r="AU145" s="178">
        <v>6</v>
      </c>
      <c r="AV145" s="178"/>
      <c r="AW145" s="179" t="s">
        <v>179</v>
      </c>
      <c r="AX145" s="180"/>
      <c r="AY145">
        <f>$AY$144</f>
        <v>1</v>
      </c>
    </row>
    <row r="146" spans="1:51" ht="34.5" customHeight="1" x14ac:dyDescent="0.15">
      <c r="A146" s="993"/>
      <c r="B146" s="253"/>
      <c r="C146" s="252"/>
      <c r="D146" s="253"/>
      <c r="E146" s="252"/>
      <c r="F146" s="314"/>
      <c r="G146" s="232" t="s">
        <v>731</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367</v>
      </c>
      <c r="AC146" s="224"/>
      <c r="AD146" s="224"/>
      <c r="AE146" s="266">
        <v>31</v>
      </c>
      <c r="AF146" s="167"/>
      <c r="AG146" s="167"/>
      <c r="AH146" s="167"/>
      <c r="AI146" s="266" t="s">
        <v>713</v>
      </c>
      <c r="AJ146" s="167"/>
      <c r="AK146" s="167"/>
      <c r="AL146" s="167"/>
      <c r="AM146" s="266" t="s">
        <v>749</v>
      </c>
      <c r="AN146" s="167"/>
      <c r="AO146" s="167"/>
      <c r="AP146" s="167"/>
      <c r="AQ146" s="266" t="s">
        <v>713</v>
      </c>
      <c r="AR146" s="167"/>
      <c r="AS146" s="167"/>
      <c r="AT146" s="167"/>
      <c r="AU146" s="266" t="s">
        <v>713</v>
      </c>
      <c r="AV146" s="167"/>
      <c r="AW146" s="167"/>
      <c r="AX146" s="208"/>
      <c r="AY146">
        <f t="shared" ref="AY146:AY147" si="16">$AY$144</f>
        <v>1</v>
      </c>
    </row>
    <row r="147" spans="1:51" ht="34.5"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367</v>
      </c>
      <c r="AC147" s="175"/>
      <c r="AD147" s="175"/>
      <c r="AE147" s="266">
        <v>50</v>
      </c>
      <c r="AF147" s="167"/>
      <c r="AG147" s="167"/>
      <c r="AH147" s="167"/>
      <c r="AI147" s="266">
        <v>50</v>
      </c>
      <c r="AJ147" s="167"/>
      <c r="AK147" s="167"/>
      <c r="AL147" s="167"/>
      <c r="AM147" s="266">
        <v>50</v>
      </c>
      <c r="AN147" s="167"/>
      <c r="AO147" s="167"/>
      <c r="AP147" s="167"/>
      <c r="AQ147" s="266" t="s">
        <v>713</v>
      </c>
      <c r="AR147" s="167"/>
      <c r="AS147" s="167"/>
      <c r="AT147" s="167"/>
      <c r="AU147" s="266">
        <v>50</v>
      </c>
      <c r="AV147" s="167"/>
      <c r="AW147" s="167"/>
      <c r="AX147" s="208"/>
      <c r="AY147">
        <f t="shared" si="16"/>
        <v>1</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3"/>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802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667</v>
      </c>
      <c r="D430" s="251"/>
      <c r="E430" s="239" t="s">
        <v>394</v>
      </c>
      <c r="F430" s="448"/>
      <c r="G430" s="241" t="s">
        <v>252</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1" customHeight="1" x14ac:dyDescent="0.15">
      <c r="A433" s="993"/>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796</v>
      </c>
      <c r="AN433" s="167"/>
      <c r="AO433" s="167"/>
      <c r="AP433" s="168"/>
      <c r="AQ433" s="166" t="s">
        <v>713</v>
      </c>
      <c r="AR433" s="167"/>
      <c r="AS433" s="167"/>
      <c r="AT433" s="168"/>
      <c r="AU433" s="167" t="s">
        <v>713</v>
      </c>
      <c r="AV433" s="167"/>
      <c r="AW433" s="167"/>
      <c r="AX433" s="208"/>
      <c r="AY433">
        <f t="shared" ref="AY433:AY435" si="63">$AY$431</f>
        <v>1</v>
      </c>
    </row>
    <row r="434" spans="1:51" ht="21"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795</v>
      </c>
      <c r="AN434" s="167"/>
      <c r="AO434" s="167"/>
      <c r="AP434" s="168"/>
      <c r="AQ434" s="166" t="s">
        <v>713</v>
      </c>
      <c r="AR434" s="167"/>
      <c r="AS434" s="167"/>
      <c r="AT434" s="168"/>
      <c r="AU434" s="167" t="s">
        <v>713</v>
      </c>
      <c r="AV434" s="167"/>
      <c r="AW434" s="167"/>
      <c r="AX434" s="208"/>
      <c r="AY434">
        <f t="shared" si="63"/>
        <v>1</v>
      </c>
    </row>
    <row r="435" spans="1:51" ht="21"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795</v>
      </c>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1</v>
      </c>
    </row>
    <row r="437" spans="1:51" ht="15.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795</v>
      </c>
      <c r="AF437" s="178"/>
      <c r="AG437" s="179" t="s">
        <v>233</v>
      </c>
      <c r="AH437" s="202"/>
      <c r="AI437" s="216"/>
      <c r="AJ437" s="216"/>
      <c r="AK437" s="216"/>
      <c r="AL437" s="217"/>
      <c r="AM437" s="216"/>
      <c r="AN437" s="216"/>
      <c r="AO437" s="216"/>
      <c r="AP437" s="217"/>
      <c r="AQ437" s="231" t="s">
        <v>800</v>
      </c>
      <c r="AR437" s="178"/>
      <c r="AS437" s="179" t="s">
        <v>233</v>
      </c>
      <c r="AT437" s="202"/>
      <c r="AU437" s="178" t="s">
        <v>795</v>
      </c>
      <c r="AV437" s="178"/>
      <c r="AW437" s="179" t="s">
        <v>179</v>
      </c>
      <c r="AX437" s="180"/>
      <c r="AY437">
        <f>$AY$436</f>
        <v>1</v>
      </c>
    </row>
    <row r="438" spans="1:51" ht="18.75" hidden="1" customHeight="1" x14ac:dyDescent="0.15">
      <c r="A438" s="993"/>
      <c r="B438" s="253"/>
      <c r="C438" s="252"/>
      <c r="D438" s="253"/>
      <c r="E438" s="196"/>
      <c r="F438" s="197"/>
      <c r="G438" s="232" t="s">
        <v>713</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795</v>
      </c>
      <c r="AC438" s="175"/>
      <c r="AD438" s="175"/>
      <c r="AE438" s="166" t="s">
        <v>799</v>
      </c>
      <c r="AF438" s="167"/>
      <c r="AG438" s="167"/>
      <c r="AH438" s="167"/>
      <c r="AI438" s="166" t="s">
        <v>795</v>
      </c>
      <c r="AJ438" s="167"/>
      <c r="AK438" s="167"/>
      <c r="AL438" s="167"/>
      <c r="AM438" s="166" t="s">
        <v>795</v>
      </c>
      <c r="AN438" s="167"/>
      <c r="AO438" s="167"/>
      <c r="AP438" s="168"/>
      <c r="AQ438" s="166" t="s">
        <v>795</v>
      </c>
      <c r="AR438" s="167"/>
      <c r="AS438" s="167"/>
      <c r="AT438" s="168"/>
      <c r="AU438" s="167" t="s">
        <v>799</v>
      </c>
      <c r="AV438" s="167"/>
      <c r="AW438" s="167"/>
      <c r="AX438" s="208"/>
      <c r="AY438">
        <f t="shared" ref="AY438:AY440" si="64">$AY$436</f>
        <v>1</v>
      </c>
    </row>
    <row r="439" spans="1:51" ht="18.7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799</v>
      </c>
      <c r="AC439" s="224"/>
      <c r="AD439" s="224"/>
      <c r="AE439" s="166" t="s">
        <v>795</v>
      </c>
      <c r="AF439" s="167"/>
      <c r="AG439" s="167"/>
      <c r="AH439" s="168"/>
      <c r="AI439" s="166" t="s">
        <v>796</v>
      </c>
      <c r="AJ439" s="167"/>
      <c r="AK439" s="167"/>
      <c r="AL439" s="167"/>
      <c r="AM439" s="166" t="s">
        <v>796</v>
      </c>
      <c r="AN439" s="167"/>
      <c r="AO439" s="167"/>
      <c r="AP439" s="168"/>
      <c r="AQ439" s="166" t="s">
        <v>795</v>
      </c>
      <c r="AR439" s="167"/>
      <c r="AS439" s="167"/>
      <c r="AT439" s="168"/>
      <c r="AU439" s="167" t="s">
        <v>795</v>
      </c>
      <c r="AV439" s="167"/>
      <c r="AW439" s="167"/>
      <c r="AX439" s="208"/>
      <c r="AY439">
        <f t="shared" si="64"/>
        <v>1</v>
      </c>
    </row>
    <row r="440" spans="1:51" ht="18.7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795</v>
      </c>
      <c r="AF440" s="167"/>
      <c r="AG440" s="167"/>
      <c r="AH440" s="168"/>
      <c r="AI440" s="166" t="s">
        <v>795</v>
      </c>
      <c r="AJ440" s="167"/>
      <c r="AK440" s="167"/>
      <c r="AL440" s="167"/>
      <c r="AM440" s="166" t="s">
        <v>795</v>
      </c>
      <c r="AN440" s="167"/>
      <c r="AO440" s="167"/>
      <c r="AP440" s="168"/>
      <c r="AQ440" s="166" t="s">
        <v>795</v>
      </c>
      <c r="AR440" s="167"/>
      <c r="AS440" s="167"/>
      <c r="AT440" s="168"/>
      <c r="AU440" s="167" t="s">
        <v>795</v>
      </c>
      <c r="AV440" s="167"/>
      <c r="AW440" s="167"/>
      <c r="AX440" s="208"/>
      <c r="AY440">
        <f t="shared" si="64"/>
        <v>1</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1</v>
      </c>
    </row>
    <row r="477" spans="1:51" ht="18.75"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713</v>
      </c>
      <c r="AF477" s="178"/>
      <c r="AG477" s="179" t="s">
        <v>233</v>
      </c>
      <c r="AH477" s="202"/>
      <c r="AI477" s="216"/>
      <c r="AJ477" s="216"/>
      <c r="AK477" s="216"/>
      <c r="AL477" s="217"/>
      <c r="AM477" s="216"/>
      <c r="AN477" s="216"/>
      <c r="AO477" s="216"/>
      <c r="AP477" s="217"/>
      <c r="AQ477" s="231" t="s">
        <v>713</v>
      </c>
      <c r="AR477" s="178"/>
      <c r="AS477" s="179" t="s">
        <v>233</v>
      </c>
      <c r="AT477" s="202"/>
      <c r="AU477" s="178" t="s">
        <v>713</v>
      </c>
      <c r="AV477" s="178"/>
      <c r="AW477" s="179" t="s">
        <v>179</v>
      </c>
      <c r="AX477" s="180"/>
      <c r="AY477">
        <f>$AY$476</f>
        <v>1</v>
      </c>
    </row>
    <row r="478" spans="1:51" ht="23.25" customHeight="1" x14ac:dyDescent="0.15">
      <c r="A478" s="993"/>
      <c r="B478" s="253"/>
      <c r="C478" s="252"/>
      <c r="D478" s="253"/>
      <c r="E478" s="196"/>
      <c r="F478" s="197"/>
      <c r="G478" s="232" t="s">
        <v>713</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713</v>
      </c>
      <c r="AC478" s="175"/>
      <c r="AD478" s="175"/>
      <c r="AE478" s="166" t="s">
        <v>713</v>
      </c>
      <c r="AF478" s="167"/>
      <c r="AG478" s="167"/>
      <c r="AH478" s="167"/>
      <c r="AI478" s="166" t="s">
        <v>713</v>
      </c>
      <c r="AJ478" s="167"/>
      <c r="AK478" s="167"/>
      <c r="AL478" s="167"/>
      <c r="AM478" s="166" t="s">
        <v>795</v>
      </c>
      <c r="AN478" s="167"/>
      <c r="AO478" s="167"/>
      <c r="AP478" s="168"/>
      <c r="AQ478" s="166" t="s">
        <v>713</v>
      </c>
      <c r="AR478" s="167"/>
      <c r="AS478" s="167"/>
      <c r="AT478" s="168"/>
      <c r="AU478" s="167" t="s">
        <v>713</v>
      </c>
      <c r="AV478" s="167"/>
      <c r="AW478" s="167"/>
      <c r="AX478" s="208"/>
      <c r="AY478">
        <f t="shared" ref="AY478:AY480" si="72">$AY$476</f>
        <v>1</v>
      </c>
    </row>
    <row r="479" spans="1:51" ht="23.25"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713</v>
      </c>
      <c r="AC479" s="224"/>
      <c r="AD479" s="224"/>
      <c r="AE479" s="166" t="s">
        <v>713</v>
      </c>
      <c r="AF479" s="167"/>
      <c r="AG479" s="167"/>
      <c r="AH479" s="168"/>
      <c r="AI479" s="166" t="s">
        <v>713</v>
      </c>
      <c r="AJ479" s="167"/>
      <c r="AK479" s="167"/>
      <c r="AL479" s="167"/>
      <c r="AM479" s="166" t="s">
        <v>795</v>
      </c>
      <c r="AN479" s="167"/>
      <c r="AO479" s="167"/>
      <c r="AP479" s="168"/>
      <c r="AQ479" s="166" t="s">
        <v>713</v>
      </c>
      <c r="AR479" s="167"/>
      <c r="AS479" s="167"/>
      <c r="AT479" s="168"/>
      <c r="AU479" s="167" t="s">
        <v>713</v>
      </c>
      <c r="AV479" s="167"/>
      <c r="AW479" s="167"/>
      <c r="AX479" s="208"/>
      <c r="AY479">
        <f t="shared" si="72"/>
        <v>1</v>
      </c>
    </row>
    <row r="480" spans="1:51" ht="15.75"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713</v>
      </c>
      <c r="AF480" s="167"/>
      <c r="AG480" s="167"/>
      <c r="AH480" s="168"/>
      <c r="AI480" s="166" t="s">
        <v>713</v>
      </c>
      <c r="AJ480" s="167"/>
      <c r="AK480" s="167"/>
      <c r="AL480" s="167"/>
      <c r="AM480" s="166" t="s">
        <v>798</v>
      </c>
      <c r="AN480" s="167"/>
      <c r="AO480" s="167"/>
      <c r="AP480" s="168"/>
      <c r="AQ480" s="166" t="s">
        <v>713</v>
      </c>
      <c r="AR480" s="167"/>
      <c r="AS480" s="167"/>
      <c r="AT480" s="168"/>
      <c r="AU480" s="167" t="s">
        <v>713</v>
      </c>
      <c r="AV480" s="167"/>
      <c r="AW480" s="167"/>
      <c r="AX480" s="208"/>
      <c r="AY480">
        <f t="shared" si="72"/>
        <v>1</v>
      </c>
    </row>
    <row r="481" spans="1:51" ht="23.85" customHeight="1" x14ac:dyDescent="0.15">
      <c r="A481" s="993"/>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807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4.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742</v>
      </c>
      <c r="AE702" s="895"/>
      <c r="AF702" s="895"/>
      <c r="AG702" s="884" t="s">
        <v>789</v>
      </c>
      <c r="AH702" s="885"/>
      <c r="AI702" s="885"/>
      <c r="AJ702" s="885"/>
      <c r="AK702" s="885"/>
      <c r="AL702" s="885"/>
      <c r="AM702" s="885"/>
      <c r="AN702" s="885"/>
      <c r="AO702" s="885"/>
      <c r="AP702" s="885"/>
      <c r="AQ702" s="885"/>
      <c r="AR702" s="885"/>
      <c r="AS702" s="885"/>
      <c r="AT702" s="885"/>
      <c r="AU702" s="885"/>
      <c r="AV702" s="885"/>
      <c r="AW702" s="885"/>
      <c r="AX702" s="886"/>
    </row>
    <row r="703" spans="1:51" ht="6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790</v>
      </c>
      <c r="AH703" s="668"/>
      <c r="AI703" s="668"/>
      <c r="AJ703" s="668"/>
      <c r="AK703" s="668"/>
      <c r="AL703" s="668"/>
      <c r="AM703" s="668"/>
      <c r="AN703" s="668"/>
      <c r="AO703" s="668"/>
      <c r="AP703" s="668"/>
      <c r="AQ703" s="668"/>
      <c r="AR703" s="668"/>
      <c r="AS703" s="668"/>
      <c r="AT703" s="668"/>
      <c r="AU703" s="668"/>
      <c r="AV703" s="668"/>
      <c r="AW703" s="668"/>
      <c r="AX703" s="669"/>
    </row>
    <row r="704" spans="1:51" ht="32.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742</v>
      </c>
      <c r="AE705" s="736"/>
      <c r="AF705" s="736"/>
      <c r="AG705" s="190" t="s">
        <v>826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377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755</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757</v>
      </c>
      <c r="AE708" s="671"/>
      <c r="AF708" s="671"/>
      <c r="AG708" s="526" t="s">
        <v>749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760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757</v>
      </c>
      <c r="AE710" s="185"/>
      <c r="AF710" s="185"/>
      <c r="AG710" s="667" t="s">
        <v>745</v>
      </c>
      <c r="AH710" s="668"/>
      <c r="AI710" s="668"/>
      <c r="AJ710" s="668"/>
      <c r="AK710" s="668"/>
      <c r="AL710" s="668"/>
      <c r="AM710" s="668"/>
      <c r="AN710" s="668"/>
      <c r="AO710" s="668"/>
      <c r="AP710" s="668"/>
      <c r="AQ710" s="668"/>
      <c r="AR710" s="668"/>
      <c r="AS710" s="668"/>
      <c r="AT710" s="668"/>
      <c r="AU710" s="668"/>
      <c r="AV710" s="668"/>
      <c r="AW710" s="668"/>
      <c r="AX710" s="669"/>
    </row>
    <row r="711" spans="1:50" ht="36"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761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757</v>
      </c>
      <c r="AE712" s="586"/>
      <c r="AF712" s="586"/>
      <c r="AG712" s="594" t="s">
        <v>763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7" t="s">
        <v>749</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t="s">
        <v>762</v>
      </c>
      <c r="AH714" s="693"/>
      <c r="AI714" s="693"/>
      <c r="AJ714" s="693"/>
      <c r="AK714" s="693"/>
      <c r="AL714" s="693"/>
      <c r="AM714" s="693"/>
      <c r="AN714" s="693"/>
      <c r="AO714" s="693"/>
      <c r="AP714" s="693"/>
      <c r="AQ714" s="693"/>
      <c r="AR714" s="693"/>
      <c r="AS714" s="693"/>
      <c r="AT714" s="693"/>
      <c r="AU714" s="693"/>
      <c r="AV714" s="693"/>
      <c r="AW714" s="693"/>
      <c r="AX714" s="694"/>
    </row>
    <row r="715" spans="1:50" ht="75.75" customHeight="1" x14ac:dyDescent="0.15">
      <c r="A715" s="621" t="s">
        <v>40</v>
      </c>
      <c r="B715" s="657"/>
      <c r="C715" s="662" t="s">
        <v>325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753</v>
      </c>
      <c r="AE715" s="671"/>
      <c r="AF715" s="777"/>
      <c r="AG715" s="526" t="s">
        <v>815</v>
      </c>
      <c r="AH715" s="527"/>
      <c r="AI715" s="527"/>
      <c r="AJ715" s="527"/>
      <c r="AK715" s="527"/>
      <c r="AL715" s="527"/>
      <c r="AM715" s="527"/>
      <c r="AN715" s="527"/>
      <c r="AO715" s="527"/>
      <c r="AP715" s="527"/>
      <c r="AQ715" s="527"/>
      <c r="AR715" s="527"/>
      <c r="AS715" s="527"/>
      <c r="AT715" s="527"/>
      <c r="AU715" s="527"/>
      <c r="AV715" s="527"/>
      <c r="AW715" s="527"/>
      <c r="AX715" s="528"/>
    </row>
    <row r="716" spans="1:50" ht="34.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757</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48"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753</v>
      </c>
      <c r="AE717" s="185"/>
      <c r="AF717" s="185"/>
      <c r="AG717" s="667" t="s">
        <v>803</v>
      </c>
      <c r="AH717" s="668"/>
      <c r="AI717" s="668"/>
      <c r="AJ717" s="668"/>
      <c r="AK717" s="668"/>
      <c r="AL717" s="668"/>
      <c r="AM717" s="668"/>
      <c r="AN717" s="668"/>
      <c r="AO717" s="668"/>
      <c r="AP717" s="668"/>
      <c r="AQ717" s="668"/>
      <c r="AR717" s="668"/>
      <c r="AS717" s="668"/>
      <c r="AT717" s="668"/>
      <c r="AU717" s="668"/>
      <c r="AV717" s="668"/>
      <c r="AW717" s="668"/>
      <c r="AX717" s="669"/>
    </row>
    <row r="718" spans="1:50" ht="33"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742</v>
      </c>
      <c r="AE718" s="185"/>
      <c r="AF718" s="185"/>
      <c r="AG718" s="193" t="s">
        <v>791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742</v>
      </c>
      <c r="AE719" s="671"/>
      <c r="AF719" s="671"/>
      <c r="AG719" s="190" t="s">
        <v>801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338</v>
      </c>
      <c r="D720" s="931"/>
      <c r="E720" s="931"/>
      <c r="F720" s="934"/>
      <c r="G720" s="930" t="s">
        <v>339</v>
      </c>
      <c r="H720" s="931"/>
      <c r="I720" s="931"/>
      <c r="J720" s="931"/>
      <c r="K720" s="931"/>
      <c r="L720" s="931"/>
      <c r="M720" s="931"/>
      <c r="N720" s="930" t="s">
        <v>342</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t="s">
        <v>732</v>
      </c>
      <c r="D721" s="918"/>
      <c r="E721" s="918"/>
      <c r="F721" s="919"/>
      <c r="G721" s="935">
        <v>20</v>
      </c>
      <c r="H721" s="936"/>
      <c r="I721" s="77" t="str">
        <f>IF(OR(G721="　", G721=""), "", "-")</f>
        <v>-</v>
      </c>
      <c r="J721" s="916">
        <v>1</v>
      </c>
      <c r="K721" s="916"/>
      <c r="L721" s="77" t="str">
        <f>IF(M721="","","-")</f>
        <v/>
      </c>
      <c r="M721" s="78"/>
      <c r="N721" s="913" t="s">
        <v>830</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7" t="s">
        <v>759</v>
      </c>
      <c r="D722" s="918"/>
      <c r="E722" s="918"/>
      <c r="F722" s="919"/>
      <c r="G722" s="935">
        <v>20</v>
      </c>
      <c r="H722" s="936"/>
      <c r="I722" s="77" t="str">
        <f t="shared" ref="I722:I725" si="113">IF(OR(G722="　", G722=""), "", "-")</f>
        <v>-</v>
      </c>
      <c r="J722" s="916">
        <v>12</v>
      </c>
      <c r="K722" s="916"/>
      <c r="L722" s="77" t="str">
        <f t="shared" ref="L722:L725" si="114">IF(M722="","","-")</f>
        <v/>
      </c>
      <c r="M722" s="78"/>
      <c r="N722" s="913" t="s">
        <v>758</v>
      </c>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8" t="s">
        <v>787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41.25" customHeight="1" thickBot="1" x14ac:dyDescent="0.2">
      <c r="A727" s="623"/>
      <c r="B727" s="624"/>
      <c r="C727" s="698" t="s">
        <v>57</v>
      </c>
      <c r="D727" s="699"/>
      <c r="E727" s="699"/>
      <c r="F727" s="700"/>
      <c r="G727" s="796" t="s">
        <v>786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5.75" customHeight="1" thickBot="1" x14ac:dyDescent="0.2">
      <c r="A729" s="765" t="s">
        <v>824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58.5" customHeight="1" thickBot="1" x14ac:dyDescent="0.2">
      <c r="A731" s="618" t="s">
        <v>137</v>
      </c>
      <c r="B731" s="619"/>
      <c r="C731" s="619"/>
      <c r="D731" s="619"/>
      <c r="E731" s="620"/>
      <c r="F731" s="683" t="s">
        <v>823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73.5" customHeight="1" thickBot="1" x14ac:dyDescent="0.2">
      <c r="A733" s="618" t="s">
        <v>380</v>
      </c>
      <c r="B733" s="619"/>
      <c r="C733" s="619"/>
      <c r="D733" s="619"/>
      <c r="E733" s="620"/>
      <c r="F733" s="766" t="s">
        <v>825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4.25" customHeight="1" thickBot="1" x14ac:dyDescent="0.2">
      <c r="A735" s="611" t="s">
        <v>829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668</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151</v>
      </c>
      <c r="M746" s="104"/>
      <c r="N746" s="100" t="str">
        <f>IF(O746="","","-")</f>
        <v/>
      </c>
      <c r="O746" s="110"/>
      <c r="P746" s="111"/>
      <c r="Q746" s="112" t="s">
        <v>732</v>
      </c>
      <c r="R746" s="113"/>
      <c r="S746" s="113"/>
      <c r="T746" s="100" t="str">
        <f>IF(Q746="","","-")</f>
        <v>-</v>
      </c>
      <c r="U746" s="113"/>
      <c r="V746" s="113"/>
      <c r="W746" s="100" t="str">
        <f>IF(U746="","","-")</f>
        <v/>
      </c>
      <c r="X746" s="104">
        <v>12</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155</v>
      </c>
      <c r="M747" s="104"/>
      <c r="N747" s="100" t="str">
        <f>IF(O747="","","-")</f>
        <v/>
      </c>
      <c r="O747" s="110"/>
      <c r="P747" s="111"/>
      <c r="Q747" s="112" t="s">
        <v>732</v>
      </c>
      <c r="R747" s="113"/>
      <c r="S747" s="113"/>
      <c r="T747" s="100" t="str">
        <f>IF(Q747="","","-")</f>
        <v>-</v>
      </c>
      <c r="U747" s="113"/>
      <c r="V747" s="113"/>
      <c r="W747" s="100" t="str">
        <f>IF(U747="","","-")</f>
        <v/>
      </c>
      <c r="X747" s="104">
        <v>12</v>
      </c>
      <c r="Y747" s="104"/>
      <c r="Z747" s="100" t="str">
        <f>IF(AA747="","","-")</f>
        <v/>
      </c>
      <c r="AA747" s="110"/>
      <c r="AB747" s="111"/>
      <c r="AC747" s="112" t="s">
        <v>759</v>
      </c>
      <c r="AD747" s="113"/>
      <c r="AE747" s="113"/>
      <c r="AF747" s="100" t="str">
        <f>IF(AC747="","","-")</f>
        <v>-</v>
      </c>
      <c r="AG747" s="113" t="s">
        <v>408</v>
      </c>
      <c r="AH747" s="113"/>
      <c r="AI747" s="100" t="str">
        <f>IF(AG747="","","-")</f>
        <v>-</v>
      </c>
      <c r="AJ747" s="104">
        <v>1</v>
      </c>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381</v>
      </c>
      <c r="B787" s="761"/>
      <c r="C787" s="761"/>
      <c r="D787" s="761"/>
      <c r="E787" s="761"/>
      <c r="F787" s="762"/>
      <c r="G787" s="439" t="s">
        <v>764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818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3.5" customHeight="1" x14ac:dyDescent="0.15">
      <c r="A789" s="556"/>
      <c r="B789" s="763"/>
      <c r="C789" s="763"/>
      <c r="D789" s="763"/>
      <c r="E789" s="763"/>
      <c r="F789" s="764"/>
      <c r="G789" s="449" t="s">
        <v>827</v>
      </c>
      <c r="H789" s="450"/>
      <c r="I789" s="450"/>
      <c r="J789" s="450"/>
      <c r="K789" s="451"/>
      <c r="L789" s="452" t="s">
        <v>765</v>
      </c>
      <c r="M789" s="453"/>
      <c r="N789" s="453"/>
      <c r="O789" s="453"/>
      <c r="P789" s="453"/>
      <c r="Q789" s="453"/>
      <c r="R789" s="453"/>
      <c r="S789" s="453"/>
      <c r="T789" s="453"/>
      <c r="U789" s="453"/>
      <c r="V789" s="453"/>
      <c r="W789" s="453"/>
      <c r="X789" s="454"/>
      <c r="Y789" s="455">
        <v>57</v>
      </c>
      <c r="Z789" s="456"/>
      <c r="AA789" s="456"/>
      <c r="AB789" s="557"/>
      <c r="AC789" s="449" t="s">
        <v>827</v>
      </c>
      <c r="AD789" s="450"/>
      <c r="AE789" s="450"/>
      <c r="AF789" s="450"/>
      <c r="AG789" s="451"/>
      <c r="AH789" s="452" t="s">
        <v>819</v>
      </c>
      <c r="AI789" s="453"/>
      <c r="AJ789" s="453"/>
      <c r="AK789" s="453"/>
      <c r="AL789" s="453"/>
      <c r="AM789" s="453"/>
      <c r="AN789" s="453"/>
      <c r="AO789" s="453"/>
      <c r="AP789" s="453"/>
      <c r="AQ789" s="453"/>
      <c r="AR789" s="453"/>
      <c r="AS789" s="453"/>
      <c r="AT789" s="454"/>
      <c r="AU789" s="455">
        <v>9</v>
      </c>
      <c r="AV789" s="456"/>
      <c r="AW789" s="456"/>
      <c r="AX789" s="457"/>
    </row>
    <row r="790" spans="1:51" ht="33.75" customHeight="1" x14ac:dyDescent="0.15">
      <c r="A790" s="556"/>
      <c r="B790" s="763"/>
      <c r="C790" s="763"/>
      <c r="D790" s="763"/>
      <c r="E790" s="763"/>
      <c r="F790" s="764"/>
      <c r="G790" s="348" t="s">
        <v>766</v>
      </c>
      <c r="H790" s="349"/>
      <c r="I790" s="349"/>
      <c r="J790" s="349"/>
      <c r="K790" s="350"/>
      <c r="L790" s="398"/>
      <c r="M790" s="399"/>
      <c r="N790" s="399"/>
      <c r="O790" s="399"/>
      <c r="P790" s="399"/>
      <c r="Q790" s="399"/>
      <c r="R790" s="399"/>
      <c r="S790" s="399"/>
      <c r="T790" s="399"/>
      <c r="U790" s="399"/>
      <c r="V790" s="399"/>
      <c r="W790" s="399"/>
      <c r="X790" s="400"/>
      <c r="Y790" s="395">
        <v>6</v>
      </c>
      <c r="Z790" s="396"/>
      <c r="AA790" s="396"/>
      <c r="AB790" s="402"/>
      <c r="AC790" s="348" t="s">
        <v>766</v>
      </c>
      <c r="AD790" s="349"/>
      <c r="AE790" s="349"/>
      <c r="AF790" s="349"/>
      <c r="AG790" s="350"/>
      <c r="AH790" s="398"/>
      <c r="AI790" s="399"/>
      <c r="AJ790" s="399"/>
      <c r="AK790" s="399"/>
      <c r="AL790" s="399"/>
      <c r="AM790" s="399"/>
      <c r="AN790" s="399"/>
      <c r="AO790" s="399"/>
      <c r="AP790" s="399"/>
      <c r="AQ790" s="399"/>
      <c r="AR790" s="399"/>
      <c r="AS790" s="399"/>
      <c r="AT790" s="400"/>
      <c r="AU790" s="395">
        <v>1</v>
      </c>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63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customHeight="1" x14ac:dyDescent="0.15">
      <c r="A800" s="556"/>
      <c r="B800" s="763"/>
      <c r="C800" s="763"/>
      <c r="D800" s="763"/>
      <c r="E800" s="763"/>
      <c r="F800" s="764"/>
      <c r="G800" s="439" t="s">
        <v>817</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33.75" customHeight="1" x14ac:dyDescent="0.15">
      <c r="A802" s="556"/>
      <c r="B802" s="763"/>
      <c r="C802" s="763"/>
      <c r="D802" s="763"/>
      <c r="E802" s="763"/>
      <c r="F802" s="764"/>
      <c r="G802" s="449" t="s">
        <v>827</v>
      </c>
      <c r="H802" s="450"/>
      <c r="I802" s="450"/>
      <c r="J802" s="450"/>
      <c r="K802" s="451"/>
      <c r="L802" s="452" t="s">
        <v>767</v>
      </c>
      <c r="M802" s="453"/>
      <c r="N802" s="453"/>
      <c r="O802" s="453"/>
      <c r="P802" s="453"/>
      <c r="Q802" s="453"/>
      <c r="R802" s="453"/>
      <c r="S802" s="453"/>
      <c r="T802" s="453"/>
      <c r="U802" s="453"/>
      <c r="V802" s="453"/>
      <c r="W802" s="453"/>
      <c r="X802" s="454"/>
      <c r="Y802" s="455">
        <v>18</v>
      </c>
      <c r="Z802" s="456"/>
      <c r="AA802" s="456"/>
      <c r="AB802" s="557"/>
      <c r="AC802" s="449" t="s">
        <v>820</v>
      </c>
      <c r="AD802" s="450"/>
      <c r="AE802" s="450"/>
      <c r="AF802" s="450"/>
      <c r="AG802" s="451"/>
      <c r="AH802" s="452" t="s">
        <v>821</v>
      </c>
      <c r="AI802" s="453"/>
      <c r="AJ802" s="453"/>
      <c r="AK802" s="453"/>
      <c r="AL802" s="453"/>
      <c r="AM802" s="453"/>
      <c r="AN802" s="453"/>
      <c r="AO802" s="453"/>
      <c r="AP802" s="453"/>
      <c r="AQ802" s="453"/>
      <c r="AR802" s="453"/>
      <c r="AS802" s="453"/>
      <c r="AT802" s="454"/>
      <c r="AU802" s="455" t="s">
        <v>822</v>
      </c>
      <c r="AV802" s="456"/>
      <c r="AW802" s="456"/>
      <c r="AX802" s="457"/>
      <c r="AY802">
        <f t="shared" ref="AY802:AY812" si="115">$AY$800</f>
        <v>2</v>
      </c>
    </row>
    <row r="803" spans="1:51" ht="33.75" customHeight="1" x14ac:dyDescent="0.15">
      <c r="A803" s="556"/>
      <c r="B803" s="763"/>
      <c r="C803" s="763"/>
      <c r="D803" s="763"/>
      <c r="E803" s="763"/>
      <c r="F803" s="764"/>
      <c r="G803" s="348" t="s">
        <v>766</v>
      </c>
      <c r="H803" s="349"/>
      <c r="I803" s="349"/>
      <c r="J803" s="349"/>
      <c r="K803" s="350"/>
      <c r="L803" s="398"/>
      <c r="M803" s="399"/>
      <c r="N803" s="399"/>
      <c r="O803" s="399"/>
      <c r="P803" s="399"/>
      <c r="Q803" s="399"/>
      <c r="R803" s="399"/>
      <c r="S803" s="399"/>
      <c r="T803" s="399"/>
      <c r="U803" s="399"/>
      <c r="V803" s="399"/>
      <c r="W803" s="399"/>
      <c r="X803" s="400"/>
      <c r="Y803" s="395">
        <v>2</v>
      </c>
      <c r="Z803" s="396"/>
      <c r="AA803" s="396"/>
      <c r="AB803" s="402"/>
      <c r="AC803" s="348" t="s">
        <v>821</v>
      </c>
      <c r="AD803" s="349"/>
      <c r="AE803" s="349"/>
      <c r="AF803" s="349"/>
      <c r="AG803" s="350"/>
      <c r="AH803" s="398" t="s">
        <v>821</v>
      </c>
      <c r="AI803" s="399"/>
      <c r="AJ803" s="399"/>
      <c r="AK803" s="399"/>
      <c r="AL803" s="399"/>
      <c r="AM803" s="399"/>
      <c r="AN803" s="399"/>
      <c r="AO803" s="399"/>
      <c r="AP803" s="399"/>
      <c r="AQ803" s="399"/>
      <c r="AR803" s="399"/>
      <c r="AS803" s="399"/>
      <c r="AT803" s="400"/>
      <c r="AU803" s="395" t="s">
        <v>821</v>
      </c>
      <c r="AV803" s="396"/>
      <c r="AW803" s="396"/>
      <c r="AX803" s="397"/>
      <c r="AY803">
        <f t="shared" si="115"/>
        <v>2</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20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56"/>
      <c r="B813" s="763"/>
      <c r="C813" s="763"/>
      <c r="D813" s="763"/>
      <c r="E813" s="763"/>
      <c r="F813" s="764"/>
      <c r="G813" s="439" t="s">
        <v>319</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320</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343</v>
      </c>
      <c r="AM839" s="955"/>
      <c r="AN839" s="955"/>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768</v>
      </c>
      <c r="D845" s="415"/>
      <c r="E845" s="415"/>
      <c r="F845" s="415"/>
      <c r="G845" s="415"/>
      <c r="H845" s="415"/>
      <c r="I845" s="415"/>
      <c r="J845" s="416">
        <v>3010401011971</v>
      </c>
      <c r="K845" s="417"/>
      <c r="L845" s="417"/>
      <c r="M845" s="417"/>
      <c r="N845" s="417"/>
      <c r="O845" s="417"/>
      <c r="P845" s="426" t="s">
        <v>769</v>
      </c>
      <c r="Q845" s="427"/>
      <c r="R845" s="427"/>
      <c r="S845" s="427"/>
      <c r="T845" s="427"/>
      <c r="U845" s="427"/>
      <c r="V845" s="427"/>
      <c r="W845" s="427"/>
      <c r="X845" s="427"/>
      <c r="Y845" s="318">
        <v>63</v>
      </c>
      <c r="Z845" s="319"/>
      <c r="AA845" s="319"/>
      <c r="AB845" s="320"/>
      <c r="AC845" s="431" t="s">
        <v>369</v>
      </c>
      <c r="AD845" s="432"/>
      <c r="AE845" s="432"/>
      <c r="AF845" s="432"/>
      <c r="AG845" s="432"/>
      <c r="AH845" s="418">
        <v>1</v>
      </c>
      <c r="AI845" s="419"/>
      <c r="AJ845" s="419"/>
      <c r="AK845" s="419"/>
      <c r="AL845" s="326">
        <v>98</v>
      </c>
      <c r="AM845" s="327"/>
      <c r="AN845" s="327"/>
      <c r="AO845" s="328"/>
      <c r="AP845" s="321" t="s">
        <v>749</v>
      </c>
      <c r="AQ845" s="321"/>
      <c r="AR845" s="321"/>
      <c r="AS845" s="321"/>
      <c r="AT845" s="321"/>
      <c r="AU845" s="321"/>
      <c r="AV845" s="321"/>
      <c r="AW845" s="321"/>
      <c r="AX845" s="321"/>
    </row>
    <row r="846" spans="1:51" ht="60.75" hidden="1" customHeight="1" x14ac:dyDescent="0.15">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0.25" customHeight="1" x14ac:dyDescent="0.15">
      <c r="A878" s="401">
        <v>1</v>
      </c>
      <c r="B878" s="401">
        <v>1</v>
      </c>
      <c r="C878" s="420" t="s">
        <v>770</v>
      </c>
      <c r="D878" s="415"/>
      <c r="E878" s="415"/>
      <c r="F878" s="415"/>
      <c r="G878" s="415"/>
      <c r="H878" s="415"/>
      <c r="I878" s="415"/>
      <c r="J878" s="416">
        <v>2020001077521</v>
      </c>
      <c r="K878" s="417"/>
      <c r="L878" s="417"/>
      <c r="M878" s="417"/>
      <c r="N878" s="417"/>
      <c r="O878" s="417"/>
      <c r="P878" s="421" t="s">
        <v>816</v>
      </c>
      <c r="Q878" s="317"/>
      <c r="R878" s="317"/>
      <c r="S878" s="317"/>
      <c r="T878" s="317"/>
      <c r="U878" s="317"/>
      <c r="V878" s="317"/>
      <c r="W878" s="317"/>
      <c r="X878" s="317"/>
      <c r="Y878" s="318">
        <v>10</v>
      </c>
      <c r="Z878" s="319"/>
      <c r="AA878" s="319"/>
      <c r="AB878" s="320"/>
      <c r="AC878" s="322" t="s">
        <v>369</v>
      </c>
      <c r="AD878" s="323"/>
      <c r="AE878" s="323"/>
      <c r="AF878" s="323"/>
      <c r="AG878" s="323"/>
      <c r="AH878" s="418">
        <v>3</v>
      </c>
      <c r="AI878" s="419"/>
      <c r="AJ878" s="419"/>
      <c r="AK878" s="419"/>
      <c r="AL878" s="326">
        <v>73</v>
      </c>
      <c r="AM878" s="327"/>
      <c r="AN878" s="327"/>
      <c r="AO878" s="328"/>
      <c r="AP878" s="321" t="s">
        <v>401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6.5" customHeight="1" x14ac:dyDescent="0.15">
      <c r="A911" s="401">
        <v>1</v>
      </c>
      <c r="B911" s="401">
        <v>1</v>
      </c>
      <c r="C911" s="420" t="s">
        <v>771</v>
      </c>
      <c r="D911" s="415"/>
      <c r="E911" s="415"/>
      <c r="F911" s="415"/>
      <c r="G911" s="415"/>
      <c r="H911" s="415"/>
      <c r="I911" s="415"/>
      <c r="J911" s="416">
        <v>7011001034665</v>
      </c>
      <c r="K911" s="417"/>
      <c r="L911" s="417"/>
      <c r="M911" s="417"/>
      <c r="N911" s="417"/>
      <c r="O911" s="417"/>
      <c r="P911" s="421" t="s">
        <v>772</v>
      </c>
      <c r="Q911" s="317"/>
      <c r="R911" s="317"/>
      <c r="S911" s="317"/>
      <c r="T911" s="317"/>
      <c r="U911" s="317"/>
      <c r="V911" s="317"/>
      <c r="W911" s="317"/>
      <c r="X911" s="317"/>
      <c r="Y911" s="318">
        <v>20</v>
      </c>
      <c r="Z911" s="319"/>
      <c r="AA911" s="319"/>
      <c r="AB911" s="320"/>
      <c r="AC911" s="322" t="s">
        <v>372</v>
      </c>
      <c r="AD911" s="323"/>
      <c r="AE911" s="323"/>
      <c r="AF911" s="323"/>
      <c r="AG911" s="323"/>
      <c r="AH911" s="418">
        <v>4</v>
      </c>
      <c r="AI911" s="419"/>
      <c r="AJ911" s="419"/>
      <c r="AK911" s="419"/>
      <c r="AL911" s="326" t="s">
        <v>401</v>
      </c>
      <c r="AM911" s="327"/>
      <c r="AN911" s="327"/>
      <c r="AO911" s="328"/>
      <c r="AP911" s="321" t="s">
        <v>401</v>
      </c>
      <c r="AQ911" s="321"/>
      <c r="AR911" s="321"/>
      <c r="AS911" s="321"/>
      <c r="AT911" s="321"/>
      <c r="AU911" s="321"/>
      <c r="AV911" s="321"/>
      <c r="AW911" s="321"/>
      <c r="AX911" s="321"/>
      <c r="AY911">
        <f t="shared" si="119"/>
        <v>1</v>
      </c>
    </row>
    <row r="912" spans="1:51" ht="46.5" hidden="1" customHeight="1" x14ac:dyDescent="0.15">
      <c r="A912" s="401">
        <v>2</v>
      </c>
      <c r="B912" s="401">
        <v>1</v>
      </c>
      <c r="C912" s="420"/>
      <c r="D912" s="415"/>
      <c r="E912" s="415"/>
      <c r="F912" s="415"/>
      <c r="G912" s="415"/>
      <c r="H912" s="415"/>
      <c r="I912" s="415"/>
      <c r="J912" s="416"/>
      <c r="K912" s="417"/>
      <c r="L912" s="417"/>
      <c r="M912" s="417"/>
      <c r="N912" s="417"/>
      <c r="O912" s="417"/>
      <c r="P912" s="421"/>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46.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46.5"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46.5" hidden="1" customHeight="1" x14ac:dyDescent="0.15">
      <c r="A915" s="401">
        <v>5</v>
      </c>
      <c r="B915" s="401">
        <v>1</v>
      </c>
      <c r="C915" s="420"/>
      <c r="D915" s="415"/>
      <c r="E915" s="415"/>
      <c r="F915" s="415"/>
      <c r="G915" s="415"/>
      <c r="H915" s="415"/>
      <c r="I915" s="415"/>
      <c r="J915" s="416"/>
      <c r="K915" s="417"/>
      <c r="L915" s="417"/>
      <c r="M915" s="417"/>
      <c r="N915" s="417"/>
      <c r="O915" s="417"/>
      <c r="P915" s="421"/>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46.5" hidden="1" customHeight="1" x14ac:dyDescent="0.15">
      <c r="A916" s="401">
        <v>6</v>
      </c>
      <c r="B916" s="401">
        <v>1</v>
      </c>
      <c r="C916" s="420"/>
      <c r="D916" s="415"/>
      <c r="E916" s="415"/>
      <c r="F916" s="415"/>
      <c r="G916" s="415"/>
      <c r="H916" s="415"/>
      <c r="I916" s="415"/>
      <c r="J916" s="416"/>
      <c r="K916" s="417"/>
      <c r="L916" s="417"/>
      <c r="M916" s="417"/>
      <c r="N916" s="417"/>
      <c r="O916" s="417"/>
      <c r="P916" s="421"/>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4.5" hidden="1" customHeight="1" x14ac:dyDescent="0.15">
      <c r="A917" s="401">
        <v>7</v>
      </c>
      <c r="B917" s="401">
        <v>1</v>
      </c>
      <c r="C917" s="420"/>
      <c r="D917" s="415"/>
      <c r="E917" s="415"/>
      <c r="F917" s="415"/>
      <c r="G917" s="415"/>
      <c r="H917" s="415"/>
      <c r="I917" s="415"/>
      <c r="J917" s="416"/>
      <c r="K917" s="417"/>
      <c r="L917" s="417"/>
      <c r="M917" s="417"/>
      <c r="N917" s="417"/>
      <c r="O917" s="417"/>
      <c r="P917" s="421"/>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51" customHeight="1" x14ac:dyDescent="0.15">
      <c r="A944" s="401">
        <v>1</v>
      </c>
      <c r="B944" s="401">
        <v>1</v>
      </c>
      <c r="C944" s="420" t="s">
        <v>774</v>
      </c>
      <c r="D944" s="415"/>
      <c r="E944" s="415"/>
      <c r="F944" s="415"/>
      <c r="G944" s="415"/>
      <c r="H944" s="415"/>
      <c r="I944" s="415"/>
      <c r="J944" s="416">
        <v>9010001157227</v>
      </c>
      <c r="K944" s="417"/>
      <c r="L944" s="417"/>
      <c r="M944" s="417"/>
      <c r="N944" s="417"/>
      <c r="O944" s="417"/>
      <c r="P944" s="421" t="s">
        <v>773</v>
      </c>
      <c r="Q944" s="317"/>
      <c r="R944" s="317"/>
      <c r="S944" s="317"/>
      <c r="T944" s="317"/>
      <c r="U944" s="317"/>
      <c r="V944" s="317"/>
      <c r="W944" s="317"/>
      <c r="X944" s="317"/>
      <c r="Y944" s="318">
        <v>1</v>
      </c>
      <c r="Z944" s="319"/>
      <c r="AA944" s="319"/>
      <c r="AB944" s="320"/>
      <c r="AC944" s="322" t="s">
        <v>374</v>
      </c>
      <c r="AD944" s="323"/>
      <c r="AE944" s="323"/>
      <c r="AF944" s="323"/>
      <c r="AG944" s="323"/>
      <c r="AH944" s="418" t="s">
        <v>401</v>
      </c>
      <c r="AI944" s="419"/>
      <c r="AJ944" s="419"/>
      <c r="AK944" s="419"/>
      <c r="AL944" s="326" t="s">
        <v>401</v>
      </c>
      <c r="AM944" s="327"/>
      <c r="AN944" s="327"/>
      <c r="AO944" s="328"/>
      <c r="AP944" s="321" t="s">
        <v>401</v>
      </c>
      <c r="AQ944" s="321"/>
      <c r="AR944" s="321"/>
      <c r="AS944" s="321"/>
      <c r="AT944" s="321"/>
      <c r="AU944" s="321"/>
      <c r="AV944" s="321"/>
      <c r="AW944" s="321"/>
      <c r="AX944" s="321"/>
      <c r="AY944">
        <f t="shared" si="120"/>
        <v>1</v>
      </c>
    </row>
    <row r="945" spans="1:51" ht="46.5" customHeight="1" x14ac:dyDescent="0.15">
      <c r="A945" s="401">
        <v>2</v>
      </c>
      <c r="B945" s="401">
        <v>1</v>
      </c>
      <c r="C945" s="420" t="s">
        <v>775</v>
      </c>
      <c r="D945" s="415"/>
      <c r="E945" s="415"/>
      <c r="F945" s="415"/>
      <c r="G945" s="415"/>
      <c r="H945" s="415"/>
      <c r="I945" s="415"/>
      <c r="J945" s="416">
        <v>3010001035099</v>
      </c>
      <c r="K945" s="417"/>
      <c r="L945" s="417"/>
      <c r="M945" s="417"/>
      <c r="N945" s="417"/>
      <c r="O945" s="417"/>
      <c r="P945" s="421" t="s">
        <v>776</v>
      </c>
      <c r="Q945" s="317"/>
      <c r="R945" s="317"/>
      <c r="S945" s="317"/>
      <c r="T945" s="317"/>
      <c r="U945" s="317"/>
      <c r="V945" s="317"/>
      <c r="W945" s="317"/>
      <c r="X945" s="317"/>
      <c r="Y945" s="318">
        <v>1</v>
      </c>
      <c r="Z945" s="319"/>
      <c r="AA945" s="319"/>
      <c r="AB945" s="320"/>
      <c r="AC945" s="322" t="s">
        <v>374</v>
      </c>
      <c r="AD945" s="323"/>
      <c r="AE945" s="323"/>
      <c r="AF945" s="323"/>
      <c r="AG945" s="323"/>
      <c r="AH945" s="418" t="s">
        <v>401</v>
      </c>
      <c r="AI945" s="419"/>
      <c r="AJ945" s="419"/>
      <c r="AK945" s="419"/>
      <c r="AL945" s="326" t="s">
        <v>401</v>
      </c>
      <c r="AM945" s="327"/>
      <c r="AN945" s="327"/>
      <c r="AO945" s="328"/>
      <c r="AP945" s="321" t="s">
        <v>401</v>
      </c>
      <c r="AQ945" s="321"/>
      <c r="AR945" s="321"/>
      <c r="AS945" s="321"/>
      <c r="AT945" s="321"/>
      <c r="AU945" s="321"/>
      <c r="AV945" s="321"/>
      <c r="AW945" s="321"/>
      <c r="AX945" s="321"/>
      <c r="AY945">
        <f>COUNTA($C$945)</f>
        <v>1</v>
      </c>
    </row>
    <row r="946" spans="1:51" ht="36" customHeight="1" x14ac:dyDescent="0.15">
      <c r="A946" s="401">
        <v>3</v>
      </c>
      <c r="B946" s="401">
        <v>1</v>
      </c>
      <c r="C946" s="420" t="s">
        <v>777</v>
      </c>
      <c r="D946" s="415"/>
      <c r="E946" s="415"/>
      <c r="F946" s="415"/>
      <c r="G946" s="415"/>
      <c r="H946" s="415"/>
      <c r="I946" s="415"/>
      <c r="J946" s="416">
        <v>2020001077521</v>
      </c>
      <c r="K946" s="417"/>
      <c r="L946" s="417"/>
      <c r="M946" s="417"/>
      <c r="N946" s="417"/>
      <c r="O946" s="417"/>
      <c r="P946" s="421" t="s">
        <v>778</v>
      </c>
      <c r="Q946" s="317"/>
      <c r="R946" s="317"/>
      <c r="S946" s="317"/>
      <c r="T946" s="317"/>
      <c r="U946" s="317"/>
      <c r="V946" s="317"/>
      <c r="W946" s="317"/>
      <c r="X946" s="317"/>
      <c r="Y946" s="318">
        <v>1</v>
      </c>
      <c r="Z946" s="319"/>
      <c r="AA946" s="319"/>
      <c r="AB946" s="320"/>
      <c r="AC946" s="322" t="s">
        <v>374</v>
      </c>
      <c r="AD946" s="323"/>
      <c r="AE946" s="323"/>
      <c r="AF946" s="323"/>
      <c r="AG946" s="323"/>
      <c r="AH946" s="324" t="s">
        <v>401</v>
      </c>
      <c r="AI946" s="325"/>
      <c r="AJ946" s="325"/>
      <c r="AK946" s="325"/>
      <c r="AL946" s="326" t="s">
        <v>401</v>
      </c>
      <c r="AM946" s="327"/>
      <c r="AN946" s="327"/>
      <c r="AO946" s="328"/>
      <c r="AP946" s="321" t="s">
        <v>401</v>
      </c>
      <c r="AQ946" s="321"/>
      <c r="AR946" s="321"/>
      <c r="AS946" s="321"/>
      <c r="AT946" s="321"/>
      <c r="AU946" s="321"/>
      <c r="AV946" s="321"/>
      <c r="AW946" s="321"/>
      <c r="AX946" s="321"/>
      <c r="AY946">
        <f>COUNTA($C$946)</f>
        <v>1</v>
      </c>
    </row>
    <row r="947" spans="1:51" ht="44.25" customHeight="1" x14ac:dyDescent="0.15">
      <c r="A947" s="401">
        <v>4</v>
      </c>
      <c r="B947" s="401">
        <v>1</v>
      </c>
      <c r="C947" s="420" t="s">
        <v>777</v>
      </c>
      <c r="D947" s="415"/>
      <c r="E947" s="415"/>
      <c r="F947" s="415"/>
      <c r="G947" s="415"/>
      <c r="H947" s="415"/>
      <c r="I947" s="415"/>
      <c r="J947" s="416">
        <v>2020001077521</v>
      </c>
      <c r="K947" s="417"/>
      <c r="L947" s="417"/>
      <c r="M947" s="417"/>
      <c r="N947" s="417"/>
      <c r="O947" s="417"/>
      <c r="P947" s="421" t="s">
        <v>779</v>
      </c>
      <c r="Q947" s="317"/>
      <c r="R947" s="317"/>
      <c r="S947" s="317"/>
      <c r="T947" s="317"/>
      <c r="U947" s="317"/>
      <c r="V947" s="317"/>
      <c r="W947" s="317"/>
      <c r="X947" s="317"/>
      <c r="Y947" s="318">
        <v>1</v>
      </c>
      <c r="Z947" s="319"/>
      <c r="AA947" s="319"/>
      <c r="AB947" s="320"/>
      <c r="AC947" s="322" t="s">
        <v>374</v>
      </c>
      <c r="AD947" s="323"/>
      <c r="AE947" s="323"/>
      <c r="AF947" s="323"/>
      <c r="AG947" s="323"/>
      <c r="AH947" s="324" t="s">
        <v>401</v>
      </c>
      <c r="AI947" s="325"/>
      <c r="AJ947" s="325"/>
      <c r="AK947" s="325"/>
      <c r="AL947" s="326" t="s">
        <v>401</v>
      </c>
      <c r="AM947" s="327"/>
      <c r="AN947" s="327"/>
      <c r="AO947" s="328"/>
      <c r="AP947" s="321" t="s">
        <v>401</v>
      </c>
      <c r="AQ947" s="321"/>
      <c r="AR947" s="321"/>
      <c r="AS947" s="321"/>
      <c r="AT947" s="321"/>
      <c r="AU947" s="321"/>
      <c r="AV947" s="321"/>
      <c r="AW947" s="321"/>
      <c r="AX947" s="321"/>
      <c r="AY947">
        <f>COUNTA($C$947)</f>
        <v>1</v>
      </c>
    </row>
    <row r="948" spans="1:51" ht="51.75" customHeight="1" x14ac:dyDescent="0.15">
      <c r="A948" s="401">
        <v>5</v>
      </c>
      <c r="B948" s="401">
        <v>1</v>
      </c>
      <c r="C948" s="420" t="s">
        <v>780</v>
      </c>
      <c r="D948" s="415"/>
      <c r="E948" s="415"/>
      <c r="F948" s="415"/>
      <c r="G948" s="415"/>
      <c r="H948" s="415"/>
      <c r="I948" s="415"/>
      <c r="J948" s="416" t="s">
        <v>401</v>
      </c>
      <c r="K948" s="417"/>
      <c r="L948" s="417"/>
      <c r="M948" s="417"/>
      <c r="N948" s="417"/>
      <c r="O948" s="417"/>
      <c r="P948" s="421" t="s">
        <v>785</v>
      </c>
      <c r="Q948" s="317"/>
      <c r="R948" s="317"/>
      <c r="S948" s="317"/>
      <c r="T948" s="317"/>
      <c r="U948" s="317"/>
      <c r="V948" s="317"/>
      <c r="W948" s="317"/>
      <c r="X948" s="317"/>
      <c r="Y948" s="318">
        <v>1</v>
      </c>
      <c r="Z948" s="319"/>
      <c r="AA948" s="319"/>
      <c r="AB948" s="320"/>
      <c r="AC948" s="322" t="s">
        <v>374</v>
      </c>
      <c r="AD948" s="323"/>
      <c r="AE948" s="323"/>
      <c r="AF948" s="323"/>
      <c r="AG948" s="323"/>
      <c r="AH948" s="324" t="s">
        <v>401</v>
      </c>
      <c r="AI948" s="325"/>
      <c r="AJ948" s="325"/>
      <c r="AK948" s="325"/>
      <c r="AL948" s="326" t="s">
        <v>401</v>
      </c>
      <c r="AM948" s="327"/>
      <c r="AN948" s="327"/>
      <c r="AO948" s="328"/>
      <c r="AP948" s="321" t="s">
        <v>401</v>
      </c>
      <c r="AQ948" s="321"/>
      <c r="AR948" s="321"/>
      <c r="AS948" s="321"/>
      <c r="AT948" s="321"/>
      <c r="AU948" s="321"/>
      <c r="AV948" s="321"/>
      <c r="AW948" s="321"/>
      <c r="AX948" s="321"/>
      <c r="AY948">
        <f>COUNTA($C$948)</f>
        <v>1</v>
      </c>
    </row>
    <row r="949" spans="1:51" ht="45" customHeight="1" x14ac:dyDescent="0.15">
      <c r="A949" s="401">
        <v>6</v>
      </c>
      <c r="B949" s="401">
        <v>1</v>
      </c>
      <c r="C949" s="420" t="s">
        <v>782</v>
      </c>
      <c r="D949" s="415"/>
      <c r="E949" s="415"/>
      <c r="F949" s="415"/>
      <c r="G949" s="415"/>
      <c r="H949" s="415"/>
      <c r="I949" s="415"/>
      <c r="J949" s="416">
        <v>5010501016209</v>
      </c>
      <c r="K949" s="417"/>
      <c r="L949" s="417"/>
      <c r="M949" s="417"/>
      <c r="N949" s="417"/>
      <c r="O949" s="417"/>
      <c r="P949" s="421" t="s">
        <v>783</v>
      </c>
      <c r="Q949" s="317"/>
      <c r="R949" s="317"/>
      <c r="S949" s="317"/>
      <c r="T949" s="317"/>
      <c r="U949" s="317"/>
      <c r="V949" s="317"/>
      <c r="W949" s="317"/>
      <c r="X949" s="317"/>
      <c r="Y949" s="318">
        <v>1</v>
      </c>
      <c r="Z949" s="319"/>
      <c r="AA949" s="319"/>
      <c r="AB949" s="320"/>
      <c r="AC949" s="322" t="s">
        <v>374</v>
      </c>
      <c r="AD949" s="323"/>
      <c r="AE949" s="323"/>
      <c r="AF949" s="323"/>
      <c r="AG949" s="323"/>
      <c r="AH949" s="324" t="s">
        <v>401</v>
      </c>
      <c r="AI949" s="325"/>
      <c r="AJ949" s="325"/>
      <c r="AK949" s="325"/>
      <c r="AL949" s="326" t="s">
        <v>401</v>
      </c>
      <c r="AM949" s="327"/>
      <c r="AN949" s="327"/>
      <c r="AO949" s="328"/>
      <c r="AP949" s="321" t="s">
        <v>401</v>
      </c>
      <c r="AQ949" s="321"/>
      <c r="AR949" s="321"/>
      <c r="AS949" s="321"/>
      <c r="AT949" s="321"/>
      <c r="AU949" s="321"/>
      <c r="AV949" s="321"/>
      <c r="AW949" s="321"/>
      <c r="AX949" s="321"/>
      <c r="AY949">
        <f>COUNTA($C$949)</f>
        <v>1</v>
      </c>
    </row>
    <row r="950" spans="1:51" ht="42" customHeight="1" x14ac:dyDescent="0.15">
      <c r="A950" s="401">
        <v>7</v>
      </c>
      <c r="B950" s="401">
        <v>1</v>
      </c>
      <c r="C950" s="420" t="s">
        <v>781</v>
      </c>
      <c r="D950" s="415"/>
      <c r="E950" s="415"/>
      <c r="F950" s="415"/>
      <c r="G950" s="415"/>
      <c r="H950" s="415"/>
      <c r="I950" s="415"/>
      <c r="J950" s="416">
        <v>2010603006143</v>
      </c>
      <c r="K950" s="417"/>
      <c r="L950" s="417"/>
      <c r="M950" s="417"/>
      <c r="N950" s="417"/>
      <c r="O950" s="417"/>
      <c r="P950" s="421" t="s">
        <v>784</v>
      </c>
      <c r="Q950" s="317"/>
      <c r="R950" s="317"/>
      <c r="S950" s="317"/>
      <c r="T950" s="317"/>
      <c r="U950" s="317"/>
      <c r="V950" s="317"/>
      <c r="W950" s="317"/>
      <c r="X950" s="317"/>
      <c r="Y950" s="318">
        <v>0</v>
      </c>
      <c r="Z950" s="319"/>
      <c r="AA950" s="319"/>
      <c r="AB950" s="320"/>
      <c r="AC950" s="322" t="s">
        <v>374</v>
      </c>
      <c r="AD950" s="323"/>
      <c r="AE950" s="323"/>
      <c r="AF950" s="323"/>
      <c r="AG950" s="323"/>
      <c r="AH950" s="324" t="s">
        <v>401</v>
      </c>
      <c r="AI950" s="325"/>
      <c r="AJ950" s="325"/>
      <c r="AK950" s="325"/>
      <c r="AL950" s="326" t="s">
        <v>401</v>
      </c>
      <c r="AM950" s="327"/>
      <c r="AN950" s="327"/>
      <c r="AO950" s="328"/>
      <c r="AP950" s="321" t="s">
        <v>401</v>
      </c>
      <c r="AQ950" s="321"/>
      <c r="AR950" s="321"/>
      <c r="AS950" s="321"/>
      <c r="AT950" s="321"/>
      <c r="AU950" s="321"/>
      <c r="AV950" s="321"/>
      <c r="AW950" s="321"/>
      <c r="AX950" s="321"/>
      <c r="AY950">
        <f>COUNTA($C$950)</f>
        <v>1</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328</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343</v>
      </c>
      <c r="AM1106" s="957"/>
      <c r="AN1106" s="95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3" t="s">
        <v>329</v>
      </c>
      <c r="AQ1109" s="423"/>
      <c r="AR1109" s="423"/>
      <c r="AS1109" s="423"/>
      <c r="AT1109" s="423"/>
      <c r="AU1109" s="423"/>
      <c r="AV1109" s="423"/>
      <c r="AW1109" s="423"/>
      <c r="AX1109" s="423"/>
    </row>
    <row r="1110" spans="1:51" ht="30" hidden="1" customHeight="1" x14ac:dyDescent="0.15">
      <c r="A1110" s="401">
        <v>1</v>
      </c>
      <c r="B1110" s="401">
        <v>1</v>
      </c>
      <c r="C1110" s="892"/>
      <c r="D1110" s="892"/>
      <c r="E1110" s="262" t="s">
        <v>808</v>
      </c>
      <c r="F1110" s="891"/>
      <c r="G1110" s="891"/>
      <c r="H1110" s="891"/>
      <c r="I1110" s="891"/>
      <c r="J1110" s="416" t="s">
        <v>809</v>
      </c>
      <c r="K1110" s="417"/>
      <c r="L1110" s="417"/>
      <c r="M1110" s="417"/>
      <c r="N1110" s="417"/>
      <c r="O1110" s="417"/>
      <c r="P1110" s="421" t="s">
        <v>810</v>
      </c>
      <c r="Q1110" s="317"/>
      <c r="R1110" s="317"/>
      <c r="S1110" s="317"/>
      <c r="T1110" s="317"/>
      <c r="U1110" s="317"/>
      <c r="V1110" s="317"/>
      <c r="W1110" s="317"/>
      <c r="X1110" s="317"/>
      <c r="Y1110" s="318" t="s">
        <v>811</v>
      </c>
      <c r="Z1110" s="319"/>
      <c r="AA1110" s="319"/>
      <c r="AB1110" s="320"/>
      <c r="AC1110" s="322"/>
      <c r="AD1110" s="323"/>
      <c r="AE1110" s="323"/>
      <c r="AF1110" s="323"/>
      <c r="AG1110" s="323"/>
      <c r="AH1110" s="324" t="s">
        <v>808</v>
      </c>
      <c r="AI1110" s="325"/>
      <c r="AJ1110" s="325"/>
      <c r="AK1110" s="325"/>
      <c r="AL1110" s="326" t="s">
        <v>808</v>
      </c>
      <c r="AM1110" s="327"/>
      <c r="AN1110" s="327"/>
      <c r="AO1110" s="328"/>
      <c r="AP1110" s="321" t="s">
        <v>808</v>
      </c>
      <c r="AQ1110" s="321"/>
      <c r="AR1110" s="321"/>
      <c r="AS1110" s="321"/>
      <c r="AT1110" s="321"/>
      <c r="AU1110" s="321"/>
      <c r="AV1110" s="321"/>
      <c r="AW1110" s="321"/>
      <c r="AX1110" s="321"/>
    </row>
    <row r="1111" spans="1:51" ht="30" hidden="1" customHeight="1" x14ac:dyDescent="0.15">
      <c r="A1111" s="401">
        <v>2</v>
      </c>
      <c r="B1111" s="401">
        <v>1</v>
      </c>
      <c r="C1111" s="892"/>
      <c r="D1111" s="892"/>
      <c r="E1111" s="891"/>
      <c r="F1111" s="891"/>
      <c r="G1111" s="891"/>
      <c r="H1111" s="891"/>
      <c r="I1111" s="89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2"/>
      <c r="D1112" s="892"/>
      <c r="E1112" s="891"/>
      <c r="F1112" s="891"/>
      <c r="G1112" s="891"/>
      <c r="H1112" s="891"/>
      <c r="I1112" s="89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2"/>
      <c r="D1113" s="892"/>
      <c r="E1113" s="891"/>
      <c r="F1113" s="891"/>
      <c r="G1113" s="891"/>
      <c r="H1113" s="891"/>
      <c r="I1113" s="89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2"/>
      <c r="D1114" s="892"/>
      <c r="E1114" s="891"/>
      <c r="F1114" s="891"/>
      <c r="G1114" s="891"/>
      <c r="H1114" s="891"/>
      <c r="I1114" s="89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2"/>
      <c r="D1115" s="892"/>
      <c r="E1115" s="891"/>
      <c r="F1115" s="891"/>
      <c r="G1115" s="891"/>
      <c r="H1115" s="891"/>
      <c r="I1115" s="89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2"/>
      <c r="D1116" s="892"/>
      <c r="E1116" s="891"/>
      <c r="F1116" s="891"/>
      <c r="G1116" s="891"/>
      <c r="H1116" s="891"/>
      <c r="I1116" s="89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2"/>
      <c r="D1117" s="892"/>
      <c r="E1117" s="891"/>
      <c r="F1117" s="891"/>
      <c r="G1117" s="891"/>
      <c r="H1117" s="891"/>
      <c r="I1117" s="89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2"/>
      <c r="D1118" s="892"/>
      <c r="E1118" s="891"/>
      <c r="F1118" s="891"/>
      <c r="G1118" s="891"/>
      <c r="H1118" s="891"/>
      <c r="I1118" s="89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2"/>
      <c r="D1119" s="892"/>
      <c r="E1119" s="891"/>
      <c r="F1119" s="891"/>
      <c r="G1119" s="891"/>
      <c r="H1119" s="891"/>
      <c r="I1119" s="89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2"/>
      <c r="D1120" s="892"/>
      <c r="E1120" s="891"/>
      <c r="F1120" s="891"/>
      <c r="G1120" s="891"/>
      <c r="H1120" s="891"/>
      <c r="I1120" s="89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2"/>
      <c r="D1121" s="892"/>
      <c r="E1121" s="891"/>
      <c r="F1121" s="891"/>
      <c r="G1121" s="891"/>
      <c r="H1121" s="891"/>
      <c r="I1121" s="89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2"/>
      <c r="D1122" s="892"/>
      <c r="E1122" s="891"/>
      <c r="F1122" s="891"/>
      <c r="G1122" s="891"/>
      <c r="H1122" s="891"/>
      <c r="I1122" s="89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2"/>
      <c r="D1123" s="892"/>
      <c r="E1123" s="891"/>
      <c r="F1123" s="891"/>
      <c r="G1123" s="891"/>
      <c r="H1123" s="891"/>
      <c r="I1123" s="89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2"/>
      <c r="D1124" s="892"/>
      <c r="E1124" s="891"/>
      <c r="F1124" s="891"/>
      <c r="G1124" s="891"/>
      <c r="H1124" s="891"/>
      <c r="I1124" s="89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2"/>
      <c r="D1125" s="892"/>
      <c r="E1125" s="891"/>
      <c r="F1125" s="891"/>
      <c r="G1125" s="891"/>
      <c r="H1125" s="891"/>
      <c r="I1125" s="89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2"/>
      <c r="D1126" s="892"/>
      <c r="E1126" s="891"/>
      <c r="F1126" s="891"/>
      <c r="G1126" s="891"/>
      <c r="H1126" s="891"/>
      <c r="I1126" s="89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2"/>
      <c r="D1127" s="892"/>
      <c r="E1127" s="262"/>
      <c r="F1127" s="891"/>
      <c r="G1127" s="891"/>
      <c r="H1127" s="891"/>
      <c r="I1127" s="89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2"/>
      <c r="D1128" s="892"/>
      <c r="E1128" s="891"/>
      <c r="F1128" s="891"/>
      <c r="G1128" s="891"/>
      <c r="H1128" s="891"/>
      <c r="I1128" s="89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2"/>
      <c r="D1129" s="892"/>
      <c r="E1129" s="891"/>
      <c r="F1129" s="891"/>
      <c r="G1129" s="891"/>
      <c r="H1129" s="891"/>
      <c r="I1129" s="89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2"/>
      <c r="D1130" s="892"/>
      <c r="E1130" s="891"/>
      <c r="F1130" s="891"/>
      <c r="G1130" s="891"/>
      <c r="H1130" s="891"/>
      <c r="I1130" s="89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2"/>
      <c r="D1131" s="892"/>
      <c r="E1131" s="891"/>
      <c r="F1131" s="891"/>
      <c r="G1131" s="891"/>
      <c r="H1131" s="891"/>
      <c r="I1131" s="89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2"/>
      <c r="D1132" s="892"/>
      <c r="E1132" s="891"/>
      <c r="F1132" s="891"/>
      <c r="G1132" s="891"/>
      <c r="H1132" s="891"/>
      <c r="I1132" s="89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2"/>
      <c r="D1133" s="892"/>
      <c r="E1133" s="891"/>
      <c r="F1133" s="891"/>
      <c r="G1133" s="891"/>
      <c r="H1133" s="891"/>
      <c r="I1133" s="89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2"/>
      <c r="D1134" s="892"/>
      <c r="E1134" s="891"/>
      <c r="F1134" s="891"/>
      <c r="G1134" s="891"/>
      <c r="H1134" s="891"/>
      <c r="I1134" s="89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2"/>
      <c r="D1135" s="892"/>
      <c r="E1135" s="891"/>
      <c r="F1135" s="891"/>
      <c r="G1135" s="891"/>
      <c r="H1135" s="891"/>
      <c r="I1135" s="89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2"/>
      <c r="D1136" s="892"/>
      <c r="E1136" s="891"/>
      <c r="F1136" s="891"/>
      <c r="G1136" s="891"/>
      <c r="H1136" s="891"/>
      <c r="I1136" s="89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2"/>
      <c r="D1137" s="892"/>
      <c r="E1137" s="891"/>
      <c r="F1137" s="891"/>
      <c r="G1137" s="891"/>
      <c r="H1137" s="891"/>
      <c r="I1137" s="89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2"/>
      <c r="D1138" s="892"/>
      <c r="E1138" s="891"/>
      <c r="F1138" s="891"/>
      <c r="G1138" s="891"/>
      <c r="H1138" s="891"/>
      <c r="I1138" s="89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2"/>
      <c r="D1139" s="892"/>
      <c r="E1139" s="891"/>
      <c r="F1139" s="891"/>
      <c r="G1139" s="891"/>
      <c r="H1139" s="891"/>
      <c r="I1139" s="89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7">
      <formula>IF(RIGHT(TEXT(P14,"0.#"),1)=".",FALSE,TRUE)</formula>
    </cfRule>
    <cfRule type="expression" dxfId="2814" priority="14028">
      <formula>IF(RIGHT(TEXT(P14,"0.#"),1)=".",TRUE,FALSE)</formula>
    </cfRule>
  </conditionalFormatting>
  <conditionalFormatting sqref="AE32">
    <cfRule type="expression" dxfId="2813" priority="14017">
      <formula>IF(RIGHT(TEXT(AE32,"0.#"),1)=".",FALSE,TRUE)</formula>
    </cfRule>
    <cfRule type="expression" dxfId="2812" priority="14018">
      <formula>IF(RIGHT(TEXT(AE32,"0.#"),1)=".",TRUE,FALSE)</formula>
    </cfRule>
  </conditionalFormatting>
  <conditionalFormatting sqref="P18:AX18">
    <cfRule type="expression" dxfId="2811" priority="13903">
      <formula>IF(RIGHT(TEXT(P18,"0.#"),1)=".",FALSE,TRUE)</formula>
    </cfRule>
    <cfRule type="expression" dxfId="2810" priority="13904">
      <formula>IF(RIGHT(TEXT(P18,"0.#"),1)=".",TRUE,FALSE)</formula>
    </cfRule>
  </conditionalFormatting>
  <conditionalFormatting sqref="Y790">
    <cfRule type="expression" dxfId="2809" priority="13899">
      <formula>IF(RIGHT(TEXT(Y790,"0.#"),1)=".",FALSE,TRUE)</formula>
    </cfRule>
    <cfRule type="expression" dxfId="2808" priority="13900">
      <formula>IF(RIGHT(TEXT(Y790,"0.#"),1)=".",TRUE,FALSE)</formula>
    </cfRule>
  </conditionalFormatting>
  <conditionalFormatting sqref="Y799">
    <cfRule type="expression" dxfId="2807" priority="13895">
      <formula>IF(RIGHT(TEXT(Y799,"0.#"),1)=".",FALSE,TRUE)</formula>
    </cfRule>
    <cfRule type="expression" dxfId="2806" priority="13896">
      <formula>IF(RIGHT(TEXT(Y799,"0.#"),1)=".",TRUE,FALSE)</formula>
    </cfRule>
  </conditionalFormatting>
  <conditionalFormatting sqref="Y830:Y837 Y828 Y817:Y824 Y815 Y804:Y811 Y802">
    <cfRule type="expression" dxfId="2805" priority="13677">
      <formula>IF(RIGHT(TEXT(Y802,"0.#"),1)=".",FALSE,TRUE)</formula>
    </cfRule>
    <cfRule type="expression" dxfId="2804" priority="13678">
      <formula>IF(RIGHT(TEXT(Y802,"0.#"),1)=".",TRUE,FALSE)</formula>
    </cfRule>
  </conditionalFormatting>
  <conditionalFormatting sqref="P16:AQ17 P15:AX15 P13:AX13">
    <cfRule type="expression" dxfId="2803" priority="13725">
      <formula>IF(RIGHT(TEXT(P13,"0.#"),1)=".",FALSE,TRUE)</formula>
    </cfRule>
    <cfRule type="expression" dxfId="2802" priority="13726">
      <formula>IF(RIGHT(TEXT(P13,"0.#"),1)=".",TRUE,FALSE)</formula>
    </cfRule>
  </conditionalFormatting>
  <conditionalFormatting sqref="P19:AJ19">
    <cfRule type="expression" dxfId="2801" priority="13723">
      <formula>IF(RIGHT(TEXT(P19,"0.#"),1)=".",FALSE,TRUE)</formula>
    </cfRule>
    <cfRule type="expression" dxfId="2800" priority="13724">
      <formula>IF(RIGHT(TEXT(P19,"0.#"),1)=".",TRUE,FALSE)</formula>
    </cfRule>
  </conditionalFormatting>
  <conditionalFormatting sqref="AE101 AQ101">
    <cfRule type="expression" dxfId="2799" priority="13715">
      <formula>IF(RIGHT(TEXT(AE101,"0.#"),1)=".",FALSE,TRUE)</formula>
    </cfRule>
    <cfRule type="expression" dxfId="2798" priority="13716">
      <formula>IF(RIGHT(TEXT(AE101,"0.#"),1)=".",TRUE,FALSE)</formula>
    </cfRule>
  </conditionalFormatting>
  <conditionalFormatting sqref="Y791:Y798 Y789">
    <cfRule type="expression" dxfId="2797" priority="13701">
      <formula>IF(RIGHT(TEXT(Y789,"0.#"),1)=".",FALSE,TRUE)</formula>
    </cfRule>
    <cfRule type="expression" dxfId="2796" priority="13702">
      <formula>IF(RIGHT(TEXT(Y789,"0.#"),1)=".",TRUE,FALSE)</formula>
    </cfRule>
  </conditionalFormatting>
  <conditionalFormatting sqref="AU790">
    <cfRule type="expression" dxfId="2795" priority="13699">
      <formula>IF(RIGHT(TEXT(AU790,"0.#"),1)=".",FALSE,TRUE)</formula>
    </cfRule>
    <cfRule type="expression" dxfId="2794" priority="13700">
      <formula>IF(RIGHT(TEXT(AU790,"0.#"),1)=".",TRUE,FALSE)</formula>
    </cfRule>
  </conditionalFormatting>
  <conditionalFormatting sqref="AU799">
    <cfRule type="expression" dxfId="2793" priority="13697">
      <formula>IF(RIGHT(TEXT(AU799,"0.#"),1)=".",FALSE,TRUE)</formula>
    </cfRule>
    <cfRule type="expression" dxfId="2792" priority="13698">
      <formula>IF(RIGHT(TEXT(AU799,"0.#"),1)=".",TRUE,FALSE)</formula>
    </cfRule>
  </conditionalFormatting>
  <conditionalFormatting sqref="AU791:AU798 AU789">
    <cfRule type="expression" dxfId="2791" priority="13695">
      <formula>IF(RIGHT(TEXT(AU789,"0.#"),1)=".",FALSE,TRUE)</formula>
    </cfRule>
    <cfRule type="expression" dxfId="2790" priority="13696">
      <formula>IF(RIGHT(TEXT(AU789,"0.#"),1)=".",TRUE,FALSE)</formula>
    </cfRule>
  </conditionalFormatting>
  <conditionalFormatting sqref="Y829 Y816 Y803">
    <cfRule type="expression" dxfId="2789" priority="13681">
      <formula>IF(RIGHT(TEXT(Y803,"0.#"),1)=".",FALSE,TRUE)</formula>
    </cfRule>
    <cfRule type="expression" dxfId="2788" priority="13682">
      <formula>IF(RIGHT(TEXT(Y803,"0.#"),1)=".",TRUE,FALSE)</formula>
    </cfRule>
  </conditionalFormatting>
  <conditionalFormatting sqref="Y838 Y825 Y812">
    <cfRule type="expression" dxfId="2787" priority="13679">
      <formula>IF(RIGHT(TEXT(Y812,"0.#"),1)=".",FALSE,TRUE)</formula>
    </cfRule>
    <cfRule type="expression" dxfId="2786" priority="13680">
      <formula>IF(RIGHT(TEXT(Y812,"0.#"),1)=".",TRUE,FALSE)</formula>
    </cfRule>
  </conditionalFormatting>
  <conditionalFormatting sqref="AU829 AU816 AU803">
    <cfRule type="expression" dxfId="2785" priority="13675">
      <formula>IF(RIGHT(TEXT(AU803,"0.#"),1)=".",FALSE,TRUE)</formula>
    </cfRule>
    <cfRule type="expression" dxfId="2784" priority="13676">
      <formula>IF(RIGHT(TEXT(AU803,"0.#"),1)=".",TRUE,FALSE)</formula>
    </cfRule>
  </conditionalFormatting>
  <conditionalFormatting sqref="AU838 AU825 AU812">
    <cfRule type="expression" dxfId="2783" priority="13673">
      <formula>IF(RIGHT(TEXT(AU812,"0.#"),1)=".",FALSE,TRUE)</formula>
    </cfRule>
    <cfRule type="expression" dxfId="2782" priority="13674">
      <formula>IF(RIGHT(TEXT(AU812,"0.#"),1)=".",TRUE,FALSE)</formula>
    </cfRule>
  </conditionalFormatting>
  <conditionalFormatting sqref="AU830:AU837 AU828 AU817:AU824 AU815 AU804:AU811 AU802">
    <cfRule type="expression" dxfId="2781" priority="13671">
      <formula>IF(RIGHT(TEXT(AU802,"0.#"),1)=".",FALSE,TRUE)</formula>
    </cfRule>
    <cfRule type="expression" dxfId="2780" priority="13672">
      <formula>IF(RIGHT(TEXT(AU802,"0.#"),1)=".",TRUE,FALSE)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E116 AQ116">
    <cfRule type="expression" dxfId="2609" priority="13179">
      <formula>IF(RIGHT(TEXT(AE116,"0.#"),1)=".",FALSE,TRUE)</formula>
    </cfRule>
    <cfRule type="expression" dxfId="2608" priority="13180">
      <formula>IF(RIGHT(TEXT(AE116,"0.#"),1)=".",TRUE,FALSE)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7:AO874">
    <cfRule type="expression" dxfId="2515" priority="6649">
      <formula>IF(AND(AL847&gt;=0, RIGHT(TEXT(AL847,"0.#"),1)&lt;&gt;"."),TRUE,FALSE)</formula>
    </cfRule>
    <cfRule type="expression" dxfId="2514" priority="6650">
      <formula>IF(AND(AL847&gt;=0, RIGHT(TEXT(AL847,"0.#"),1)="."),TRUE,FALSE)</formula>
    </cfRule>
    <cfRule type="expression" dxfId="2513" priority="6651">
      <formula>IF(AND(AL847&lt;0, RIGHT(TEXT(AL847,"0.#"),1)&lt;&gt;"."),TRUE,FALSE)</formula>
    </cfRule>
    <cfRule type="expression" dxfId="2512" priority="6652">
      <formula>IF(AND(AL847&lt;0, RIGHT(TEXT(AL847,"0.#"),1)="."),TRUE,FALSE)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7:Y874">
    <cfRule type="expression" dxfId="2441" priority="2977">
      <formula>IF(RIGHT(TEXT(Y847,"0.#"),1)=".",FALSE,TRUE)</formula>
    </cfRule>
    <cfRule type="expression" dxfId="2440" priority="2978">
      <formula>IF(RIGHT(TEXT(Y847,"0.#"),1)=".",TRUE,FALSE)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10:AO1139">
    <cfRule type="expression" dxfId="2411" priority="2883">
      <formula>IF(AND(AL1110&gt;=0, RIGHT(TEXT(AL1110,"0.#"),1)&lt;&gt;"."),TRUE,FALSE)</formula>
    </cfRule>
    <cfRule type="expression" dxfId="2410" priority="2884">
      <formula>IF(AND(AL1110&gt;=0, RIGHT(TEXT(AL1110,"0.#"),1)="."),TRUE,FALSE)</formula>
    </cfRule>
    <cfRule type="expression" dxfId="2409" priority="2885">
      <formula>IF(AND(AL1110&lt;0, RIGHT(TEXT(AL1110,"0.#"),1)&lt;&gt;"."),TRUE,FALSE)</formula>
    </cfRule>
    <cfRule type="expression" dxfId="2408" priority="2886">
      <formula>IF(AND(AL1110&lt;0, RIGHT(TEXT(AL1110,"0.#"),1)="."),TRUE,FALSE)</formula>
    </cfRule>
  </conditionalFormatting>
  <conditionalFormatting sqref="Y1110:Y1139">
    <cfRule type="expression" dxfId="2407" priority="2881">
      <formula>IF(RIGHT(TEXT(Y1110,"0.#"),1)=".",FALSE,TRUE)</formula>
    </cfRule>
    <cfRule type="expression" dxfId="2406" priority="2882">
      <formula>IF(RIGHT(TEXT(Y1110,"0.#"),1)=".",TRUE,FALSE)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45:AO846">
    <cfRule type="expression" dxfId="2397" priority="2835">
      <formula>IF(AND(AL845&gt;=0, RIGHT(TEXT(AL845,"0.#"),1)&lt;&gt;"."),TRUE,FALSE)</formula>
    </cfRule>
    <cfRule type="expression" dxfId="2396" priority="2836">
      <formula>IF(AND(AL845&gt;=0, RIGHT(TEXT(AL845,"0.#"),1)="."),TRUE,FALSE)</formula>
    </cfRule>
    <cfRule type="expression" dxfId="2395" priority="2837">
      <formula>IF(AND(AL845&lt;0, RIGHT(TEXT(AL845,"0.#"),1)&lt;&gt;"."),TRUE,FALSE)</formula>
    </cfRule>
    <cfRule type="expression" dxfId="2394" priority="2838">
      <formula>IF(AND(AL845&lt;0, RIGHT(TEXT(AL845,"0.#"),1)="."),TRUE,FALSE)</formula>
    </cfRule>
  </conditionalFormatting>
  <conditionalFormatting sqref="Y845:Y846">
    <cfRule type="expression" dxfId="2393" priority="2833">
      <formula>IF(RIGHT(TEXT(Y845,"0.#"),1)=".",FALSE,TRUE)</formula>
    </cfRule>
    <cfRule type="expression" dxfId="2392" priority="2834">
      <formula>IF(RIGHT(TEXT(Y845,"0.#"),1)=".",TRUE,FALSE)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0:Y907">
    <cfRule type="expression" dxfId="2075" priority="2093">
      <formula>IF(RIGHT(TEXT(Y880,"0.#"),1)=".",FALSE,TRUE)</formula>
    </cfRule>
    <cfRule type="expression" dxfId="2074" priority="2094">
      <formula>IF(RIGHT(TEXT(Y880,"0.#"),1)=".",TRUE,FALSE)</formula>
    </cfRule>
  </conditionalFormatting>
  <conditionalFormatting sqref="Y879">
    <cfRule type="expression" dxfId="2073" priority="2087">
      <formula>IF(RIGHT(TEXT(Y879,"0.#"),1)=".",FALSE,TRUE)</formula>
    </cfRule>
    <cfRule type="expression" dxfId="2072" priority="2088">
      <formula>IF(RIGHT(TEXT(Y879,"0.#"),1)=".",TRUE,FALSE)</formula>
    </cfRule>
  </conditionalFormatting>
  <conditionalFormatting sqref="Y913:Y940">
    <cfRule type="expression" dxfId="2071" priority="2081">
      <formula>IF(RIGHT(TEXT(Y913,"0.#"),1)=".",FALSE,TRUE)</formula>
    </cfRule>
    <cfRule type="expression" dxfId="2070" priority="2082">
      <formula>IF(RIGHT(TEXT(Y913,"0.#"),1)=".",TRUE,FALSE)</formula>
    </cfRule>
  </conditionalFormatting>
  <conditionalFormatting sqref="Y912">
    <cfRule type="expression" dxfId="2069" priority="2075">
      <formula>IF(RIGHT(TEXT(Y912,"0.#"),1)=".",FALSE,TRUE)</formula>
    </cfRule>
    <cfRule type="expression" dxfId="2068" priority="2076">
      <formula>IF(RIGHT(TEXT(Y912,"0.#"),1)=".",TRUE,FALSE)</formula>
    </cfRule>
  </conditionalFormatting>
  <conditionalFormatting sqref="Y951:Y973">
    <cfRule type="expression" dxfId="2067" priority="2069">
      <formula>IF(RIGHT(TEXT(Y951,"0.#"),1)=".",FALSE,TRUE)</formula>
    </cfRule>
    <cfRule type="expression" dxfId="2066" priority="2070">
      <formula>IF(RIGHT(TEXT(Y951,"0.#"),1)=".",TRUE,FALSE)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879:AO879">
    <cfRule type="expression" dxfId="1975" priority="2089">
      <formula>IF(AND(AL879&gt;=0, RIGHT(TEXT(AL879,"0.#"),1)&lt;&gt;"."),TRUE,FALSE)</formula>
    </cfRule>
    <cfRule type="expression" dxfId="1974" priority="2090">
      <formula>IF(AND(AL879&gt;=0, RIGHT(TEXT(AL879,"0.#"),1)="."),TRUE,FALSE)</formula>
    </cfRule>
    <cfRule type="expression" dxfId="1973" priority="2091">
      <formula>IF(AND(AL879&lt;0, RIGHT(TEXT(AL879,"0.#"),1)&lt;&gt;"."),TRUE,FALSE)</formula>
    </cfRule>
    <cfRule type="expression" dxfId="1972" priority="2092">
      <formula>IF(AND(AL879&lt;0, RIGHT(TEXT(AL879,"0.#"),1)="."),TRUE,FALSE)</formula>
    </cfRule>
  </conditionalFormatting>
  <conditionalFormatting sqref="AL913:AO940">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12:AO912">
    <cfRule type="expression" dxfId="1967" priority="2077">
      <formula>IF(AND(AL912&gt;=0, RIGHT(TEXT(AL912,"0.#"),1)&lt;&gt;"."),TRUE,FALSE)</formula>
    </cfRule>
    <cfRule type="expression" dxfId="1966" priority="2078">
      <formula>IF(AND(AL912&gt;=0, RIGHT(TEXT(AL912,"0.#"),1)="."),TRUE,FALSE)</formula>
    </cfRule>
    <cfRule type="expression" dxfId="1965" priority="2079">
      <formula>IF(AND(AL912&lt;0, RIGHT(TEXT(AL912,"0.#"),1)&lt;&gt;"."),TRUE,FALSE)</formula>
    </cfRule>
    <cfRule type="expression" dxfId="1964" priority="2080">
      <formula>IF(AND(AL912&lt;0, RIGHT(TEXT(AL912,"0.#"),1)="."),TRUE,FALSE)</formula>
    </cfRule>
  </conditionalFormatting>
  <conditionalFormatting sqref="AL951:AO973">
    <cfRule type="expression" dxfId="1963" priority="2071">
      <formula>IF(AND(AL951&gt;=0, RIGHT(TEXT(AL951,"0.#"),1)&lt;&gt;"."),TRUE,FALSE)</formula>
    </cfRule>
    <cfRule type="expression" dxfId="1962" priority="2072">
      <formula>IF(AND(AL951&gt;=0, RIGHT(TEXT(AL951,"0.#"),1)="."),TRUE,FALSE)</formula>
    </cfRule>
    <cfRule type="expression" dxfId="1961" priority="2073">
      <formula>IF(AND(AL951&lt;0, RIGHT(TEXT(AL951,"0.#"),1)&lt;&gt;"."),TRUE,FALSE)</formula>
    </cfRule>
    <cfRule type="expression" dxfId="1960" priority="2074">
      <formula>IF(AND(AL951&lt;0, RIGHT(TEXT(AL951,"0.#"),1)="."),TRUE,FALSE)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946:Y950">
    <cfRule type="expression" dxfId="723" priority="19">
      <formula>IF(RIGHT(TEXT(Y946,"0.#"),1)=".",FALSE,TRUE)</formula>
    </cfRule>
    <cfRule type="expression" dxfId="722" priority="20">
      <formula>IF(RIGHT(TEXT(Y946,"0.#"),1)=".",TRUE,FALSE)</formula>
    </cfRule>
  </conditionalFormatting>
  <conditionalFormatting sqref="Y944:Y945">
    <cfRule type="expression" dxfId="721" priority="13">
      <formula>IF(RIGHT(TEXT(Y944,"0.#"),1)=".",FALSE,TRUE)</formula>
    </cfRule>
    <cfRule type="expression" dxfId="720" priority="14">
      <formula>IF(RIGHT(TEXT(Y944,"0.#"),1)=".",TRUE,FALSE)</formula>
    </cfRule>
  </conditionalFormatting>
  <conditionalFormatting sqref="AL946:AO950">
    <cfRule type="expression" dxfId="719" priority="21">
      <formula>IF(AND(AL946&gt;=0, RIGHT(TEXT(AL946,"0.#"),1)&lt;&gt;"."),TRUE,FALSE)</formula>
    </cfRule>
    <cfRule type="expression" dxfId="718" priority="22">
      <formula>IF(AND(AL946&gt;=0, RIGHT(TEXT(AL946,"0.#"),1)="."),TRUE,FALSE)</formula>
    </cfRule>
    <cfRule type="expression" dxfId="717" priority="23">
      <formula>IF(AND(AL946&lt;0, RIGHT(TEXT(AL946,"0.#"),1)&lt;&gt;"."),TRUE,FALSE)</formula>
    </cfRule>
    <cfRule type="expression" dxfId="716" priority="24">
      <formula>IF(AND(AL946&lt;0, RIGHT(TEXT(AL946,"0.#"),1)="."),TRUE,FALSE)</formula>
    </cfRule>
  </conditionalFormatting>
  <conditionalFormatting sqref="AL944:AO945">
    <cfRule type="expression" dxfId="715" priority="15">
      <formula>IF(AND(AL944&gt;=0, RIGHT(TEXT(AL944,"0.#"),1)&lt;&gt;"."),TRUE,FALSE)</formula>
    </cfRule>
    <cfRule type="expression" dxfId="714" priority="16">
      <formula>IF(AND(AL944&gt;=0, RIGHT(TEXT(AL944,"0.#"),1)="."),TRUE,FALSE)</formula>
    </cfRule>
    <cfRule type="expression" dxfId="713" priority="17">
      <formula>IF(AND(AL944&lt;0, RIGHT(TEXT(AL944,"0.#"),1)&lt;&gt;"."),TRUE,FALSE)</formula>
    </cfRule>
    <cfRule type="expression" dxfId="712" priority="18">
      <formula>IF(AND(AL944&lt;0, RIGHT(TEXT(AL944,"0.#"),1)="."),TRUE,FALSE)</formula>
    </cfRule>
  </conditionalFormatting>
  <conditionalFormatting sqref="Y911">
    <cfRule type="expression" dxfId="711" priority="7">
      <formula>IF(RIGHT(TEXT(Y911,"0.#"),1)=".",FALSE,TRUE)</formula>
    </cfRule>
    <cfRule type="expression" dxfId="710" priority="8">
      <formula>IF(RIGHT(TEXT(Y911,"0.#"),1)=".",TRUE,FALSE)</formula>
    </cfRule>
  </conditionalFormatting>
  <conditionalFormatting sqref="AL911:AO911">
    <cfRule type="expression" dxfId="709" priority="9">
      <formula>IF(AND(AL911&gt;=0, RIGHT(TEXT(AL911,"0.#"),1)&lt;&gt;"."),TRUE,FALSE)</formula>
    </cfRule>
    <cfRule type="expression" dxfId="708" priority="10">
      <formula>IF(AND(AL911&gt;=0, RIGHT(TEXT(AL911,"0.#"),1)="."),TRUE,FALSE)</formula>
    </cfRule>
    <cfRule type="expression" dxfId="707" priority="11">
      <formula>IF(AND(AL911&lt;0, RIGHT(TEXT(AL911,"0.#"),1)&lt;&gt;"."),TRUE,FALSE)</formula>
    </cfRule>
    <cfRule type="expression" dxfId="706" priority="12">
      <formula>IF(AND(AL911&lt;0, RIGHT(TEXT(AL911,"0.#"),1)="."),TRUE,FALSE)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360</v>
      </c>
      <c r="AK13" s="51" t="str">
        <f t="shared" si="7"/>
        <v>L</v>
      </c>
    </row>
    <row r="14" spans="1:42" ht="13.5" customHeight="1" x14ac:dyDescent="0.15">
      <c r="A14" s="14" t="s">
        <v>96</v>
      </c>
      <c r="B14" s="15" t="s">
        <v>742</v>
      </c>
      <c r="C14" s="13" t="str">
        <f t="shared" si="9"/>
        <v>食育推進</v>
      </c>
      <c r="D14" s="13" t="str">
        <f t="shared" si="8"/>
        <v>食育推進</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食育推進</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食育推進</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食育推進</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食育推進</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食育推進</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食育推進</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食育推進</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食育推進</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食育推進</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食育推進</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食育推進</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348</v>
      </c>
      <c r="B2" s="513"/>
      <c r="C2" s="513"/>
      <c r="D2" s="513"/>
      <c r="E2" s="513"/>
      <c r="F2" s="514"/>
      <c r="G2" s="795"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385</v>
      </c>
      <c r="AF2" s="995"/>
      <c r="AG2" s="995"/>
      <c r="AH2" s="995"/>
      <c r="AI2" s="995" t="s">
        <v>407</v>
      </c>
      <c r="AJ2" s="995"/>
      <c r="AK2" s="995"/>
      <c r="AL2" s="458"/>
      <c r="AM2" s="995" t="s">
        <v>504</v>
      </c>
      <c r="AN2" s="995"/>
      <c r="AO2" s="995"/>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376</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348</v>
      </c>
      <c r="B9" s="513"/>
      <c r="C9" s="513"/>
      <c r="D9" s="513"/>
      <c r="E9" s="513"/>
      <c r="F9" s="514"/>
      <c r="G9" s="795"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385</v>
      </c>
      <c r="AF9" s="995"/>
      <c r="AG9" s="995"/>
      <c r="AH9" s="995"/>
      <c r="AI9" s="995" t="s">
        <v>407</v>
      </c>
      <c r="AJ9" s="995"/>
      <c r="AK9" s="995"/>
      <c r="AL9" s="458"/>
      <c r="AM9" s="995" t="s">
        <v>504</v>
      </c>
      <c r="AN9" s="995"/>
      <c r="AO9" s="995"/>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376</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348</v>
      </c>
      <c r="B16" s="513"/>
      <c r="C16" s="513"/>
      <c r="D16" s="513"/>
      <c r="E16" s="513"/>
      <c r="F16" s="514"/>
      <c r="G16" s="795"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385</v>
      </c>
      <c r="AF16" s="995"/>
      <c r="AG16" s="995"/>
      <c r="AH16" s="995"/>
      <c r="AI16" s="995" t="s">
        <v>407</v>
      </c>
      <c r="AJ16" s="995"/>
      <c r="AK16" s="995"/>
      <c r="AL16" s="458"/>
      <c r="AM16" s="995" t="s">
        <v>504</v>
      </c>
      <c r="AN16" s="995"/>
      <c r="AO16" s="995"/>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376</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348</v>
      </c>
      <c r="B23" s="513"/>
      <c r="C23" s="513"/>
      <c r="D23" s="513"/>
      <c r="E23" s="513"/>
      <c r="F23" s="514"/>
      <c r="G23" s="795"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385</v>
      </c>
      <c r="AF23" s="995"/>
      <c r="AG23" s="995"/>
      <c r="AH23" s="995"/>
      <c r="AI23" s="995" t="s">
        <v>407</v>
      </c>
      <c r="AJ23" s="995"/>
      <c r="AK23" s="995"/>
      <c r="AL23" s="458"/>
      <c r="AM23" s="995" t="s">
        <v>504</v>
      </c>
      <c r="AN23" s="995"/>
      <c r="AO23" s="995"/>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376</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348</v>
      </c>
      <c r="B30" s="513"/>
      <c r="C30" s="513"/>
      <c r="D30" s="513"/>
      <c r="E30" s="513"/>
      <c r="F30" s="514"/>
      <c r="G30" s="795"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385</v>
      </c>
      <c r="AF30" s="995"/>
      <c r="AG30" s="995"/>
      <c r="AH30" s="995"/>
      <c r="AI30" s="995" t="s">
        <v>407</v>
      </c>
      <c r="AJ30" s="995"/>
      <c r="AK30" s="995"/>
      <c r="AL30" s="458"/>
      <c r="AM30" s="995" t="s">
        <v>504</v>
      </c>
      <c r="AN30" s="995"/>
      <c r="AO30" s="995"/>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376</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348</v>
      </c>
      <c r="B37" s="513"/>
      <c r="C37" s="513"/>
      <c r="D37" s="513"/>
      <c r="E37" s="513"/>
      <c r="F37" s="514"/>
      <c r="G37" s="795"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385</v>
      </c>
      <c r="AF37" s="995"/>
      <c r="AG37" s="995"/>
      <c r="AH37" s="995"/>
      <c r="AI37" s="995" t="s">
        <v>407</v>
      </c>
      <c r="AJ37" s="995"/>
      <c r="AK37" s="995"/>
      <c r="AL37" s="458"/>
      <c r="AM37" s="995" t="s">
        <v>504</v>
      </c>
      <c r="AN37" s="995"/>
      <c r="AO37" s="995"/>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376</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348</v>
      </c>
      <c r="B44" s="513"/>
      <c r="C44" s="513"/>
      <c r="D44" s="513"/>
      <c r="E44" s="513"/>
      <c r="F44" s="514"/>
      <c r="G44" s="795"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385</v>
      </c>
      <c r="AF44" s="995"/>
      <c r="AG44" s="995"/>
      <c r="AH44" s="995"/>
      <c r="AI44" s="995" t="s">
        <v>407</v>
      </c>
      <c r="AJ44" s="995"/>
      <c r="AK44" s="995"/>
      <c r="AL44" s="458"/>
      <c r="AM44" s="995" t="s">
        <v>504</v>
      </c>
      <c r="AN44" s="995"/>
      <c r="AO44" s="995"/>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376</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348</v>
      </c>
      <c r="B51" s="513"/>
      <c r="C51" s="513"/>
      <c r="D51" s="513"/>
      <c r="E51" s="513"/>
      <c r="F51" s="514"/>
      <c r="G51" s="795"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385</v>
      </c>
      <c r="AF51" s="995"/>
      <c r="AG51" s="995"/>
      <c r="AH51" s="995"/>
      <c r="AI51" s="995" t="s">
        <v>407</v>
      </c>
      <c r="AJ51" s="995"/>
      <c r="AK51" s="995"/>
      <c r="AL51" s="458"/>
      <c r="AM51" s="995" t="s">
        <v>504</v>
      </c>
      <c r="AN51" s="995"/>
      <c r="AO51" s="995"/>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376</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348</v>
      </c>
      <c r="B58" s="513"/>
      <c r="C58" s="513"/>
      <c r="D58" s="513"/>
      <c r="E58" s="513"/>
      <c r="F58" s="514"/>
      <c r="G58" s="795"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385</v>
      </c>
      <c r="AF58" s="995"/>
      <c r="AG58" s="995"/>
      <c r="AH58" s="995"/>
      <c r="AI58" s="995" t="s">
        <v>407</v>
      </c>
      <c r="AJ58" s="995"/>
      <c r="AK58" s="995"/>
      <c r="AL58" s="458"/>
      <c r="AM58" s="995" t="s">
        <v>504</v>
      </c>
      <c r="AN58" s="995"/>
      <c r="AO58" s="995"/>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376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348</v>
      </c>
      <c r="B65" s="513"/>
      <c r="C65" s="513"/>
      <c r="D65" s="513"/>
      <c r="E65" s="513"/>
      <c r="F65" s="514"/>
      <c r="G65" s="795"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385</v>
      </c>
      <c r="AF65" s="995"/>
      <c r="AG65" s="995"/>
      <c r="AH65" s="995"/>
      <c r="AI65" s="995" t="s">
        <v>407</v>
      </c>
      <c r="AJ65" s="995"/>
      <c r="AK65" s="995"/>
      <c r="AL65" s="458"/>
      <c r="AM65" s="995" t="s">
        <v>504</v>
      </c>
      <c r="AN65" s="995"/>
      <c r="AO65" s="995"/>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376</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362</v>
      </c>
      <c r="H2" s="440"/>
      <c r="I2" s="440"/>
      <c r="J2" s="440"/>
      <c r="K2" s="440"/>
      <c r="L2" s="440"/>
      <c r="M2" s="440"/>
      <c r="N2" s="440"/>
      <c r="O2" s="440"/>
      <c r="P2" s="440"/>
      <c r="Q2" s="440"/>
      <c r="R2" s="440"/>
      <c r="S2" s="440"/>
      <c r="T2" s="440"/>
      <c r="U2" s="440"/>
      <c r="V2" s="440"/>
      <c r="W2" s="440"/>
      <c r="X2" s="440"/>
      <c r="Y2" s="440"/>
      <c r="Z2" s="440"/>
      <c r="AA2" s="440"/>
      <c r="AB2" s="441"/>
      <c r="AC2" s="439" t="s">
        <v>364</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2021-08-13T04:08:20Z</cp:lastPrinted>
  <dcterms:created xsi:type="dcterms:W3CDTF">2012-03-13T00:50:25Z</dcterms:created>
  <dcterms:modified xsi:type="dcterms:W3CDTF">2021-08-27T05:32:04Z</dcterms:modified>
</cp:coreProperties>
</file>