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5 自動車課\"/>
    </mc:Choice>
  </mc:AlternateContent>
  <bookViews>
    <workbookView xWindow="2976"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50" i="3"/>
  <c r="AY213" i="3"/>
  <c r="AY235"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<sst xmlns="http://schemas.openxmlformats.org/spreadsheetml/2006/main" count="3087" uniqueCount="782">
  <si>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</si>
  <si>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</si>
  <si>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</si>
  <si>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</si>
  <si>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</si>
  <si>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</si>
  <si>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</si>
  <si>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</si>
  <si>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</si>
  <si>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</si>
  <si>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</si>
  <si>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</si>
  <si>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</si>
  <si>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</si>
  <si>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</si>
  <si>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</si>
  <si>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</si>
  <si>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</si>
  <si>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</si>
  <si>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</si>
  <si>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</si>
  <si>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</si>
  <si>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</si>
  <si>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</si>
  <si>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</si>
  <si>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</si>
  <si>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</si>
  <si>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</si>
  <si>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</si>
  <si>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</si>
  <si>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</si>
  <si>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</si>
  <si>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</si>
  <si>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</si>
  <si>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</si>
  <si>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</si>
  <si>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</si>
  <si>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</si>
  <si>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</si>
  <si>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</si>
  <si>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</si>
  <si>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</si>
  <si>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</si>
  <si>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</si>
  <si>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</si>
  <si>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</si>
  <si>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</si>
  <si>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</si>
  <si>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</si>
  <si>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</si>
  <si>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</si>
  <si>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</si>
  <si>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</si>
  <si>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</si>
  <si>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</si>
  <si>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</si>
  <si>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</si>
  <si>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</si>
  <si>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</si>
  <si>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</si>
  <si>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</si>
  <si>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</si>
  <si>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</si>
  <si>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</si>
  <si>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</si>
  <si>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</si>
  <si>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</si>
  <si>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</si>
  <si>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</si>
  <si>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</si>
  <si>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</si>
  <si>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</si>
  <si>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</si>
  <si>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</si>
  <si>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</si>
  <si>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</si>
  <si>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</si>
  <si>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</si>
  <si>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</si>
  <si>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</si>
  <si>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</si>
  <si>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</si>
  <si>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</si>
  <si>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</si>
  <si>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</si>
  <si>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</si>
  <si>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</si>
  <si>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</si>
  <si>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</si>
  <si>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</si>
  <si>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</si>
  <si>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</si>
  <si>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</si>
  <si>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</si>
  <si>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</si>
  <si>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</si>
  <si>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</si>
  <si>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</si>
  <si>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</si>
  <si>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</si>
  <si>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</si>
  <si>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</si>
  <si>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</si>
  <si>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</si>
  <si>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</si>
  <si>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</si>
  <si>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</si>
  <si>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</si>
  <si>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</si>
  <si>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</si>
  <si>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</si>
  <si>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</si>
  <si>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</si>
  <si>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</si>
  <si>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</si>
  <si>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</si>
  <si>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</si>
  <si>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</si>
  <si>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</si>
  <si>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</si>
  <si>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</si>
  <si>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</si>
  <si>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</si>
  <si>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</si>
  <si>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</si>
  <si>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</si>
  <si>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</si>
  <si>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</si>
  <si>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</si>
  <si>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</si>
  <si>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</si>
  <si>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</si>
  <si>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</si>
  <si>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</si>
  <si>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</si>
  <si>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</si>
  <si>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</si>
  <si>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</si>
  <si>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</si>
  <si>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</si>
  <si>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</si>
  <si>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</si>
  <si>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</si>
  <si>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</si>
  <si>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</si>
  <si>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</si>
  <si>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</si>
  <si>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</si>
  <si>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</si>
  <si>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</si>
  <si>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</si>
  <si>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</si>
  <si>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</si>
  <si>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</si>
  <si>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</si>
  <si>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</si>
  <si>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</si>
  <si>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</si>
  <si>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</si>
  <si>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</si>
  <si>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</si>
  <si>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</si>
  <si>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</si>
  <si>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</si>
  <si>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</si>
  <si>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</si>
  <si>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</si>
  <si>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</si>
  <si>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</si>
  <si>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</si>
  <si>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</si>
  <si>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</si>
  <si>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</si>
  <si>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</si>
  <si>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</si>
  <si>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</si>
  <si>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</si>
  <si>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</si>
  <si>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</si>
  <si>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</si>
  <si>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</si>
  <si>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</si>
  <si>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</si>
  <si>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</si>
  <si>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</si>
  <si>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</si>
  <si>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</si>
  <si>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</si>
  <si>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</si>
  <si>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</si>
  <si>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</si>
  <si>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</si>
  <si>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</si>
  <si>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</si>
  <si>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</si>
  <si>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</si>
  <si>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</si>
  <si>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</si>
  <si>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</si>
  <si>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</si>
  <si>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</si>
  <si>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</si>
  <si>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</si>
  <si>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</si>
  <si>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</si>
  <si>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</si>
  <si>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</si>
  <si>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</si>
  <si>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</si>
  <si>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</si>
  <si>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</si>
  <si>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</si>
  <si>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</si>
  <si>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</si>
  <si>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</si>
  <si>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</si>
  <si>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</si>
  <si>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</si>
  <si>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</si>
  <si>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</si>
  <si>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</si>
  <si>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</si>
  <si>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</si>
  <si>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</si>
  <si>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</si>
  <si>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</si>
  <si>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</si>
  <si>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</si>
  <si>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</si>
  <si>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</si>
  <si>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</si>
  <si>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</si>
  <si>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</si>
  <si>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</si>
  <si>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</si>
  <si>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</si>
  <si>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</si>
  <si>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</si>
  <si>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</si>
  <si>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</si>
  <si>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</si>
  <si>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</si>
  <si>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</si>
  <si>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</si>
  <si>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</si>
  <si>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</si>
  <si>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</si>
  <si>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</si>
  <si>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</si>
  <si>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</si>
  <si>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</si>
  <si>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</si>
  <si>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</si>
  <si>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</si>
  <si>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</si>
  <si>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</si>
  <si>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</si>
  <si>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</si>
  <si>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</si>
  <si>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</si>
  <si>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</si>
  <si>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</si>
  <si>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</si>
  <si>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</si>
  <si>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</si>
  <si>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</si>
  <si>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</si>
  <si>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</si>
  <si>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</si>
  <si>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</si>
  <si>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</si>
  <si>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</si>
  <si>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</si>
  <si>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</si>
  <si>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</si>
  <si>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</si>
  <si>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</si>
  <si>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</si>
  <si>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</si>
  <si>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</si>
  <si>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</si>
  <si>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</si>
  <si>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</si>
  <si>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</si>
  <si>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</si>
  <si>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</si>
  <si>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</si>
  <si>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</si>
  <si>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</si>
  <si>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</si>
  <si>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</si>
  <si>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</si>
  <si>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</si>
  <si>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</si>
  <si>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</si>
  <si>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</si>
  <si>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</si>
  <si>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</si>
  <si>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</si>
  <si>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</si>
  <si>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</si>
  <si>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</si>
  <si>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</si>
  <si>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</si>
  <si>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</si>
  <si>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</si>
  <si>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</si>
  <si>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</si>
  <si>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</si>
  <si>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</si>
  <si>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</si>
  <si>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</si>
  <si>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</si>
  <si>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</si>
  <si>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</si>
  <si>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</si>
  <si>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</si>
  <si>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</si>
  <si>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</si>
  <si>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</si>
  <si>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</si>
  <si>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</si>
  <si>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</si>
  <si>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</si>
  <si>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</si>
  <si>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</si>
  <si>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</si>
  <si>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</si>
  <si>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</si>
  <si>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</si>
  <si>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</si>
  <si>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</si>
  <si>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</si>
  <si>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</si>
  <si>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</si>
  <si>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</si>
  <si>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</si>
  <si>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</si>
  <si>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</si>
  <si>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</si>
  <si>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</si>
  <si>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</si>
  <si>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</si>
  <si>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</si>
  <si>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</si>
  <si>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</si>
  <si>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</si>
  <si>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</si>
  <si>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</si>
  <si>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</si>
  <si>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</si>
  <si>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</si>
  <si>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</si>
  <si>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</si>
  <si>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</si>
  <si>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</si>
  <si>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</si>
  <si>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</si>
  <si>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</si>
  <si>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</si>
  <si>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</si>
  <si>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</si>
  <si>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</si>
  <si>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</si>
  <si>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</si>
  <si>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</si>
  <si>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</si>
  <si>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</si>
  <si>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</si>
  <si>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</si>
  <si>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</si>
  <si>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</si>
  <si>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</si>
  <si>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</si>
  <si>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</si>
  <si>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</si>
  <si>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</si>
  <si>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</si>
  <si>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</si>
  <si>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</si>
  <si>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</si>
  <si>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</si>
  <si>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</si>
  <si>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</si>
  <si>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</si>
  <si>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</si>
  <si>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</si>
  <si>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</si>
  <si>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</si>
  <si>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</si>
  <si>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</si>
  <si>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</si>
  <si>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</si>
  <si>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</si>
  <si>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</si>
  <si>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</si>
  <si>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</si>
  <si>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</si>
  <si>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</si>
  <si>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</si>
  <si>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</si>
  <si>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</si>
  <si>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</si>
  <si>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</si>
  <si>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</si>
  <si>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</si>
  <si>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</si>
  <si>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</si>
  <si>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</si>
  <si>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</si>
  <si>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</si>
  <si>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</si>
  <si>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</si>
  <si>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</si>
  <si>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</si>
  <si>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</si>
  <si>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</si>
  <si>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</si>
  <si>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</si>
  <si>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</si>
  <si>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</si>
  <si>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</si>
  <si>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</si>
  <si>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</si>
  <si>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</si>
  <si>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</si>
  <si>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</si>
  <si>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</si>
  <si>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</si>
  <si>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</si>
  <si>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</si>
  <si>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</si>
  <si>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</si>
  <si>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</si>
  <si>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</si>
  <si>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</si>
  <si>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</si>
  <si>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</si>
  <si>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</si>
  <si>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</si>
  <si>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</si>
  <si>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</si>
  <si>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</si>
  <si>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</si>
  <si>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</si>
  <si>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</si>
  <si>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</si>
  <si>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</si>
  <si>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</si>
  <si>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</si>
  <si>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</si>
  <si>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</si>
  <si>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</si>
  <si>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</si>
  <si>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</si>
  <si>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</si>
  <si>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</si>
  <si>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</si>
  <si>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</si>
  <si>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</si>
  <si>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</si>
  <si>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</si>
  <si>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</si>
  <si>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</si>
  <si>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</si>
  <si>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</si>
  <si>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</si>
  <si>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</si>
  <si>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</si>
  <si>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</si>
  <si>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</si>
  <si>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</si>
  <si>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</si>
  <si>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</si>
  <si>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</si>
  <si>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</si>
  <si>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</si>
  <si>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</si>
  <si>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</si>
  <si>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</si>
  <si>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</si>
  <si>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</si>
  <si>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</si>
  <si>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</si>
  <si>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</si>
  <si>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</si>
  <si>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</si>
  <si>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</si>
  <si>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</si>
  <si>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</si>
  <si>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</si>
  <si>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</si>
  <si>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</si>
  <si>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</si>
  <si>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</si>
  <si>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</si>
  <si>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</si>
  <si>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</si>
  <si>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</si>
  <si>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</si>
  <si>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</si>
  <si>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</si>
  <si>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</si>
  <si>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</si>
  <si>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</si>
  <si>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</si>
  <si>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</si>
  <si>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</si>
  <si>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</si>
  <si>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</si>
  <si>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</si>
  <si>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</si>
  <si>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</si>
  <si>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</si>
  <si>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</si>
  <si>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</si>
  <si>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</si>
  <si>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</si>
  <si>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</si>
  <si>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</si>
  <si>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</si>
  <si>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</si>
  <si>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</si>
  <si>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</si>
  <si>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</si>
  <si>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</si>
  <si>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</si>
  <si>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</si>
  <si>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</si>
  <si>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</si>
  <si>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</si>
  <si>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</si>
  <si>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</si>
  <si>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</si>
  <si>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</si>
  <si>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</si>
  <si>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</si>
  <si>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</si>
  <si>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</si>
  <si>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</si>
  <si>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</si>
  <si>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</si>
  <si>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</si>
  <si>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</si>
  <si>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</si>
  <si>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</si>
  <si>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</si>
  <si>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</si>
  <si>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</si>
  <si>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</si>
  <si>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</si>
  <si>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</si>
  <si>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</si>
  <si>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</si>
  <si>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</si>
  <si>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</si>
  <si>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</si>
  <si>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</si>
  <si>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</si>
  <si>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</si>
  <si>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</si>
  <si>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</si>
  <si>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</si>
  <si>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</si>
  <si>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</si>
  <si>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</si>
  <si>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</si>
  <si>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</si>
  <si>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</si>
  <si>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</si>
  <si>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</si>
  <si>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</si>
  <si>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</si>
  <si>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</si>
  <si>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</si>
  <si>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</si>
  <si>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</si>
  <si>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</si>
  <si>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</si>
  <si>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</si>
  <si>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</si>
  <si>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</si>
  <si>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</si>
  <si>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</si>
  <si>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</si>
  <si>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</si>
  <si>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</si>
  <si>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</si>
  <si>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</si>
  <si>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</si>
  <si>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</si>
  <si>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</si>
  <si>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</si>
  <si>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</si>
  <si>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</si>
  <si>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</si>
  <si>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</si>
  <si>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</si>
  <si>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</si>
  <si>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</si>
  <si>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</si>
  <si>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</si>
  <si>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</si>
  <si>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</si>
  <si>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</si>
  <si>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</si>
  <si>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</si>
  <si>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</si>
  <si>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</si>
  <si>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</si>
  <si>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</si>
  <si>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</si>
  <si>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</si>
  <si>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</si>
  <si>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</si>
  <si>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</si>
  <si>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</si>
  <si>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</si>
  <si>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</si>
  <si>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</si>
  <si>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</si>
  <si>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</si>
  <si>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</si>
  <si>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</si>
  <si>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</si>
  <si>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</si>
  <si>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</si>
  <si>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</si>
  <si>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</si>
  <si>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</si>
  <si>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</si>
  <si>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</si>
  <si>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</si>
  <si>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</si>
  <si>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</si>
  <si>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</si>
  <si>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</si>
  <si>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</si>
  <si>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</si>
  <si>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</si>
  <si>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</si>
  <si>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</si>
  <si>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</si>
  <si>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</si>
  <si>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</si>
  <si>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</si>
  <si>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</si>
  <si>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</si>
  <si>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</si>
  <si>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</si>
  <si>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</si>
  <si>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</si>
  <si>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</si>
  <si>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</si>
  <si>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</si>
  <si>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</si>
  <si>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</si>
  <si>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</si>
  <si>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</si>
  <si>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</si>
  <si>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</si>
  <si>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</si>
  <si>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</si>
  <si>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</si>
  <si>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</si>
  <si>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</si>
  <si>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</si>
  <si>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</si>
  <si>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</si>
  <si>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</si>
  <si>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</si>
  <si>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</si>
  <si>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</si>
  <si>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</si>
  <si>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</si>
  <si>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</si>
  <si>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</si>
  <si>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</si>
  <si>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</si>
  <si>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</si>
  <si>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</si>
  <si>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</si>
  <si>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</si>
  <si>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</si>
  <si>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</si>
  <si>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</si>
  <si>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</si>
  <si>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</si>
  <si>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</si>
  <si>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</si>
  <si>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</si>
  <si>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</si>
  <si>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</si>
  <si>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</si>
  <si>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</si>
  <si>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</si>
  <si>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</si>
  <si>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</si>
  <si>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</si>
  <si>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</si>
  <si>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</si>
  <si>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</si>
  <si>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</si>
  <si>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</si>
  <si>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</si>
  <si>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</si>
  <si>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</si>
  <si>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</si>
  <si>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</si>
  <si>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ＥＳＴ普及推進・エコモビリティ技術海外展開推進費</t>
  </si>
  <si>
    <t>水・大気環境局</t>
  </si>
  <si>
    <t>令和2年度</t>
  </si>
  <si>
    <t>終了予定なし</t>
  </si>
  <si>
    <t>自動車環境対策課</t>
  </si>
  <si>
    <t>-</t>
  </si>
  <si>
    <t>愛知宣言、京都宣言、ソウル宣言、バンコク宣言、
バリ宣言、コロンボ宣言、ヴィエンチャン宣言、ハノイ宣言</t>
  </si>
  <si>
    <t>アジア地域では急速な経済発展と都市化によりモータリゼーションが急激に進み、それにともなう環境負荷が増大していることから、早急に効果的な対策を打ち出すことが必要となっている。そのため、環境的に持続可能な交通（EST)の実現にむけ、我が国の知見とノウハウを活用しつつ、国際連合地域開発センター（UNCRD)を通じてアジア各国における戦略的な取組計画策定と各種施策の推進について支援を行い、アジア地域における我が国のプレゼンス向上を図るものである。</t>
  </si>
  <si>
    <t>①ESTに関する政策対話 ： 各国の取組の進捗状況のフォローアップ及び継続的な政策対話として、アジアEST地域フォーラムを定期的に開催し、ベストプラクティスを共有することなどにより、アジア地域におけるESTを推進する。
②ESTの実現 ： 都市レベルにおけるESTの推進を図るとともにアジア開発銀行（ADB）等の開発金融機関との連携を強化し、具体プロジェクトを推進する環境を構築する。
③国内のESTに関連する技術について、フォーラムとの連携により海外への発信を図る。</t>
  </si>
  <si>
    <t>経済協力開発機構等拠出金</t>
  </si>
  <si>
    <t>環境保全調査費</t>
  </si>
  <si>
    <t>国及び都市レベルのEST推進宣言（国：バンコク宣言2020等、都市：京都宣言等）の採択国・都市数の合計数</t>
  </si>
  <si>
    <t>国・都市数</t>
  </si>
  <si>
    <t>国及び都市レベルのEST推進宣言
（国連地域開発センター(UNCRD)HP)</t>
  </si>
  <si>
    <t>実施主体となる国連機関（国連地域開発センター(UNCRD)）におけるESTに従事する邦人職員（専門職以上）の割合</t>
  </si>
  <si>
    <t>人</t>
  </si>
  <si>
    <t>国連地域開発センター(UNCRD）職員数
（国連地域開発センター(UNCRD)）</t>
  </si>
  <si>
    <t>●●</t>
    <phoneticPr fontId="5"/>
  </si>
  <si>
    <t>カ国</t>
  </si>
  <si>
    <t>百万円</t>
  </si>
  <si>
    <t>百万円/件</t>
    <phoneticPr fontId="5"/>
  </si>
  <si>
    <t>／　</t>
    <phoneticPr fontId="5"/>
  </si>
  <si>
    <t>　　/</t>
    <phoneticPr fontId="5"/>
  </si>
  <si>
    <t>／　　　　　　　　　　　　　　</t>
    <phoneticPr fontId="5"/>
  </si>
  <si>
    <t>／　　　　　　　　　　　　　　</t>
    <phoneticPr fontId="5"/>
  </si>
  <si>
    <t>-</t>
    <phoneticPr fontId="5"/>
  </si>
  <si>
    <t>３．大気・水・土壌環境等の保全</t>
  </si>
  <si>
    <t>国内及びアジア地域における低環境負荷交通技術等の普及と発展</t>
  </si>
  <si>
    <t>新32</t>
  </si>
  <si>
    <t>○</t>
  </si>
  <si>
    <t>-</t>
    <phoneticPr fontId="5"/>
  </si>
  <si>
    <t>-</t>
    <phoneticPr fontId="5"/>
  </si>
  <si>
    <t>26/1/22</t>
    <phoneticPr fontId="5"/>
  </si>
  <si>
    <t>我が国の主催によりアジア各国で開催されるフォーラムにおいて我が国の取り組みが周知されるとともに、参加国、宣言批准国等は増加傾向にあり、目標に向かって前進が見られる。</t>
    <phoneticPr fontId="5"/>
  </si>
  <si>
    <t>フォーラムの開催、宣言の採択、EST戦略の立案・実行等により、持続可能な交通技術等の普及を促進し、低環境負荷な社会の実現を図ることで、大気環境の改善・保全に寄与する。</t>
    <phoneticPr fontId="5"/>
  </si>
  <si>
    <t>アジア地域では、急速な経済発展と都市化によりモータリゼーションが進んでおり、それにともなう環境負荷が増大していることから、早急に効果的な対策を打ち出す必要がある。我が国は、多数の公害を克服した経験があることから、それら知見とノウハウへの期待は大きく、アジア地域における我が国のプレゼンス向上を図るものである。</t>
  </si>
  <si>
    <t>政府間のハイレベル政策対話を通じて推進しており、国が実施すべき事業である。</t>
  </si>
  <si>
    <t>環境負荷削減は地球規模で早急に取り組むべき課題であり、優先度の高い事業である。</t>
  </si>
  <si>
    <t>無</t>
  </si>
  <si>
    <t>会場費を他と共同開催することや会議資料の事前共有等により配布資料の削減に努める等、コスト削減に努め、妥当なコストとなっている。</t>
    <phoneticPr fontId="5"/>
  </si>
  <si>
    <t>‐</t>
  </si>
  <si>
    <t>政府間のハイレベル政策対話など、真に必要な費用に限定して拠出している。</t>
    <phoneticPr fontId="5"/>
  </si>
  <si>
    <t>フォーラム開催のための支出については、事業の目的を達成するための必要最低限の内容のみとするとともに、他の会議と共同開催とし経費削減に努めるなど工夫をおこなっている。</t>
  </si>
  <si>
    <t>拠出金</t>
    <rPh sb="0" eb="3">
      <t>キョシュツキン</t>
    </rPh>
    <phoneticPr fontId="5"/>
  </si>
  <si>
    <t>国際連合地域開発センター
①ESTに関する政策対話
②ESTの実現</t>
    <phoneticPr fontId="5"/>
  </si>
  <si>
    <t>人件費</t>
    <phoneticPr fontId="5"/>
  </si>
  <si>
    <t>海外発信に係る企画・調整</t>
    <rPh sb="0" eb="2">
      <t>カイガイ</t>
    </rPh>
    <rPh sb="2" eb="4">
      <t>ハッシン</t>
    </rPh>
    <rPh sb="5" eb="6">
      <t>カカ</t>
    </rPh>
    <rPh sb="7" eb="9">
      <t>キカク</t>
    </rPh>
    <rPh sb="10" eb="12">
      <t>チョウセイ</t>
    </rPh>
    <phoneticPr fontId="5"/>
  </si>
  <si>
    <t>旅費、印刷製本費、一般管理費等</t>
    <phoneticPr fontId="5"/>
  </si>
  <si>
    <t>国際連合地域開発センター</t>
    <phoneticPr fontId="5"/>
  </si>
  <si>
    <t>国際連合地域開発センター（①ESTに関する政策対話、②ESTの実現）</t>
    <phoneticPr fontId="5"/>
  </si>
  <si>
    <t>アジアESTのアジア地域への浸透と拡大を図るため、国及び都市レベルのEST推進宣言の採択国・都市数が増加していることから成果は着実に表れている。</t>
    <phoneticPr fontId="5"/>
  </si>
  <si>
    <t>アジアEST地域フォーラムの取組がきっかけとなり、アジア以外の地域（ラテンアメリカ、アフリカ）にも取組は広まっている。</t>
    <phoneticPr fontId="5"/>
  </si>
  <si>
    <t>A.国際連合地域開発センター</t>
    <phoneticPr fontId="5"/>
  </si>
  <si>
    <t>B.一般社団法人 海外環境協力センター</t>
    <phoneticPr fontId="5"/>
  </si>
  <si>
    <t>一般社団法人 海外環境協力センター</t>
    <phoneticPr fontId="5"/>
  </si>
  <si>
    <t>国内技術の海外発信</t>
    <rPh sb="0" eb="2">
      <t>コクナイ</t>
    </rPh>
    <rPh sb="2" eb="4">
      <t>ギジュツ</t>
    </rPh>
    <rPh sb="5" eb="7">
      <t>カイガイ</t>
    </rPh>
    <rPh sb="7" eb="9">
      <t>ハッシン</t>
    </rPh>
    <phoneticPr fontId="5"/>
  </si>
  <si>
    <t>-</t>
    <phoneticPr fontId="5"/>
  </si>
  <si>
    <t>国別報告及びフォーラムにおいて、我が国におけるESTに関する取り組みをアジア地域に広く知らしめるとともに、各国の状況や抱える課題等を共有した上で、ESTの取り組みに向けた宣言を採択し、また、それぞれの国の状況に応じたESTを立案・実行することによって、大気環境の改善・保全を図ることを目標とした。</t>
    <rPh sb="43" eb="44">
      <t>シ</t>
    </rPh>
    <phoneticPr fontId="5"/>
  </si>
  <si>
    <t>アジアESTイニシアティブのアジア地域への浸透と拡大を図るため、国及び都市レベルのEST推進宣言（国：バンコク宣言2020等、都市：京都宣言等）の採択国の合計数を成果指標とし、前年度の国・都市数以上を成果目標とする。</t>
    <phoneticPr fontId="5"/>
  </si>
  <si>
    <t>アジアＥＳＴ地域フォーラムの参加国数
※フォーラム非開催の年度においてはEST研修の参加国数にて算出（複数の研修がある場合は重複を配慮）</t>
    <phoneticPr fontId="5"/>
  </si>
  <si>
    <t>各国ハイレベルによる政策対話である「アジアEST地域フォーラム」を継続的に行うことにより、日本発の本取組についての国際的な認知が進み、アジア開発銀行等の国際機関との連携による幅広い取組に育ってきている。</t>
    <rPh sb="74" eb="75">
      <t>トウ</t>
    </rPh>
    <rPh sb="76" eb="78">
      <t>コクサイ</t>
    </rPh>
    <rPh sb="78" eb="80">
      <t>キカン</t>
    </rPh>
    <rPh sb="82" eb="84">
      <t>レンケイ</t>
    </rPh>
    <phoneticPr fontId="5"/>
  </si>
  <si>
    <t>執行額（百万円）／フォーラム開催数／参加国数
※フォーラム非開催の年度においてはEST研修の参加国数にて算出（複数の研修がある場合は重複を配慮）</t>
    <phoneticPr fontId="5"/>
  </si>
  <si>
    <t>－</t>
    <phoneticPr fontId="5"/>
  </si>
  <si>
    <t>日本発の本取組についての国際的な認知が進み、アジア開発銀行などのドナーも巻き込んだ幅広い取組に育ってきており、より大きな波及効果が得られるよう、引き続きアジア開発銀行等との連携を進める。なお、「第14回アジアEST地域フォーラム」は令和３(2021)年度に日本で開催する予定であり、我が国の環境性能の高い技術について一層の展開を図る。継続的な政策対話においては、参加国の拡大に伴い経費が増加傾向にあるが、予算効率化のため、参加国に対して可能な限り自費参加を働きかけ、また、事前共有等により配布資料の削減に努めるなど、旅費・経費の削減を図る。</t>
    <rPh sb="158" eb="160">
      <t>イッソウ</t>
    </rPh>
    <rPh sb="164" eb="165">
      <t>ハカ</t>
    </rPh>
    <phoneticPr fontId="5"/>
  </si>
  <si>
    <t>日本再興戦略に掲げた2025年までに国連関係機関の邦人職員数を1,000人とする目標に向けた水準（3.1%（1,000人/国連関係機関職員総数約32,000人））の達成（UNCRDは2020年5月現在、2人の専門職員から構成されるため、目標は1人）。</t>
    <phoneticPr fontId="5"/>
  </si>
  <si>
    <t>30/1/22</t>
    <phoneticPr fontId="5"/>
  </si>
  <si>
    <t>海外への技術展開として他事業の既存プラットフォームとの連携により、HP等を新たに作成するより低コストで実施する。</t>
    <rPh sb="0" eb="2">
      <t>カイガイ</t>
    </rPh>
    <rPh sb="4" eb="6">
      <t>ギジュツ</t>
    </rPh>
    <rPh sb="6" eb="8">
      <t>テンカイ</t>
    </rPh>
    <rPh sb="11" eb="14">
      <t>タジギョウ</t>
    </rPh>
    <rPh sb="15" eb="17">
      <t>キゾン</t>
    </rPh>
    <rPh sb="27" eb="29">
      <t>レンケイ</t>
    </rPh>
    <rPh sb="35" eb="36">
      <t>トウ</t>
    </rPh>
    <rPh sb="37" eb="38">
      <t>アラ</t>
    </rPh>
    <rPh sb="40" eb="42">
      <t>サクセイ</t>
    </rPh>
    <rPh sb="46" eb="47">
      <t>テイ</t>
    </rPh>
    <rPh sb="51" eb="53">
      <t>ジッシ</t>
    </rPh>
    <phoneticPr fontId="5"/>
  </si>
  <si>
    <t>各国ハイレベルによる政策対話である「アジアEST地域フォーラム」を継続的に行うことにより、日本発の本取組についての国際的な認知が進み、アジア開発銀行などのドナーも巻き込んだ幅広い取組に育ってきている。また、拠出金が、アジアESTフォーラムの会議開催費用として使用されていることについて、UNCRDからの報告に基づき確認し、使途を把握できる状態にある。</t>
    <rPh sb="103" eb="106">
      <t>キョシュツキン</t>
    </rPh>
    <rPh sb="120" eb="122">
      <t>カイギ</t>
    </rPh>
    <rPh sb="122" eb="124">
      <t>カイサイ</t>
    </rPh>
    <rPh sb="124" eb="126">
      <t>ヒヨウ</t>
    </rPh>
    <rPh sb="129" eb="131">
      <t>シヨウ</t>
    </rPh>
    <rPh sb="151" eb="153">
      <t>ホウコク</t>
    </rPh>
    <rPh sb="154" eb="155">
      <t>モト</t>
    </rPh>
    <rPh sb="157" eb="159">
      <t>カクニン</t>
    </rPh>
    <rPh sb="161" eb="163">
      <t>シト</t>
    </rPh>
    <rPh sb="164" eb="166">
      <t>ハアク</t>
    </rPh>
    <rPh sb="169" eb="171">
      <t>ジョウタイ</t>
    </rPh>
    <phoneticPr fontId="5"/>
  </si>
  <si>
    <t>自動車環境対策課長
飯田博文</t>
    <rPh sb="10" eb="12">
      <t>イイダ</t>
    </rPh>
    <rPh sb="12" eb="14">
      <t>ヒロフミ</t>
    </rPh>
    <phoneticPr fontId="5"/>
  </si>
  <si>
    <t>アジア地域における環境的に持続可能な交通（ＥＳＴ）の実現のための公益性のある拠出金であり、負担関係は妥当である。</t>
    <phoneticPr fontId="5"/>
  </si>
  <si>
    <t>政策の意義は一定認めるが、具体的な戦略構築が必要と思われる。一般的なテーマでのフォーラム開催だけでは戦略性や政策効果は限定的。日本として何をすべきか、何ができるか、多様性に富むアジア地域における日本の外交・貿易の将来ビジョンなどのグローバルな戦略とからめてしっかり検討すべき。</t>
    <phoneticPr fontId="5"/>
  </si>
  <si>
    <t>外部有識者の所見の通り、一般的なテーマでのフォーラム開催にとどまらず、アジア地域における日本の外交・貿易の将来ビジョンなどのグローバルな戦略とからめた具体的な戦略について検討すること。</t>
    <phoneticPr fontId="5"/>
  </si>
  <si>
    <t>「インフラシステム海外展開戦略2025」（令和２年12月10日経協インフラ戦略会議決定）において、「アジアEST地域フォーラムを通じて、アジア地域における交通や都市分野の環境等に関する時期目標についてハイレベル政策対話を継続するとともに、脱炭素社会やSDGsに貢献するプロジェクトの創出を支援することにより、我が国の優れた技術の海外展開を促進する」としており、フォーラム開催にとどまらず、アジア地域におけるインフラシステムの海外展開戦略とからめた具体的な戦略について検討する。</t>
    <rPh sb="212" eb="214">
      <t>カイガイ</t>
    </rPh>
    <rPh sb="214" eb="216">
      <t>テンカイ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</si>
</sst>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77455</xdr:colOff>
      <xdr:row>756</xdr:row>
      <xdr:rowOff>17170</xdr:rowOff>
    </xdr:from>
    <xdr:to>
      <xdr:col>37</xdr:col>
      <xdr:colOff>199346</xdr:colOff>
      <xdr:row>757</xdr:row>
      <xdr:rowOff>318924</xdr:rowOff>
    </xdr:to>
    <xdr:sp macro="" textlink="">
      <xdr:nvSpPr>
        <xdr:cNvPr id="2" name="大かっこ 1"/>
        <xdr:cNvSpPr/>
      </xdr:nvSpPr>
      <xdr:spPr bwMode="auto">
        <a:xfrm>
          <a:off x="5878180" y="238208845"/>
          <a:ext cx="1722091" cy="6541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国内技術の海外発信</a:t>
          </a:r>
          <a:endParaRPr lang="ja-JP" altLang="ja-JP">
            <a:effectLst/>
          </a:endParaRPr>
        </a:p>
      </xdr:txBody>
    </xdr:sp>
    <xdr:clientData/>
  </xdr:twoCellAnchor>
  <xdr:twoCellAnchor>
    <xdr:from>
      <xdr:col>33</xdr:col>
      <xdr:colOff>83158</xdr:colOff>
      <xdr:row>753</xdr:row>
      <xdr:rowOff>103929</xdr:rowOff>
    </xdr:from>
    <xdr:to>
      <xdr:col>46</xdr:col>
      <xdr:colOff>128562</xdr:colOff>
      <xdr:row>754</xdr:row>
      <xdr:rowOff>88879</xdr:rowOff>
    </xdr:to>
    <xdr:sp macro="" textlink="">
      <xdr:nvSpPr>
        <xdr:cNvPr id="3" name="テキスト ボックス 2"/>
        <xdr:cNvSpPr txBox="1"/>
      </xdr:nvSpPr>
      <xdr:spPr bwMode="auto">
        <a:xfrm>
          <a:off x="6683983" y="237238329"/>
          <a:ext cx="2645729" cy="337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請負・随意契約（少額）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80737</xdr:colOff>
      <xdr:row>754</xdr:row>
      <xdr:rowOff>86603</xdr:rowOff>
    </xdr:from>
    <xdr:to>
      <xdr:col>44</xdr:col>
      <xdr:colOff>143435</xdr:colOff>
      <xdr:row>755</xdr:row>
      <xdr:rowOff>290793</xdr:rowOff>
    </xdr:to>
    <xdr:sp macro="" textlink="">
      <xdr:nvSpPr>
        <xdr:cNvPr id="4" name="テキスト ボックス 3"/>
        <xdr:cNvSpPr txBox="1"/>
      </xdr:nvSpPr>
      <xdr:spPr>
        <a:xfrm>
          <a:off x="5280266" y="49311803"/>
          <a:ext cx="2752110" cy="55381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一般社団法人 海外環境協力センター</a:t>
          </a:r>
          <a:endParaRPr kumimoji="1" lang="en-US" altLang="ja-JP" sz="1100">
            <a:solidFill>
              <a:sysClr val="windowText" lastClr="000000"/>
            </a:solidFill>
            <a:effectLst/>
            <a:latin typeface="+mn-lt"/>
            <a:ea typeface="+mn-ea"/>
            <a:cs typeface="+mn-cs"/>
          </a:endParaRPr>
        </a:p>
        <a:p>
          <a:pPr algn="ctr"/>
          <a:r>
            <a:rPr lang="en-US" altLang="ja-JP">
              <a:solidFill>
                <a:sysClr val="windowText" lastClr="000000"/>
              </a:solidFill>
              <a:effectLst/>
            </a:rPr>
            <a:t>0.9</a:t>
          </a:r>
          <a:r>
            <a:rPr lang="ja-JP" altLang="en-US">
              <a:solidFill>
                <a:sysClr val="windowText" lastClr="000000"/>
              </a:solidFill>
              <a:effectLst/>
            </a:rPr>
            <a:t>百万円</a:t>
          </a:r>
          <a:endParaRPr lang="ja-JP" altLang="ja-JP">
            <a:solidFill>
              <a:sysClr val="windowText" lastClr="000000"/>
            </a:solidFill>
            <a:effectLst/>
          </a:endParaRPr>
        </a:p>
      </xdr:txBody>
    </xdr:sp>
    <xdr:clientData/>
  </xdr:twoCellAnchor>
  <xdr:twoCellAnchor>
    <xdr:from>
      <xdr:col>21</xdr:col>
      <xdr:colOff>7908</xdr:colOff>
      <xdr:row>749</xdr:row>
      <xdr:rowOff>85725</xdr:rowOff>
    </xdr:from>
    <xdr:to>
      <xdr:col>35</xdr:col>
      <xdr:colOff>128250</xdr:colOff>
      <xdr:row>750</xdr:row>
      <xdr:rowOff>253282</xdr:rowOff>
    </xdr:to>
    <xdr:sp macro="" textlink="">
      <xdr:nvSpPr>
        <xdr:cNvPr id="5" name="テキスト ボックス 4"/>
        <xdr:cNvSpPr txBox="1"/>
      </xdr:nvSpPr>
      <xdr:spPr>
        <a:xfrm>
          <a:off x="4208433" y="235810425"/>
          <a:ext cx="2920692" cy="519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26.3</a:t>
          </a:r>
          <a:r>
            <a:rPr kumimoji="1" lang="ja-JP" altLang="en-US" sz="1100"/>
            <a:t>百万円</a:t>
          </a:r>
        </a:p>
      </xdr:txBody>
    </xdr:sp>
    <xdr:clientData/>
  </xdr:twoCellAnchor>
  <xdr:twoCellAnchor>
    <xdr:from>
      <xdr:col>24</xdr:col>
      <xdr:colOff>10333</xdr:colOff>
      <xdr:row>750</xdr:row>
      <xdr:rowOff>272315</xdr:rowOff>
    </xdr:from>
    <xdr:to>
      <xdr:col>24</xdr:col>
      <xdr:colOff>11921</xdr:colOff>
      <xdr:row>754</xdr:row>
      <xdr:rowOff>76345</xdr:rowOff>
    </xdr:to>
    <xdr:cxnSp macro="">
      <xdr:nvCxnSpPr>
        <xdr:cNvPr id="6" name="直線矢印コネクタ 5"/>
        <xdr:cNvCxnSpPr/>
      </xdr:nvCxnSpPr>
      <xdr:spPr>
        <a:xfrm rot="5400000">
          <a:off x="4204862" y="236955511"/>
          <a:ext cx="121373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95127</xdr:colOff>
      <xdr:row>754</xdr:row>
      <xdr:rowOff>80890</xdr:rowOff>
    </xdr:from>
    <xdr:to>
      <xdr:col>27</xdr:col>
      <xdr:colOff>36857</xdr:colOff>
      <xdr:row>755</xdr:row>
      <xdr:rowOff>271349</xdr:rowOff>
    </xdr:to>
    <xdr:sp macro="" textlink="">
      <xdr:nvSpPr>
        <xdr:cNvPr id="7" name="テキスト ボックス 6"/>
        <xdr:cNvSpPr txBox="1"/>
      </xdr:nvSpPr>
      <xdr:spPr>
        <a:xfrm>
          <a:off x="3095502" y="237567715"/>
          <a:ext cx="2342030" cy="5428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　国際連合地域開発センター</a:t>
          </a:r>
          <a:endParaRPr kumimoji="1" lang="en-US" altLang="ja-JP" sz="1100"/>
        </a:p>
        <a:p>
          <a:pPr algn="ctr"/>
          <a:r>
            <a:rPr kumimoji="1" lang="en-US" altLang="ja-JP" sz="1100"/>
            <a:t>25</a:t>
          </a:r>
          <a:r>
            <a:rPr kumimoji="1" lang="ja-JP" altLang="en-US" sz="1100"/>
            <a:t>百万円</a:t>
          </a:r>
        </a:p>
      </xdr:txBody>
    </xdr:sp>
    <xdr:clientData/>
  </xdr:twoCellAnchor>
  <xdr:oneCellAnchor>
    <xdr:from>
      <xdr:col>14</xdr:col>
      <xdr:colOff>180975</xdr:colOff>
      <xdr:row>753</xdr:row>
      <xdr:rowOff>145775</xdr:rowOff>
    </xdr:from>
    <xdr:ext cx="933212" cy="275717"/>
    <xdr:sp macro="" textlink="">
      <xdr:nvSpPr>
        <xdr:cNvPr id="8" name="テキスト ボックス 7"/>
        <xdr:cNvSpPr txBox="1"/>
      </xdr:nvSpPr>
      <xdr:spPr>
        <a:xfrm>
          <a:off x="2981325" y="237280175"/>
          <a:ext cx="9332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［拠出金］</a:t>
          </a:r>
        </a:p>
      </xdr:txBody>
    </xdr:sp>
    <xdr:clientData/>
  </xdr:oneCellAnchor>
  <xdr:twoCellAnchor>
    <xdr:from>
      <xdr:col>15</xdr:col>
      <xdr:colOff>162366</xdr:colOff>
      <xdr:row>755</xdr:row>
      <xdr:rowOff>319805</xdr:rowOff>
    </xdr:from>
    <xdr:to>
      <xdr:col>27</xdr:col>
      <xdr:colOff>108810</xdr:colOff>
      <xdr:row>757</xdr:row>
      <xdr:rowOff>320301</xdr:rowOff>
    </xdr:to>
    <xdr:sp macro="" textlink="">
      <xdr:nvSpPr>
        <xdr:cNvPr id="9" name="大かっこ 8"/>
        <xdr:cNvSpPr/>
      </xdr:nvSpPr>
      <xdr:spPr>
        <a:xfrm>
          <a:off x="3162741" y="238159055"/>
          <a:ext cx="2346744" cy="70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①EST</a:t>
          </a:r>
          <a:r>
            <a:rPr kumimoji="1" lang="ja-JP" altLang="en-US" sz="1100">
              <a:solidFill>
                <a:schemeClr val="tx1"/>
              </a:solidFill>
              <a:latin typeface="+mn-lt"/>
              <a:ea typeface="+mn-ea"/>
              <a:cs typeface="+mn-cs"/>
            </a:rPr>
            <a:t>に関する政策対話</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②</a:t>
          </a:r>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の実現</a:t>
          </a:r>
          <a:endParaRPr kumimoji="1" lang="en-US" altLang="ja-JP" sz="1100">
            <a:solidFill>
              <a:schemeClr val="tx1"/>
            </a:solidFill>
            <a:latin typeface="+mn-lt"/>
            <a:ea typeface="+mn-ea"/>
            <a:cs typeface="+mn-cs"/>
          </a:endParaRPr>
        </a:p>
      </xdr:txBody>
    </xdr:sp>
    <xdr:clientData/>
  </xdr:twoCellAnchor>
  <xdr:twoCellAnchor>
    <xdr:from>
      <xdr:col>32</xdr:col>
      <xdr:colOff>52916</xdr:colOff>
      <xdr:row>750</xdr:row>
      <xdr:rowOff>290245</xdr:rowOff>
    </xdr:from>
    <xdr:to>
      <xdr:col>32</xdr:col>
      <xdr:colOff>54504</xdr:colOff>
      <xdr:row>754</xdr:row>
      <xdr:rowOff>94275</xdr:rowOff>
    </xdr:to>
    <xdr:cxnSp macro="">
      <xdr:nvCxnSpPr>
        <xdr:cNvPr id="10" name="直線矢印コネクタ 9"/>
        <xdr:cNvCxnSpPr/>
      </xdr:nvCxnSpPr>
      <xdr:spPr>
        <a:xfrm rot="5400000">
          <a:off x="5847645" y="236973441"/>
          <a:ext cx="121373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152400</xdr:colOff>
      <xdr:row>748</xdr:row>
      <xdr:rowOff>116542</xdr:rowOff>
    </xdr:from>
    <xdr:to>
      <xdr:col>49</xdr:col>
      <xdr:colOff>366812</xdr:colOff>
      <xdr:row>751</xdr:row>
      <xdr:rowOff>92009</xdr:rowOff>
    </xdr:to>
    <xdr:sp macro="" textlink="">
      <xdr:nvSpPr>
        <xdr:cNvPr id="11" name="テキスト ボックス 10"/>
        <xdr:cNvSpPr txBox="1"/>
      </xdr:nvSpPr>
      <xdr:spPr bwMode="auto">
        <a:xfrm>
          <a:off x="6606988" y="47199177"/>
          <a:ext cx="2545236" cy="10512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事務実施に係る事務費（人件費等）</a:t>
          </a:r>
          <a:endParaRPr kumimoji="1" lang="en-US" altLang="ja-JP" sz="1100"/>
        </a:p>
        <a:p>
          <a:pPr algn="ctr"/>
          <a:r>
            <a:rPr kumimoji="1" lang="ja-JP" altLang="en-US" sz="1100"/>
            <a:t>０．４百万円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80" zoomScaleNormal="75" zoomScaleSheetLayoutView="80" zoomScalePageLayoutView="85" workbookViewId="0">
      <selection activeCell="BI733" sqref="BI73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706</v>
      </c>
      <c r="AK2" s="206"/>
      <c r="AL2" s="206"/>
      <c r="AM2" s="206"/>
      <c r="AN2" s="98" t="s">
        <v>402</v>
      </c>
      <c r="AO2" s="206">
        <v>20</v>
      </c>
      <c r="AP2" s="206"/>
      <c r="AQ2" s="206"/>
      <c r="AR2" s="99" t="s">
        <v>705</v>
      </c>
      <c r="AS2" s="207">
        <v>150</v>
      </c>
      <c r="AT2" s="207"/>
      <c r="AU2" s="207"/>
      <c r="AV2" s="98" t="str">
        <f>IF(AW2="","","-")</f>
        <v/>
      </c>
      <c r="AW2" s="394"/>
      <c r="AX2" s="394"/>
    </row>
    <row r="3" spans="1:50" ht="21" customHeight="1" thickBot="1" x14ac:dyDescent="0.25">
      <c r="A3" s="523" t="s">
        <v>698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708</v>
      </c>
      <c r="AK3" s="525"/>
      <c r="AL3" s="525"/>
      <c r="AM3" s="525"/>
      <c r="AN3" s="525"/>
      <c r="AO3" s="525"/>
      <c r="AP3" s="525"/>
      <c r="AQ3" s="525"/>
      <c r="AR3" s="525"/>
      <c r="AS3" s="525"/>
      <c r="AT3" s="525"/>
      <c r="AU3" s="525"/>
      <c r="AV3" s="525"/>
      <c r="AW3" s="525"/>
      <c r="AX3" s="24" t="s">
        <v>65</v>
      </c>
    </row>
    <row r="4" spans="1:50" ht="24.75" customHeight="1" x14ac:dyDescent="0.2">
      <c r="A4" s="725" t="s">
        <v>25</v>
      </c>
      <c r="B4" s="726"/>
      <c r="C4" s="726"/>
      <c r="D4" s="726"/>
      <c r="E4" s="726"/>
      <c r="F4" s="726"/>
      <c r="G4" s="701" t="s">
        <v>709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58" t="s">
        <v>711</v>
      </c>
      <c r="H5" s="559"/>
      <c r="I5" s="559"/>
      <c r="J5" s="559"/>
      <c r="K5" s="559"/>
      <c r="L5" s="559"/>
      <c r="M5" s="560" t="s">
        <v>66</v>
      </c>
      <c r="N5" s="561"/>
      <c r="O5" s="561"/>
      <c r="P5" s="561"/>
      <c r="Q5" s="561"/>
      <c r="R5" s="562"/>
      <c r="S5" s="563" t="s">
        <v>712</v>
      </c>
      <c r="T5" s="559"/>
      <c r="U5" s="559"/>
      <c r="V5" s="559"/>
      <c r="W5" s="559"/>
      <c r="X5" s="564"/>
      <c r="Y5" s="717" t="s">
        <v>3</v>
      </c>
      <c r="Z5" s="718"/>
      <c r="AA5" s="718"/>
      <c r="AB5" s="718"/>
      <c r="AC5" s="718"/>
      <c r="AD5" s="719"/>
      <c r="AE5" s="720" t="s">
        <v>713</v>
      </c>
      <c r="AF5" s="720"/>
      <c r="AG5" s="720"/>
      <c r="AH5" s="720"/>
      <c r="AI5" s="720"/>
      <c r="AJ5" s="720"/>
      <c r="AK5" s="720"/>
      <c r="AL5" s="720"/>
      <c r="AM5" s="720"/>
      <c r="AN5" s="720"/>
      <c r="AO5" s="720"/>
      <c r="AP5" s="721"/>
      <c r="AQ5" s="722" t="s">
        <v>777</v>
      </c>
      <c r="AR5" s="723"/>
      <c r="AS5" s="723"/>
      <c r="AT5" s="723"/>
      <c r="AU5" s="723"/>
      <c r="AV5" s="723"/>
      <c r="AW5" s="723"/>
      <c r="AX5" s="724"/>
    </row>
    <row r="6" spans="1:50" ht="39" customHeight="1" x14ac:dyDescent="0.2">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2">
      <c r="A7" s="824" t="s">
        <v>22</v>
      </c>
      <c r="B7" s="825"/>
      <c r="C7" s="825"/>
      <c r="D7" s="825"/>
      <c r="E7" s="825"/>
      <c r="F7" s="826"/>
      <c r="G7" s="827" t="s">
        <v>714</v>
      </c>
      <c r="H7" s="828"/>
      <c r="I7" s="828"/>
      <c r="J7" s="828"/>
      <c r="K7" s="828"/>
      <c r="L7" s="828"/>
      <c r="M7" s="828"/>
      <c r="N7" s="828"/>
      <c r="O7" s="828"/>
      <c r="P7" s="828"/>
      <c r="Q7" s="828"/>
      <c r="R7" s="828"/>
      <c r="S7" s="828"/>
      <c r="T7" s="828"/>
      <c r="U7" s="828"/>
      <c r="V7" s="828"/>
      <c r="W7" s="828"/>
      <c r="X7" s="829"/>
      <c r="Y7" s="392" t="s">
        <v>385</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4" t="s">
        <v>256</v>
      </c>
      <c r="B8" s="825"/>
      <c r="C8" s="825"/>
      <c r="D8" s="825"/>
      <c r="E8" s="825"/>
      <c r="F8" s="826"/>
      <c r="G8" s="218" t="str">
        <f>入力規則等!A27</f>
        <v>交通安全対策、国土強靱化施策、地球温暖化対策</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2">
      <c r="A9" s="123" t="s">
        <v>23</v>
      </c>
      <c r="B9" s="124"/>
      <c r="C9" s="124"/>
      <c r="D9" s="124"/>
      <c r="E9" s="124"/>
      <c r="F9" s="124"/>
      <c r="G9" s="572" t="s">
        <v>716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2" t="s">
        <v>30</v>
      </c>
      <c r="B10" s="743"/>
      <c r="C10" s="743"/>
      <c r="D10" s="743"/>
      <c r="E10" s="743"/>
      <c r="F10" s="743"/>
      <c r="G10" s="675" t="s">
        <v>717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委託・請負、その他</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17" t="s">
        <v>24</v>
      </c>
      <c r="B12" s="118"/>
      <c r="C12" s="118"/>
      <c r="D12" s="118"/>
      <c r="E12" s="118"/>
      <c r="F12" s="119"/>
      <c r="G12" s="681"/>
      <c r="H12" s="682"/>
      <c r="I12" s="682"/>
      <c r="J12" s="682"/>
      <c r="K12" s="682"/>
      <c r="L12" s="682"/>
      <c r="M12" s="682"/>
      <c r="N12" s="682"/>
      <c r="O12" s="682"/>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4"/>
    </row>
    <row r="13" spans="1:50" ht="21" customHeight="1" x14ac:dyDescent="0.2">
      <c r="A13" s="120"/>
      <c r="B13" s="121"/>
      <c r="C13" s="121"/>
      <c r="D13" s="121"/>
      <c r="E13" s="121"/>
      <c r="F13" s="122"/>
      <c r="G13" s="745" t="s">
        <v>6</v>
      </c>
      <c r="H13" s="746"/>
      <c r="I13" s="638" t="s">
        <v>7</v>
      </c>
      <c r="J13" s="639"/>
      <c r="K13" s="639"/>
      <c r="L13" s="639"/>
      <c r="M13" s="639"/>
      <c r="N13" s="639"/>
      <c r="O13" s="640"/>
      <c r="P13" s="163" t="s">
        <v>714</v>
      </c>
      <c r="Q13" s="164"/>
      <c r="R13" s="164"/>
      <c r="S13" s="164"/>
      <c r="T13" s="164"/>
      <c r="U13" s="164"/>
      <c r="V13" s="165"/>
      <c r="W13" s="163" t="s">
        <v>714</v>
      </c>
      <c r="X13" s="164"/>
      <c r="Y13" s="164"/>
      <c r="Z13" s="164"/>
      <c r="AA13" s="164"/>
      <c r="AB13" s="164"/>
      <c r="AC13" s="165"/>
      <c r="AD13" s="163">
        <v>26</v>
      </c>
      <c r="AE13" s="164"/>
      <c r="AF13" s="164"/>
      <c r="AG13" s="164"/>
      <c r="AH13" s="164"/>
      <c r="AI13" s="164"/>
      <c r="AJ13" s="165"/>
      <c r="AK13" s="163">
        <v>30</v>
      </c>
      <c r="AL13" s="164"/>
      <c r="AM13" s="164"/>
      <c r="AN13" s="164"/>
      <c r="AO13" s="164"/>
      <c r="AP13" s="164"/>
      <c r="AQ13" s="165"/>
      <c r="AR13" s="160">
        <v>29</v>
      </c>
      <c r="AS13" s="161"/>
      <c r="AT13" s="161"/>
      <c r="AU13" s="161"/>
      <c r="AV13" s="161"/>
      <c r="AW13" s="161"/>
      <c r="AX13" s="391"/>
    </row>
    <row r="14" spans="1:50" ht="21" customHeight="1" x14ac:dyDescent="0.2">
      <c r="A14" s="120"/>
      <c r="B14" s="121"/>
      <c r="C14" s="121"/>
      <c r="D14" s="121"/>
      <c r="E14" s="121"/>
      <c r="F14" s="122"/>
      <c r="G14" s="747"/>
      <c r="H14" s="748"/>
      <c r="I14" s="575" t="s">
        <v>8</v>
      </c>
      <c r="J14" s="629"/>
      <c r="K14" s="629"/>
      <c r="L14" s="629"/>
      <c r="M14" s="629"/>
      <c r="N14" s="629"/>
      <c r="O14" s="630"/>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t="s">
        <v>739</v>
      </c>
      <c r="AL14" s="164"/>
      <c r="AM14" s="164"/>
      <c r="AN14" s="164"/>
      <c r="AO14" s="164"/>
      <c r="AP14" s="164"/>
      <c r="AQ14" s="165"/>
      <c r="AR14" s="665"/>
      <c r="AS14" s="665"/>
      <c r="AT14" s="665"/>
      <c r="AU14" s="665"/>
      <c r="AV14" s="665"/>
      <c r="AW14" s="665"/>
      <c r="AX14" s="666"/>
    </row>
    <row r="15" spans="1:50" ht="21" customHeight="1" x14ac:dyDescent="0.2">
      <c r="A15" s="120"/>
      <c r="B15" s="121"/>
      <c r="C15" s="121"/>
      <c r="D15" s="121"/>
      <c r="E15" s="121"/>
      <c r="F15" s="122"/>
      <c r="G15" s="747"/>
      <c r="H15" s="748"/>
      <c r="I15" s="575" t="s">
        <v>51</v>
      </c>
      <c r="J15" s="576"/>
      <c r="K15" s="576"/>
      <c r="L15" s="576"/>
      <c r="M15" s="576"/>
      <c r="N15" s="576"/>
      <c r="O15" s="577"/>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739</v>
      </c>
      <c r="AL15" s="164"/>
      <c r="AM15" s="164"/>
      <c r="AN15" s="164"/>
      <c r="AO15" s="164"/>
      <c r="AP15" s="164"/>
      <c r="AQ15" s="165"/>
      <c r="AR15" s="163"/>
      <c r="AS15" s="164"/>
      <c r="AT15" s="164"/>
      <c r="AU15" s="164"/>
      <c r="AV15" s="164"/>
      <c r="AW15" s="164"/>
      <c r="AX15" s="628"/>
    </row>
    <row r="16" spans="1:50" ht="21" customHeight="1" x14ac:dyDescent="0.2">
      <c r="A16" s="120"/>
      <c r="B16" s="121"/>
      <c r="C16" s="121"/>
      <c r="D16" s="121"/>
      <c r="E16" s="121"/>
      <c r="F16" s="122"/>
      <c r="G16" s="747"/>
      <c r="H16" s="748"/>
      <c r="I16" s="575" t="s">
        <v>52</v>
      </c>
      <c r="J16" s="576"/>
      <c r="K16" s="576"/>
      <c r="L16" s="576"/>
      <c r="M16" s="576"/>
      <c r="N16" s="576"/>
      <c r="O16" s="577"/>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740</v>
      </c>
      <c r="AL16" s="164"/>
      <c r="AM16" s="164"/>
      <c r="AN16" s="164"/>
      <c r="AO16" s="164"/>
      <c r="AP16" s="164"/>
      <c r="AQ16" s="165"/>
      <c r="AR16" s="678"/>
      <c r="AS16" s="679"/>
      <c r="AT16" s="679"/>
      <c r="AU16" s="679"/>
      <c r="AV16" s="679"/>
      <c r="AW16" s="679"/>
      <c r="AX16" s="680"/>
    </row>
    <row r="17" spans="1:50" ht="24.75" customHeight="1" x14ac:dyDescent="0.2">
      <c r="A17" s="120"/>
      <c r="B17" s="121"/>
      <c r="C17" s="121"/>
      <c r="D17" s="121"/>
      <c r="E17" s="121"/>
      <c r="F17" s="122"/>
      <c r="G17" s="747"/>
      <c r="H17" s="748"/>
      <c r="I17" s="575" t="s">
        <v>50</v>
      </c>
      <c r="J17" s="629"/>
      <c r="K17" s="629"/>
      <c r="L17" s="629"/>
      <c r="M17" s="629"/>
      <c r="N17" s="629"/>
      <c r="O17" s="630"/>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739</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9"/>
      <c r="H18" s="750"/>
      <c r="I18" s="737" t="s">
        <v>20</v>
      </c>
      <c r="J18" s="738"/>
      <c r="K18" s="738"/>
      <c r="L18" s="738"/>
      <c r="M18" s="738"/>
      <c r="N18" s="738"/>
      <c r="O18" s="739"/>
      <c r="P18" s="169">
        <f>SUM(P13:V17)</f>
        <v>0</v>
      </c>
      <c r="Q18" s="170"/>
      <c r="R18" s="170"/>
      <c r="S18" s="170"/>
      <c r="T18" s="170"/>
      <c r="U18" s="170"/>
      <c r="V18" s="171"/>
      <c r="W18" s="169">
        <f>SUM(W13:AC17)</f>
        <v>0</v>
      </c>
      <c r="X18" s="170"/>
      <c r="Y18" s="170"/>
      <c r="Z18" s="170"/>
      <c r="AA18" s="170"/>
      <c r="AB18" s="170"/>
      <c r="AC18" s="171"/>
      <c r="AD18" s="169">
        <f>SUM(AD13:AJ17)</f>
        <v>26</v>
      </c>
      <c r="AE18" s="170"/>
      <c r="AF18" s="170"/>
      <c r="AG18" s="170"/>
      <c r="AH18" s="170"/>
      <c r="AI18" s="170"/>
      <c r="AJ18" s="171"/>
      <c r="AK18" s="169">
        <f>SUM(AK13:AQ17)</f>
        <v>30</v>
      </c>
      <c r="AL18" s="170"/>
      <c r="AM18" s="170"/>
      <c r="AN18" s="170"/>
      <c r="AO18" s="170"/>
      <c r="AP18" s="170"/>
      <c r="AQ18" s="171"/>
      <c r="AR18" s="169">
        <f>SUM(AR13:AX17)</f>
        <v>29</v>
      </c>
      <c r="AS18" s="170"/>
      <c r="AT18" s="170"/>
      <c r="AU18" s="170"/>
      <c r="AV18" s="170"/>
      <c r="AW18" s="170"/>
      <c r="AX18" s="537"/>
    </row>
    <row r="19" spans="1:50" ht="24.75" customHeight="1" x14ac:dyDescent="0.2">
      <c r="A19" s="120"/>
      <c r="B19" s="121"/>
      <c r="C19" s="121"/>
      <c r="D19" s="121"/>
      <c r="E19" s="121"/>
      <c r="F19" s="122"/>
      <c r="G19" s="535" t="s">
        <v>9</v>
      </c>
      <c r="H19" s="536"/>
      <c r="I19" s="536"/>
      <c r="J19" s="536"/>
      <c r="K19" s="536"/>
      <c r="L19" s="536"/>
      <c r="M19" s="536"/>
      <c r="N19" s="536"/>
      <c r="O19" s="536"/>
      <c r="P19" s="163" t="s">
        <v>714</v>
      </c>
      <c r="Q19" s="164"/>
      <c r="R19" s="164"/>
      <c r="S19" s="164"/>
      <c r="T19" s="164"/>
      <c r="U19" s="164"/>
      <c r="V19" s="165"/>
      <c r="W19" s="163" t="s">
        <v>714</v>
      </c>
      <c r="X19" s="164"/>
      <c r="Y19" s="164"/>
      <c r="Z19" s="164"/>
      <c r="AA19" s="164"/>
      <c r="AB19" s="164"/>
      <c r="AC19" s="165"/>
      <c r="AD19" s="163">
        <v>26</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2">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23"/>
      <c r="B21" s="124"/>
      <c r="C21" s="124"/>
      <c r="D21" s="124"/>
      <c r="E21" s="124"/>
      <c r="F21" s="125"/>
      <c r="G21" s="922" t="s">
        <v>354</v>
      </c>
      <c r="H21" s="923"/>
      <c r="I21" s="923"/>
      <c r="J21" s="923"/>
      <c r="K21" s="923"/>
      <c r="L21" s="923"/>
      <c r="M21" s="923"/>
      <c r="N21" s="923"/>
      <c r="O21" s="923"/>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38" t="s">
        <v>703</v>
      </c>
      <c r="B22" s="139"/>
      <c r="C22" s="139"/>
      <c r="D22" s="139"/>
      <c r="E22" s="139"/>
      <c r="F22" s="140"/>
      <c r="G22" s="129" t="s">
        <v>333</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718</v>
      </c>
      <c r="H23" s="133"/>
      <c r="I23" s="133"/>
      <c r="J23" s="133"/>
      <c r="K23" s="133"/>
      <c r="L23" s="133"/>
      <c r="M23" s="133"/>
      <c r="N23" s="133"/>
      <c r="O23" s="134"/>
      <c r="P23" s="160">
        <v>25</v>
      </c>
      <c r="Q23" s="161"/>
      <c r="R23" s="161"/>
      <c r="S23" s="161"/>
      <c r="T23" s="161"/>
      <c r="U23" s="161"/>
      <c r="V23" s="162"/>
      <c r="W23" s="160">
        <v>25</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719</v>
      </c>
      <c r="H24" s="136"/>
      <c r="I24" s="136"/>
      <c r="J24" s="136"/>
      <c r="K24" s="136"/>
      <c r="L24" s="136"/>
      <c r="M24" s="136"/>
      <c r="N24" s="136"/>
      <c r="O24" s="137"/>
      <c r="P24" s="163">
        <v>5</v>
      </c>
      <c r="Q24" s="164"/>
      <c r="R24" s="164"/>
      <c r="S24" s="164"/>
      <c r="T24" s="164"/>
      <c r="U24" s="164"/>
      <c r="V24" s="165"/>
      <c r="W24" s="163">
        <v>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30</v>
      </c>
      <c r="Q29" s="164"/>
      <c r="R29" s="164"/>
      <c r="S29" s="164"/>
      <c r="T29" s="164"/>
      <c r="U29" s="164"/>
      <c r="V29" s="165"/>
      <c r="W29" s="211">
        <f>AR13</f>
        <v>29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386</v>
      </c>
      <c r="AF30" s="383"/>
      <c r="AG30" s="383"/>
      <c r="AH30" s="384"/>
      <c r="AI30" s="385" t="s">
        <v>408</v>
      </c>
      <c r="AJ30" s="385"/>
      <c r="AK30" s="385"/>
      <c r="AL30" s="382"/>
      <c r="AM30" s="385" t="s">
        <v>505</v>
      </c>
      <c r="AN30" s="385"/>
      <c r="AO30" s="385"/>
      <c r="AP30" s="382"/>
      <c r="AQ30" s="641" t="s">
        <v>232</v>
      </c>
      <c r="AR30" s="642"/>
      <c r="AS30" s="642"/>
      <c r="AT30" s="643"/>
      <c r="AU30" s="387" t="s">
        <v>134</v>
      </c>
      <c r="AV30" s="387"/>
      <c r="AW30" s="387"/>
      <c r="AX30" s="388"/>
    </row>
    <row r="31" spans="1:50" ht="18.75" customHeight="1" x14ac:dyDescent="0.2">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v>7</v>
      </c>
      <c r="AR31" s="178"/>
      <c r="AS31" s="179" t="s">
        <v>233</v>
      </c>
      <c r="AT31" s="202"/>
      <c r="AU31" s="271" t="s">
        <v>714</v>
      </c>
      <c r="AV31" s="271"/>
      <c r="AW31" s="375" t="s">
        <v>179</v>
      </c>
      <c r="AX31" s="376"/>
    </row>
    <row r="32" spans="1:50" ht="46.2" customHeight="1" x14ac:dyDescent="0.2">
      <c r="A32" s="515"/>
      <c r="B32" s="513"/>
      <c r="C32" s="513"/>
      <c r="D32" s="513"/>
      <c r="E32" s="513"/>
      <c r="F32" s="514"/>
      <c r="G32" s="540" t="s">
        <v>767</v>
      </c>
      <c r="H32" s="541"/>
      <c r="I32" s="541"/>
      <c r="J32" s="541"/>
      <c r="K32" s="541"/>
      <c r="L32" s="541"/>
      <c r="M32" s="541"/>
      <c r="N32" s="541"/>
      <c r="O32" s="542"/>
      <c r="P32" s="191" t="s">
        <v>720</v>
      </c>
      <c r="Q32" s="191"/>
      <c r="R32" s="191"/>
      <c r="S32" s="191"/>
      <c r="T32" s="191"/>
      <c r="U32" s="191"/>
      <c r="V32" s="191"/>
      <c r="W32" s="191"/>
      <c r="X32" s="233"/>
      <c r="Y32" s="339" t="s">
        <v>12</v>
      </c>
      <c r="Z32" s="549"/>
      <c r="AA32" s="550"/>
      <c r="AB32" s="551" t="s">
        <v>721</v>
      </c>
      <c r="AC32" s="551"/>
      <c r="AD32" s="551"/>
      <c r="AE32" s="363" t="s">
        <v>714</v>
      </c>
      <c r="AF32" s="364"/>
      <c r="AG32" s="364"/>
      <c r="AH32" s="364"/>
      <c r="AI32" s="363" t="s">
        <v>714</v>
      </c>
      <c r="AJ32" s="364"/>
      <c r="AK32" s="364"/>
      <c r="AL32" s="364"/>
      <c r="AM32" s="363">
        <v>90</v>
      </c>
      <c r="AN32" s="364"/>
      <c r="AO32" s="364"/>
      <c r="AP32" s="364"/>
      <c r="AQ32" s="166" t="s">
        <v>714</v>
      </c>
      <c r="AR32" s="167"/>
      <c r="AS32" s="167"/>
      <c r="AT32" s="168"/>
      <c r="AU32" s="364" t="s">
        <v>714</v>
      </c>
      <c r="AV32" s="364"/>
      <c r="AW32" s="364"/>
      <c r="AX32" s="365"/>
    </row>
    <row r="33" spans="1:51" ht="46.2" customHeight="1" x14ac:dyDescent="0.2">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721</v>
      </c>
      <c r="AC33" s="522"/>
      <c r="AD33" s="522"/>
      <c r="AE33" s="363" t="s">
        <v>714</v>
      </c>
      <c r="AF33" s="364"/>
      <c r="AG33" s="364"/>
      <c r="AH33" s="364"/>
      <c r="AI33" s="363" t="s">
        <v>714</v>
      </c>
      <c r="AJ33" s="364"/>
      <c r="AK33" s="364"/>
      <c r="AL33" s="364"/>
      <c r="AM33" s="363">
        <v>95</v>
      </c>
      <c r="AN33" s="364"/>
      <c r="AO33" s="364"/>
      <c r="AP33" s="364"/>
      <c r="AQ33" s="166">
        <v>100</v>
      </c>
      <c r="AR33" s="167"/>
      <c r="AS33" s="167"/>
      <c r="AT33" s="168"/>
      <c r="AU33" s="364">
        <v>105</v>
      </c>
      <c r="AV33" s="364"/>
      <c r="AW33" s="364"/>
      <c r="AX33" s="365"/>
    </row>
    <row r="34" spans="1:51" ht="46.2" customHeight="1" x14ac:dyDescent="0.2">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t="s">
        <v>714</v>
      </c>
      <c r="AF34" s="364"/>
      <c r="AG34" s="364"/>
      <c r="AH34" s="364"/>
      <c r="AI34" s="363" t="s">
        <v>714</v>
      </c>
      <c r="AJ34" s="364"/>
      <c r="AK34" s="364"/>
      <c r="AL34" s="364"/>
      <c r="AM34" s="363">
        <v>95</v>
      </c>
      <c r="AN34" s="364"/>
      <c r="AO34" s="364"/>
      <c r="AP34" s="364"/>
      <c r="AQ34" s="166" t="s">
        <v>714</v>
      </c>
      <c r="AR34" s="167"/>
      <c r="AS34" s="167"/>
      <c r="AT34" s="168"/>
      <c r="AU34" s="364" t="s">
        <v>714</v>
      </c>
      <c r="AV34" s="364"/>
      <c r="AW34" s="364"/>
      <c r="AX34" s="365"/>
    </row>
    <row r="35" spans="1:51" ht="23.25" customHeight="1" x14ac:dyDescent="0.2">
      <c r="A35" s="895" t="s">
        <v>377</v>
      </c>
      <c r="B35" s="896"/>
      <c r="C35" s="896"/>
      <c r="D35" s="896"/>
      <c r="E35" s="896"/>
      <c r="F35" s="897"/>
      <c r="G35" s="901" t="s">
        <v>722</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customHeight="1" x14ac:dyDescent="0.2">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1</v>
      </c>
    </row>
    <row r="38" spans="1:51" ht="18.75" customHeight="1" x14ac:dyDescent="0.2">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v>7</v>
      </c>
      <c r="AR38" s="178"/>
      <c r="AS38" s="179" t="s">
        <v>233</v>
      </c>
      <c r="AT38" s="202"/>
      <c r="AU38" s="271" t="s">
        <v>714</v>
      </c>
      <c r="AV38" s="271"/>
      <c r="AW38" s="375" t="s">
        <v>179</v>
      </c>
      <c r="AX38" s="376"/>
      <c r="AY38">
        <f>$AY$37</f>
        <v>1</v>
      </c>
    </row>
    <row r="39" spans="1:51" ht="52.2" customHeight="1" x14ac:dyDescent="0.2">
      <c r="A39" s="515"/>
      <c r="B39" s="513"/>
      <c r="C39" s="513"/>
      <c r="D39" s="513"/>
      <c r="E39" s="513"/>
      <c r="F39" s="514"/>
      <c r="G39" s="540" t="s">
        <v>773</v>
      </c>
      <c r="H39" s="541"/>
      <c r="I39" s="541"/>
      <c r="J39" s="541"/>
      <c r="K39" s="541"/>
      <c r="L39" s="541"/>
      <c r="M39" s="541"/>
      <c r="N39" s="541"/>
      <c r="O39" s="542"/>
      <c r="P39" s="191" t="s">
        <v>723</v>
      </c>
      <c r="Q39" s="191"/>
      <c r="R39" s="191"/>
      <c r="S39" s="191"/>
      <c r="T39" s="191"/>
      <c r="U39" s="191"/>
      <c r="V39" s="191"/>
      <c r="W39" s="191"/>
      <c r="X39" s="233"/>
      <c r="Y39" s="339" t="s">
        <v>12</v>
      </c>
      <c r="Z39" s="549"/>
      <c r="AA39" s="550"/>
      <c r="AB39" s="551" t="s">
        <v>724</v>
      </c>
      <c r="AC39" s="551"/>
      <c r="AD39" s="551"/>
      <c r="AE39" s="363" t="s">
        <v>714</v>
      </c>
      <c r="AF39" s="364"/>
      <c r="AG39" s="364"/>
      <c r="AH39" s="364"/>
      <c r="AI39" s="363" t="s">
        <v>714</v>
      </c>
      <c r="AJ39" s="364"/>
      <c r="AK39" s="364"/>
      <c r="AL39" s="364"/>
      <c r="AM39" s="363">
        <v>1</v>
      </c>
      <c r="AN39" s="364"/>
      <c r="AO39" s="364"/>
      <c r="AP39" s="364"/>
      <c r="AQ39" s="166" t="s">
        <v>714</v>
      </c>
      <c r="AR39" s="167"/>
      <c r="AS39" s="167"/>
      <c r="AT39" s="168"/>
      <c r="AU39" s="364" t="s">
        <v>714</v>
      </c>
      <c r="AV39" s="364"/>
      <c r="AW39" s="364"/>
      <c r="AX39" s="365"/>
      <c r="AY39">
        <f t="shared" ref="AY39:AY43" si="4">$AY$37</f>
        <v>1</v>
      </c>
    </row>
    <row r="40" spans="1:51" ht="52.2" customHeight="1" x14ac:dyDescent="0.2">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724</v>
      </c>
      <c r="AC40" s="522"/>
      <c r="AD40" s="522"/>
      <c r="AE40" s="363" t="s">
        <v>714</v>
      </c>
      <c r="AF40" s="364"/>
      <c r="AG40" s="364"/>
      <c r="AH40" s="364"/>
      <c r="AI40" s="363" t="s">
        <v>714</v>
      </c>
      <c r="AJ40" s="364"/>
      <c r="AK40" s="364"/>
      <c r="AL40" s="364"/>
      <c r="AM40" s="363">
        <v>1</v>
      </c>
      <c r="AN40" s="364"/>
      <c r="AO40" s="364"/>
      <c r="AP40" s="364"/>
      <c r="AQ40" s="166">
        <v>1</v>
      </c>
      <c r="AR40" s="167"/>
      <c r="AS40" s="167"/>
      <c r="AT40" s="168"/>
      <c r="AU40" s="364">
        <v>1</v>
      </c>
      <c r="AV40" s="364"/>
      <c r="AW40" s="364"/>
      <c r="AX40" s="365"/>
      <c r="AY40">
        <f t="shared" si="4"/>
        <v>1</v>
      </c>
    </row>
    <row r="41" spans="1:51" ht="52.2" customHeight="1" x14ac:dyDescent="0.2">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t="s">
        <v>714</v>
      </c>
      <c r="AF41" s="364"/>
      <c r="AG41" s="364"/>
      <c r="AH41" s="364"/>
      <c r="AI41" s="363" t="s">
        <v>714</v>
      </c>
      <c r="AJ41" s="364"/>
      <c r="AK41" s="364"/>
      <c r="AL41" s="364"/>
      <c r="AM41" s="363">
        <v>100</v>
      </c>
      <c r="AN41" s="364"/>
      <c r="AO41" s="364"/>
      <c r="AP41" s="364"/>
      <c r="AQ41" s="166" t="s">
        <v>714</v>
      </c>
      <c r="AR41" s="167"/>
      <c r="AS41" s="167"/>
      <c r="AT41" s="168"/>
      <c r="AU41" s="364" t="s">
        <v>714</v>
      </c>
      <c r="AV41" s="364"/>
      <c r="AW41" s="364"/>
      <c r="AX41" s="365"/>
      <c r="AY41">
        <f t="shared" si="4"/>
        <v>1</v>
      </c>
    </row>
    <row r="42" spans="1:51" ht="23.25" customHeight="1" x14ac:dyDescent="0.2">
      <c r="A42" s="895" t="s">
        <v>377</v>
      </c>
      <c r="B42" s="896"/>
      <c r="C42" s="896"/>
      <c r="D42" s="896"/>
      <c r="E42" s="896"/>
      <c r="F42" s="897"/>
      <c r="G42" s="901" t="s">
        <v>725</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23.25" customHeigh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hidden="1" customHeight="1" x14ac:dyDescent="0.2">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0</v>
      </c>
    </row>
    <row r="45" spans="1:51" ht="18.75" hidden="1" customHeight="1" x14ac:dyDescent="0.2">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5" t="s">
        <v>377</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2">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0</v>
      </c>
    </row>
    <row r="52" spans="1:51" ht="18.75" hidden="1" customHeight="1" x14ac:dyDescent="0.2">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5" t="s">
        <v>377</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2">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0</v>
      </c>
    </row>
    <row r="59" spans="1:51" ht="18.75" hidden="1" customHeight="1" x14ac:dyDescent="0.2">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5" t="s">
        <v>377</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2">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386</v>
      </c>
      <c r="AF65" s="335"/>
      <c r="AG65" s="335"/>
      <c r="AH65" s="335"/>
      <c r="AI65" s="335" t="s">
        <v>408</v>
      </c>
      <c r="AJ65" s="335"/>
      <c r="AK65" s="335"/>
      <c r="AL65" s="335"/>
      <c r="AM65" s="335" t="s">
        <v>505</v>
      </c>
      <c r="AN65" s="335"/>
      <c r="AO65" s="335"/>
      <c r="AP65" s="335"/>
      <c r="AQ65" s="215" t="s">
        <v>232</v>
      </c>
      <c r="AR65" s="199"/>
      <c r="AS65" s="199"/>
      <c r="AT65" s="200"/>
      <c r="AU65" s="974" t="s">
        <v>134</v>
      </c>
      <c r="AV65" s="974"/>
      <c r="AW65" s="974"/>
      <c r="AX65" s="975"/>
      <c r="AY65">
        <f>COUNTA($H$67)</f>
        <v>0</v>
      </c>
    </row>
    <row r="66" spans="1:51" ht="18.75" hidden="1" customHeight="1" x14ac:dyDescent="0.2">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2">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367</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2">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367</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2">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368</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2">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366</v>
      </c>
      <c r="X70" s="942"/>
      <c r="Y70" s="947" t="s">
        <v>12</v>
      </c>
      <c r="Z70" s="947"/>
      <c r="AA70" s="948"/>
      <c r="AB70" s="949" t="s">
        <v>367</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2">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367</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2">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368</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2">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2">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10" t="s">
        <v>726</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customHeight="1" thickBot="1" x14ac:dyDescent="0.2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2">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2">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2">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2">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2">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2">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2">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386</v>
      </c>
      <c r="AF100" s="822"/>
      <c r="AG100" s="822"/>
      <c r="AH100" s="823"/>
      <c r="AI100" s="821" t="s">
        <v>408</v>
      </c>
      <c r="AJ100" s="822"/>
      <c r="AK100" s="822"/>
      <c r="AL100" s="823"/>
      <c r="AM100" s="821" t="s">
        <v>505</v>
      </c>
      <c r="AN100" s="822"/>
      <c r="AO100" s="822"/>
      <c r="AP100" s="823"/>
      <c r="AQ100" s="924" t="s">
        <v>413</v>
      </c>
      <c r="AR100" s="925"/>
      <c r="AS100" s="925"/>
      <c r="AT100" s="926"/>
      <c r="AU100" s="924" t="s">
        <v>537</v>
      </c>
      <c r="AV100" s="925"/>
      <c r="AW100" s="925"/>
      <c r="AX100" s="927"/>
    </row>
    <row r="101" spans="1:60" ht="23.25" customHeight="1" x14ac:dyDescent="0.2">
      <c r="A101" s="491"/>
      <c r="B101" s="492"/>
      <c r="C101" s="492"/>
      <c r="D101" s="492"/>
      <c r="E101" s="492"/>
      <c r="F101" s="493"/>
      <c r="G101" s="191" t="s">
        <v>768</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727</v>
      </c>
      <c r="AC101" s="551"/>
      <c r="AD101" s="551"/>
      <c r="AE101" s="358" t="s">
        <v>714</v>
      </c>
      <c r="AF101" s="358"/>
      <c r="AG101" s="358"/>
      <c r="AH101" s="358"/>
      <c r="AI101" s="358" t="s">
        <v>714</v>
      </c>
      <c r="AJ101" s="358"/>
      <c r="AK101" s="358"/>
      <c r="AL101" s="358"/>
      <c r="AM101" s="358">
        <v>22</v>
      </c>
      <c r="AN101" s="358"/>
      <c r="AO101" s="358"/>
      <c r="AP101" s="358"/>
      <c r="AQ101" s="358"/>
      <c r="AR101" s="358"/>
      <c r="AS101" s="358"/>
      <c r="AT101" s="358"/>
      <c r="AU101" s="363"/>
      <c r="AV101" s="364"/>
      <c r="AW101" s="364"/>
      <c r="AX101" s="365"/>
    </row>
    <row r="102" spans="1:60" ht="23.25" customHeight="1" x14ac:dyDescent="0.2">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727</v>
      </c>
      <c r="AC102" s="551"/>
      <c r="AD102" s="551"/>
      <c r="AE102" s="358" t="s">
        <v>714</v>
      </c>
      <c r="AF102" s="358"/>
      <c r="AG102" s="358"/>
      <c r="AH102" s="358"/>
      <c r="AI102" s="358" t="s">
        <v>714</v>
      </c>
      <c r="AJ102" s="358"/>
      <c r="AK102" s="358"/>
      <c r="AL102" s="358"/>
      <c r="AM102" s="358">
        <v>22</v>
      </c>
      <c r="AN102" s="358"/>
      <c r="AO102" s="358"/>
      <c r="AP102" s="358"/>
      <c r="AQ102" s="358">
        <v>22</v>
      </c>
      <c r="AR102" s="358"/>
      <c r="AS102" s="358"/>
      <c r="AT102" s="358"/>
      <c r="AU102" s="371"/>
      <c r="AV102" s="372"/>
      <c r="AW102" s="372"/>
      <c r="AX102" s="928"/>
    </row>
    <row r="103" spans="1:60" ht="31.5" hidden="1" customHeight="1" x14ac:dyDescent="0.2">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537</v>
      </c>
      <c r="AV103" s="361"/>
      <c r="AW103" s="361"/>
      <c r="AX103" s="362"/>
      <c r="AY103">
        <f>COUNTA($G$104)</f>
        <v>0</v>
      </c>
    </row>
    <row r="104" spans="1:60" ht="23.25" hidden="1" customHeight="1" x14ac:dyDescent="0.2">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537</v>
      </c>
      <c r="AV106" s="361"/>
      <c r="AW106" s="361"/>
      <c r="AX106" s="362"/>
      <c r="AY106">
        <f>COUNTA($G$107)</f>
        <v>0</v>
      </c>
    </row>
    <row r="107" spans="1:60" ht="23.25" hidden="1" customHeight="1" x14ac:dyDescent="0.2">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537</v>
      </c>
      <c r="AV109" s="361"/>
      <c r="AW109" s="361"/>
      <c r="AX109" s="362"/>
      <c r="AY109">
        <f>COUNTA($G$110)</f>
        <v>0</v>
      </c>
    </row>
    <row r="110" spans="1:60" ht="23.25" hidden="1" customHeight="1" x14ac:dyDescent="0.2">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537</v>
      </c>
      <c r="AV112" s="361"/>
      <c r="AW112" s="361"/>
      <c r="AX112" s="362"/>
      <c r="AY112">
        <f>COUNTA($G$113)</f>
        <v>0</v>
      </c>
    </row>
    <row r="113" spans="1:51" ht="23.25" hidden="1" customHeight="1" x14ac:dyDescent="0.2">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2">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386</v>
      </c>
      <c r="AF115" s="335"/>
      <c r="AG115" s="335"/>
      <c r="AH115" s="335"/>
      <c r="AI115" s="335" t="s">
        <v>408</v>
      </c>
      <c r="AJ115" s="335"/>
      <c r="AK115" s="335"/>
      <c r="AL115" s="335"/>
      <c r="AM115" s="335" t="s">
        <v>505</v>
      </c>
      <c r="AN115" s="335"/>
      <c r="AO115" s="335"/>
      <c r="AP115" s="335"/>
      <c r="AQ115" s="336" t="s">
        <v>538</v>
      </c>
      <c r="AR115" s="337"/>
      <c r="AS115" s="337"/>
      <c r="AT115" s="337"/>
      <c r="AU115" s="337"/>
      <c r="AV115" s="337"/>
      <c r="AW115" s="337"/>
      <c r="AX115" s="338"/>
    </row>
    <row r="116" spans="1:51" ht="23.25" customHeight="1" x14ac:dyDescent="0.2">
      <c r="A116" s="292"/>
      <c r="B116" s="293"/>
      <c r="C116" s="293"/>
      <c r="D116" s="293"/>
      <c r="E116" s="293"/>
      <c r="F116" s="294"/>
      <c r="G116" s="351" t="s">
        <v>770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t="s">
        <v>714</v>
      </c>
      <c r="AF116" s="358"/>
      <c r="AG116" s="358"/>
      <c r="AH116" s="358"/>
      <c r="AI116" s="358" t="s">
        <v>714</v>
      </c>
      <c r="AJ116" s="358"/>
      <c r="AK116" s="358"/>
      <c r="AL116" s="358"/>
      <c r="AM116" s="358">
        <v>1.2</v>
      </c>
      <c r="AN116" s="358"/>
      <c r="AO116" s="358"/>
      <c r="AP116" s="358"/>
      <c r="AQ116" s="363">
        <v>1.4</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714</v>
      </c>
      <c r="AF117" s="306"/>
      <c r="AG117" s="306"/>
      <c r="AH117" s="306"/>
      <c r="AI117" s="306" t="s">
        <v>714</v>
      </c>
      <c r="AJ117" s="306"/>
      <c r="AK117" s="306"/>
      <c r="AL117" s="306"/>
      <c r="AM117" s="306" t="s">
        <v>741</v>
      </c>
      <c r="AN117" s="306"/>
      <c r="AO117" s="306"/>
      <c r="AP117" s="306"/>
      <c r="AQ117" s="306" t="s">
        <v>774</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386</v>
      </c>
      <c r="AF118" s="335"/>
      <c r="AG118" s="335"/>
      <c r="AH118" s="335"/>
      <c r="AI118" s="335" t="s">
        <v>408</v>
      </c>
      <c r="AJ118" s="335"/>
      <c r="AK118" s="335"/>
      <c r="AL118" s="335"/>
      <c r="AM118" s="335" t="s">
        <v>505</v>
      </c>
      <c r="AN118" s="335"/>
      <c r="AO118" s="335"/>
      <c r="AP118" s="335"/>
      <c r="AQ118" s="336" t="s">
        <v>538</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730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386</v>
      </c>
      <c r="AF121" s="335"/>
      <c r="AG121" s="335"/>
      <c r="AH121" s="335"/>
      <c r="AI121" s="335" t="s">
        <v>408</v>
      </c>
      <c r="AJ121" s="335"/>
      <c r="AK121" s="335"/>
      <c r="AL121" s="335"/>
      <c r="AM121" s="335" t="s">
        <v>505</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732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386</v>
      </c>
      <c r="AF124" s="335"/>
      <c r="AG124" s="335"/>
      <c r="AH124" s="335"/>
      <c r="AI124" s="335" t="s">
        <v>408</v>
      </c>
      <c r="AJ124" s="335"/>
      <c r="AK124" s="335"/>
      <c r="AL124" s="335"/>
      <c r="AM124" s="335" t="s">
        <v>505</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732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733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91" t="s">
        <v>401</v>
      </c>
      <c r="B130" s="989"/>
      <c r="C130" s="988" t="s">
        <v>236</v>
      </c>
      <c r="D130" s="989"/>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92"/>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2">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t="s">
        <v>714</v>
      </c>
      <c r="AV133" s="178"/>
      <c r="AW133" s="179" t="s">
        <v>179</v>
      </c>
      <c r="AX133" s="180"/>
      <c r="AY133">
        <f>$AY$132</f>
        <v>1</v>
      </c>
    </row>
    <row r="134" spans="1:51" ht="39.75" customHeight="1" x14ac:dyDescent="0.2">
      <c r="A134" s="992"/>
      <c r="B134" s="253"/>
      <c r="C134" s="252"/>
      <c r="D134" s="253"/>
      <c r="E134" s="252"/>
      <c r="F134" s="314"/>
      <c r="G134" s="232" t="s">
        <v>714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714</v>
      </c>
      <c r="AC134" s="224"/>
      <c r="AD134" s="224"/>
      <c r="AE134" s="266" t="s">
        <v>714</v>
      </c>
      <c r="AF134" s="167"/>
      <c r="AG134" s="167"/>
      <c r="AH134" s="167"/>
      <c r="AI134" s="266" t="s">
        <v>714</v>
      </c>
      <c r="AJ134" s="167"/>
      <c r="AK134" s="167"/>
      <c r="AL134" s="167"/>
      <c r="AM134" s="266"/>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2">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714</v>
      </c>
      <c r="AC135" s="175"/>
      <c r="AD135" s="175"/>
      <c r="AE135" s="266" t="s">
        <v>714</v>
      </c>
      <c r="AF135" s="167"/>
      <c r="AG135" s="167"/>
      <c r="AH135" s="167"/>
      <c r="AI135" s="266" t="s">
        <v>714</v>
      </c>
      <c r="AJ135" s="167"/>
      <c r="AK135" s="167"/>
      <c r="AL135" s="167"/>
      <c r="AM135" s="266"/>
      <c r="AN135" s="167"/>
      <c r="AO135" s="167"/>
      <c r="AP135" s="167"/>
      <c r="AQ135" s="266" t="s">
        <v>714</v>
      </c>
      <c r="AR135" s="167"/>
      <c r="AS135" s="167"/>
      <c r="AT135" s="167"/>
      <c r="AU135" s="266" t="s">
        <v>714</v>
      </c>
      <c r="AV135" s="167"/>
      <c r="AW135" s="167"/>
      <c r="AX135" s="208"/>
      <c r="AY135">
        <f t="shared" si="13"/>
        <v>1</v>
      </c>
    </row>
    <row r="136" spans="1:51" ht="18.75" hidden="1" customHeight="1" x14ac:dyDescent="0.2">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2">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92"/>
      <c r="B154" s="253"/>
      <c r="C154" s="252"/>
      <c r="D154" s="253"/>
      <c r="E154" s="252"/>
      <c r="F154" s="314"/>
      <c r="G154" s="232" t="s">
        <v>736</v>
      </c>
      <c r="H154" s="191"/>
      <c r="I154" s="191"/>
      <c r="J154" s="191"/>
      <c r="K154" s="191"/>
      <c r="L154" s="191"/>
      <c r="M154" s="191"/>
      <c r="N154" s="191"/>
      <c r="O154" s="191"/>
      <c r="P154" s="233"/>
      <c r="Q154" s="190" t="s">
        <v>714</v>
      </c>
      <c r="R154" s="191"/>
      <c r="S154" s="191"/>
      <c r="T154" s="191"/>
      <c r="U154" s="191"/>
      <c r="V154" s="191"/>
      <c r="W154" s="191"/>
      <c r="X154" s="191"/>
      <c r="Y154" s="191"/>
      <c r="Z154" s="191"/>
      <c r="AA154" s="919"/>
      <c r="AB154" s="256" t="s">
        <v>714</v>
      </c>
      <c r="AC154" s="257"/>
      <c r="AD154" s="257"/>
      <c r="AE154" s="262" t="s">
        <v>766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51.75" customHeight="1" x14ac:dyDescent="0.2">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t="s">
        <v>742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92"/>
      <c r="B188" s="253"/>
      <c r="C188" s="252"/>
      <c r="D188" s="253"/>
      <c r="E188" s="190" t="s">
        <v>743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2">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2">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2">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2">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992"/>
      <c r="B430" s="253"/>
      <c r="C430" s="250" t="s">
        <v>667</v>
      </c>
      <c r="D430" s="251"/>
      <c r="E430" s="239" t="s">
        <v>395</v>
      </c>
      <c r="F430" s="448"/>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2">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c r="AV432" s="178"/>
      <c r="AW432" s="179" t="s">
        <v>179</v>
      </c>
      <c r="AX432" s="180"/>
      <c r="AY432">
        <f>$AY$431</f>
        <v>1</v>
      </c>
    </row>
    <row r="433" spans="1:51" ht="23.25" customHeight="1" x14ac:dyDescent="0.2">
      <c r="A433" s="992"/>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2">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c r="AN434" s="167"/>
      <c r="AO434" s="167"/>
      <c r="AP434" s="168"/>
      <c r="AQ434" s="166" t="s">
        <v>714</v>
      </c>
      <c r="AR434" s="167"/>
      <c r="AS434" s="167"/>
      <c r="AT434" s="168"/>
      <c r="AU434" s="167" t="s">
        <v>714</v>
      </c>
      <c r="AV434" s="167"/>
      <c r="AW434" s="167"/>
      <c r="AX434" s="208"/>
      <c r="AY434">
        <f t="shared" si="63"/>
        <v>1</v>
      </c>
    </row>
    <row r="435" spans="1:51" ht="23.25" customHeight="1" x14ac:dyDescent="0.2">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c r="AN435" s="167"/>
      <c r="AO435" s="167"/>
      <c r="AP435" s="168"/>
      <c r="AQ435" s="166" t="s">
        <v>714</v>
      </c>
      <c r="AR435" s="167"/>
      <c r="AS435" s="167"/>
      <c r="AT435" s="168"/>
      <c r="AU435" s="167" t="s">
        <v>714</v>
      </c>
      <c r="AV435" s="167"/>
      <c r="AW435" s="167"/>
      <c r="AX435" s="208"/>
      <c r="AY435">
        <f t="shared" si="63"/>
        <v>1</v>
      </c>
    </row>
    <row r="436" spans="1:51" ht="18.75" hidden="1" customHeight="1" x14ac:dyDescent="0.2">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customHeight="1" x14ac:dyDescent="0.2">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714</v>
      </c>
      <c r="AF457" s="178"/>
      <c r="AG457" s="179" t="s">
        <v>233</v>
      </c>
      <c r="AH457" s="202"/>
      <c r="AI457" s="216"/>
      <c r="AJ457" s="216"/>
      <c r="AK457" s="216"/>
      <c r="AL457" s="217"/>
      <c r="AM457" s="216"/>
      <c r="AN457" s="216"/>
      <c r="AO457" s="216"/>
      <c r="AP457" s="217"/>
      <c r="AQ457" s="231" t="s">
        <v>714</v>
      </c>
      <c r="AR457" s="178"/>
      <c r="AS457" s="179" t="s">
        <v>233</v>
      </c>
      <c r="AT457" s="202"/>
      <c r="AU457" s="178" t="s">
        <v>714</v>
      </c>
      <c r="AV457" s="178"/>
      <c r="AW457" s="179" t="s">
        <v>179</v>
      </c>
      <c r="AX457" s="180"/>
      <c r="AY457">
        <f>$AY$456</f>
        <v>1</v>
      </c>
    </row>
    <row r="458" spans="1:51" ht="23.25" customHeight="1" x14ac:dyDescent="0.2">
      <c r="A458" s="992"/>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c r="AN458" s="167"/>
      <c r="AO458" s="167"/>
      <c r="AP458" s="168"/>
      <c r="AQ458" s="166" t="s">
        <v>714</v>
      </c>
      <c r="AR458" s="167"/>
      <c r="AS458" s="167"/>
      <c r="AT458" s="168"/>
      <c r="AU458" s="167" t="s">
        <v>714</v>
      </c>
      <c r="AV458" s="167"/>
      <c r="AW458" s="167"/>
      <c r="AX458" s="208"/>
      <c r="AY458">
        <f t="shared" ref="AY458:AY460" si="68">$AY$456</f>
        <v>1</v>
      </c>
    </row>
    <row r="459" spans="1:51" ht="23.25" customHeight="1" x14ac:dyDescent="0.2">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714</v>
      </c>
      <c r="AF459" s="167"/>
      <c r="AG459" s="167"/>
      <c r="AH459" s="168"/>
      <c r="AI459" s="166" t="s">
        <v>714</v>
      </c>
      <c r="AJ459" s="167"/>
      <c r="AK459" s="167"/>
      <c r="AL459" s="167"/>
      <c r="AM459" s="166"/>
      <c r="AN459" s="167"/>
      <c r="AO459" s="167"/>
      <c r="AP459" s="168"/>
      <c r="AQ459" s="166" t="s">
        <v>714</v>
      </c>
      <c r="AR459" s="167"/>
      <c r="AS459" s="167"/>
      <c r="AT459" s="168"/>
      <c r="AU459" s="167" t="s">
        <v>714</v>
      </c>
      <c r="AV459" s="167"/>
      <c r="AW459" s="167"/>
      <c r="AX459" s="208"/>
      <c r="AY459">
        <f t="shared" si="68"/>
        <v>1</v>
      </c>
    </row>
    <row r="460" spans="1:51" ht="23.25" customHeight="1" thickBot="1" x14ac:dyDescent="0.2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c r="AN460" s="167"/>
      <c r="AO460" s="167"/>
      <c r="AP460" s="168"/>
      <c r="AQ460" s="166" t="s">
        <v>714</v>
      </c>
      <c r="AR460" s="167"/>
      <c r="AS460" s="167"/>
      <c r="AT460" s="168"/>
      <c r="AU460" s="167" t="s">
        <v>714</v>
      </c>
      <c r="AV460" s="167"/>
      <c r="AW460" s="167"/>
      <c r="AX460" s="208"/>
      <c r="AY460">
        <f t="shared" si="68"/>
        <v>1</v>
      </c>
    </row>
    <row r="461" spans="1:51" ht="18.75" hidden="1" customHeight="1" x14ac:dyDescent="0.2">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992"/>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92"/>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92"/>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2"/>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92"/>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2"/>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92"/>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2"/>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92"/>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2">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81.75" customHeight="1" x14ac:dyDescent="0.2">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738</v>
      </c>
      <c r="AE702" s="894"/>
      <c r="AF702" s="894"/>
      <c r="AG702" s="883" t="s">
        <v>744</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738</v>
      </c>
      <c r="AE703" s="185"/>
      <c r="AF703" s="185"/>
      <c r="AG703" s="667" t="s">
        <v>745</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2">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738</v>
      </c>
      <c r="AE704" s="586"/>
      <c r="AF704" s="586"/>
      <c r="AG704" s="424" t="s">
        <v>746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738</v>
      </c>
      <c r="AE705" s="736"/>
      <c r="AF705" s="736"/>
      <c r="AG705" s="190" t="s">
        <v>771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8"/>
      <c r="B706" s="770"/>
      <c r="C706" s="614"/>
      <c r="D706" s="615"/>
      <c r="E706" s="686" t="s">
        <v>378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747</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738</v>
      </c>
      <c r="AE708" s="671"/>
      <c r="AF708" s="671"/>
      <c r="AG708" s="526" t="s">
        <v>778</v>
      </c>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2">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738</v>
      </c>
      <c r="AE709" s="185"/>
      <c r="AF709" s="185"/>
      <c r="AG709" s="667" t="s">
        <v>748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749</v>
      </c>
      <c r="AE710" s="185"/>
      <c r="AF710" s="185"/>
      <c r="AG710" s="667" t="s">
        <v>714</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738</v>
      </c>
      <c r="AE711" s="185"/>
      <c r="AF711" s="185"/>
      <c r="AG711" s="667" t="s">
        <v>750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749</v>
      </c>
      <c r="AE712" s="586"/>
      <c r="AF712" s="586"/>
      <c r="AG712" s="594" t="s">
        <v>714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7" t="s">
        <v>714</v>
      </c>
      <c r="AH713" s="668"/>
      <c r="AI713" s="668"/>
      <c r="AJ713" s="668"/>
      <c r="AK713" s="668"/>
      <c r="AL713" s="668"/>
      <c r="AM713" s="668"/>
      <c r="AN713" s="668"/>
      <c r="AO713" s="668"/>
      <c r="AP713" s="668"/>
      <c r="AQ713" s="668"/>
      <c r="AR713" s="668"/>
      <c r="AS713" s="668"/>
      <c r="AT713" s="668"/>
      <c r="AU713" s="668"/>
      <c r="AV713" s="668"/>
      <c r="AW713" s="668"/>
      <c r="AX713" s="669"/>
    </row>
    <row r="714" spans="1:50" ht="42.75" customHeight="1" x14ac:dyDescent="0.2">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738</v>
      </c>
      <c r="AE714" s="592"/>
      <c r="AF714" s="593"/>
      <c r="AG714" s="692" t="s">
        <v>751</v>
      </c>
      <c r="AH714" s="693"/>
      <c r="AI714" s="693"/>
      <c r="AJ714" s="693"/>
      <c r="AK714" s="693"/>
      <c r="AL714" s="693"/>
      <c r="AM714" s="693"/>
      <c r="AN714" s="693"/>
      <c r="AO714" s="693"/>
      <c r="AP714" s="693"/>
      <c r="AQ714" s="693"/>
      <c r="AR714" s="693"/>
      <c r="AS714" s="693"/>
      <c r="AT714" s="693"/>
      <c r="AU714" s="693"/>
      <c r="AV714" s="693"/>
      <c r="AW714" s="693"/>
      <c r="AX714" s="694"/>
    </row>
    <row r="715" spans="1:50" ht="57.75" customHeight="1" x14ac:dyDescent="0.2">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738</v>
      </c>
      <c r="AE715" s="671"/>
      <c r="AF715" s="777"/>
      <c r="AG715" s="526" t="s">
        <v>759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738</v>
      </c>
      <c r="AE716" s="759"/>
      <c r="AF716" s="759"/>
      <c r="AG716" s="667" t="s">
        <v>775</v>
      </c>
      <c r="AH716" s="668"/>
      <c r="AI716" s="668"/>
      <c r="AJ716" s="668"/>
      <c r="AK716" s="668"/>
      <c r="AL716" s="668"/>
      <c r="AM716" s="668"/>
      <c r="AN716" s="668"/>
      <c r="AO716" s="668"/>
      <c r="AP716" s="668"/>
      <c r="AQ716" s="668"/>
      <c r="AR716" s="668"/>
      <c r="AS716" s="668"/>
      <c r="AT716" s="668"/>
      <c r="AU716" s="668"/>
      <c r="AV716" s="668"/>
      <c r="AW716" s="668"/>
      <c r="AX716" s="669"/>
    </row>
    <row r="717" spans="1:50" ht="53.25" customHeight="1" x14ac:dyDescent="0.2">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738</v>
      </c>
      <c r="AE717" s="185"/>
      <c r="AF717" s="185"/>
      <c r="AG717" s="667" t="s">
        <v>769</v>
      </c>
      <c r="AH717" s="668"/>
      <c r="AI717" s="668"/>
      <c r="AJ717" s="668"/>
      <c r="AK717" s="668"/>
      <c r="AL717" s="668"/>
      <c r="AM717" s="668"/>
      <c r="AN717" s="668"/>
      <c r="AO717" s="668"/>
      <c r="AP717" s="668"/>
      <c r="AQ717" s="668"/>
      <c r="AR717" s="668"/>
      <c r="AS717" s="668"/>
      <c r="AT717" s="668"/>
      <c r="AU717" s="668"/>
      <c r="AV717" s="668"/>
      <c r="AW717" s="668"/>
      <c r="AX717" s="669"/>
    </row>
    <row r="718" spans="1:50" ht="39" customHeight="1" x14ac:dyDescent="0.2">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738</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53"/>
      <c r="B721" s="654"/>
      <c r="C721" s="916"/>
      <c r="D721" s="917"/>
      <c r="E721" s="917"/>
      <c r="F721" s="918"/>
      <c r="G721" s="934"/>
      <c r="H721" s="935"/>
      <c r="I721" s="77" t="str">
        <f>IF(OR(G721="　", G721=""), "", "-")</f>
        <v/>
      </c>
      <c r="J721" s="915"/>
      <c r="K721" s="915"/>
      <c r="L721" s="77" t="str">
        <f>IF(M721="","","-")</f>
        <v/>
      </c>
      <c r="M721" s="78"/>
      <c r="N721" s="912" t="s">
        <v>714</v>
      </c>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2">
      <c r="A722" s="653"/>
      <c r="B722" s="654"/>
      <c r="C722" s="916"/>
      <c r="D722" s="917"/>
      <c r="E722" s="917"/>
      <c r="F722" s="918"/>
      <c r="G722" s="934"/>
      <c r="H722" s="935"/>
      <c r="I722" s="77" t="str">
        <f t="shared" ref="I722:I725" si="113">IF(OR(G722="　", G722=""), "", "-")</f>
        <v/>
      </c>
      <c r="J722" s="915"/>
      <c r="K722" s="915"/>
      <c r="L722" s="77" t="str">
        <f t="shared" ref="L722:L725" si="114">IF(M722="","","-")</f>
        <v/>
      </c>
      <c r="M722" s="78"/>
      <c r="N722" s="912" t="s">
        <v>714</v>
      </c>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2">
      <c r="A723" s="653"/>
      <c r="B723" s="654"/>
      <c r="C723" s="916"/>
      <c r="D723" s="917"/>
      <c r="E723" s="917"/>
      <c r="F723" s="918"/>
      <c r="G723" s="934"/>
      <c r="H723" s="935"/>
      <c r="I723" s="77" t="str">
        <f t="shared" si="113"/>
        <v/>
      </c>
      <c r="J723" s="915"/>
      <c r="K723" s="915"/>
      <c r="L723" s="77" t="str">
        <f t="shared" si="114"/>
        <v/>
      </c>
      <c r="M723" s="78"/>
      <c r="N723" s="912" t="s">
        <v>714</v>
      </c>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2">
      <c r="A724" s="653"/>
      <c r="B724" s="654"/>
      <c r="C724" s="916"/>
      <c r="D724" s="917"/>
      <c r="E724" s="917"/>
      <c r="F724" s="918"/>
      <c r="G724" s="934"/>
      <c r="H724" s="935"/>
      <c r="I724" s="77" t="str">
        <f t="shared" si="113"/>
        <v/>
      </c>
      <c r="J724" s="915"/>
      <c r="K724" s="915"/>
      <c r="L724" s="77" t="str">
        <f t="shared" si="114"/>
        <v/>
      </c>
      <c r="M724" s="78"/>
      <c r="N724" s="912" t="s">
        <v>714</v>
      </c>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2">
      <c r="A725" s="655"/>
      <c r="B725" s="656"/>
      <c r="C725" s="916"/>
      <c r="D725" s="917"/>
      <c r="E725" s="917"/>
      <c r="F725" s="918"/>
      <c r="G725" s="957"/>
      <c r="H725" s="958"/>
      <c r="I725" s="79" t="str">
        <f t="shared" si="113"/>
        <v/>
      </c>
      <c r="J725" s="959"/>
      <c r="K725" s="959"/>
      <c r="L725" s="79" t="str">
        <f t="shared" si="114"/>
        <v/>
      </c>
      <c r="M725" s="80"/>
      <c r="N725" s="950" t="s">
        <v>714</v>
      </c>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21" t="s">
        <v>48</v>
      </c>
      <c r="B726" s="622"/>
      <c r="C726" s="443" t="s">
        <v>53</v>
      </c>
      <c r="D726" s="581"/>
      <c r="E726" s="581"/>
      <c r="F726" s="582"/>
      <c r="G726" s="797" t="s">
        <v>776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5">
      <c r="A727" s="623"/>
      <c r="B727" s="624"/>
      <c r="C727" s="698" t="s">
        <v>57</v>
      </c>
      <c r="D727" s="699"/>
      <c r="E727" s="699"/>
      <c r="F727" s="700"/>
      <c r="G727" s="795" t="s">
        <v>772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5">
      <c r="A729" s="765" t="s">
        <v>779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5">
      <c r="A731" s="618" t="s">
        <v>137</v>
      </c>
      <c r="B731" s="619"/>
      <c r="C731" s="619"/>
      <c r="D731" s="619"/>
      <c r="E731" s="620"/>
      <c r="F731" s="683" t="s">
        <v>780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5">
      <c r="A733" s="618" t="s">
        <v>381</v>
      </c>
      <c r="B733" s="619"/>
      <c r="C733" s="619"/>
      <c r="D733" s="619"/>
      <c r="E733" s="620"/>
      <c r="F733" s="766" t="s">
        <v>781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2">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2">
      <c r="A737" s="157" t="s">
        <v>668</v>
      </c>
      <c r="B737" s="158"/>
      <c r="C737" s="158"/>
      <c r="D737" s="159"/>
      <c r="E737" s="105" t="s">
        <v>714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393</v>
      </c>
      <c r="B738" s="109"/>
      <c r="C738" s="109"/>
      <c r="D738" s="109"/>
      <c r="E738" s="105" t="s">
        <v>714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392</v>
      </c>
      <c r="B739" s="109"/>
      <c r="C739" s="109"/>
      <c r="D739" s="109"/>
      <c r="E739" s="105" t="s">
        <v>714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391</v>
      </c>
      <c r="B740" s="109"/>
      <c r="C740" s="109"/>
      <c r="D740" s="109"/>
      <c r="E740" s="105" t="s">
        <v>714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390</v>
      </c>
      <c r="B741" s="109"/>
      <c r="C741" s="109"/>
      <c r="D741" s="109"/>
      <c r="E741" s="105" t="s">
        <v>714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389</v>
      </c>
      <c r="B742" s="109"/>
      <c r="C742" s="109"/>
      <c r="D742" s="109"/>
      <c r="E742" s="105" t="s">
        <v>714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388</v>
      </c>
      <c r="B743" s="109"/>
      <c r="C743" s="109"/>
      <c r="D743" s="109"/>
      <c r="E743" s="105" t="s">
        <v>714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387</v>
      </c>
      <c r="B744" s="109"/>
      <c r="C744" s="109"/>
      <c r="D744" s="109"/>
      <c r="E744" s="105" t="s">
        <v>714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386</v>
      </c>
      <c r="B745" s="109"/>
      <c r="C745" s="109"/>
      <c r="D745" s="109"/>
      <c r="E745" s="114" t="s">
        <v>714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541</v>
      </c>
      <c r="B746" s="109"/>
      <c r="C746" s="109"/>
      <c r="D746" s="109"/>
      <c r="E746" s="112" t="s">
        <v>707</v>
      </c>
      <c r="F746" s="113"/>
      <c r="G746" s="113"/>
      <c r="H746" s="100" t="str">
        <f>IF(E746="","","-")</f>
        <v>-</v>
      </c>
      <c r="I746" s="113" t="s">
        <v>737</v>
      </c>
      <c r="J746" s="113"/>
      <c r="K746" s="100" t="str">
        <f>IF(I746="","","-")</f>
        <v>-</v>
      </c>
      <c r="L746" s="104">
        <v>16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505</v>
      </c>
      <c r="B747" s="109"/>
      <c r="C747" s="109"/>
      <c r="D747" s="109"/>
      <c r="E747" s="112" t="s">
        <v>707</v>
      </c>
      <c r="F747" s="113"/>
      <c r="G747" s="113"/>
      <c r="H747" s="100" t="str">
        <f>IF(E747="","","-")</f>
        <v>-</v>
      </c>
      <c r="I747" s="113" t="s">
        <v>409</v>
      </c>
      <c r="J747" s="113"/>
      <c r="K747" s="100" t="str">
        <f>IF(I747="","","-")</f>
        <v>-</v>
      </c>
      <c r="L747" s="104">
        <v>11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0" t="s">
        <v>382</v>
      </c>
      <c r="B787" s="761"/>
      <c r="C787" s="761"/>
      <c r="D787" s="761"/>
      <c r="E787" s="761"/>
      <c r="F787" s="762"/>
      <c r="G787" s="439" t="s">
        <v>761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2">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41.25" customHeight="1" x14ac:dyDescent="0.2">
      <c r="A789" s="556"/>
      <c r="B789" s="763"/>
      <c r="C789" s="763"/>
      <c r="D789" s="763"/>
      <c r="E789" s="763"/>
      <c r="F789" s="764"/>
      <c r="G789" s="449" t="s">
        <v>752</v>
      </c>
      <c r="H789" s="450"/>
      <c r="I789" s="450"/>
      <c r="J789" s="450"/>
      <c r="K789" s="451"/>
      <c r="L789" s="452" t="s">
        <v>753</v>
      </c>
      <c r="M789" s="453"/>
      <c r="N789" s="453"/>
      <c r="O789" s="453"/>
      <c r="P789" s="453"/>
      <c r="Q789" s="453"/>
      <c r="R789" s="453"/>
      <c r="S789" s="453"/>
      <c r="T789" s="453"/>
      <c r="U789" s="453"/>
      <c r="V789" s="453"/>
      <c r="W789" s="453"/>
      <c r="X789" s="454"/>
      <c r="Y789" s="455">
        <v>25</v>
      </c>
      <c r="Z789" s="456"/>
      <c r="AA789" s="456"/>
      <c r="AB789" s="557"/>
      <c r="AC789" s="449" t="s">
        <v>754</v>
      </c>
      <c r="AD789" s="450"/>
      <c r="AE789" s="450"/>
      <c r="AF789" s="450"/>
      <c r="AG789" s="451"/>
      <c r="AH789" s="452" t="s">
        <v>755</v>
      </c>
      <c r="AI789" s="453"/>
      <c r="AJ789" s="453"/>
      <c r="AK789" s="453"/>
      <c r="AL789" s="453"/>
      <c r="AM789" s="453"/>
      <c r="AN789" s="453"/>
      <c r="AO789" s="453"/>
      <c r="AP789" s="453"/>
      <c r="AQ789" s="453"/>
      <c r="AR789" s="453"/>
      <c r="AS789" s="453"/>
      <c r="AT789" s="454"/>
      <c r="AU789" s="455">
        <v>0.8</v>
      </c>
      <c r="AV789" s="456"/>
      <c r="AW789" s="456"/>
      <c r="AX789" s="457"/>
    </row>
    <row r="790" spans="1:51" ht="24.75" customHeight="1" x14ac:dyDescent="0.2">
      <c r="A790" s="556"/>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80</v>
      </c>
      <c r="AD790" s="349"/>
      <c r="AE790" s="349"/>
      <c r="AF790" s="349"/>
      <c r="AG790" s="350"/>
      <c r="AH790" s="398" t="s">
        <v>756</v>
      </c>
      <c r="AI790" s="399"/>
      <c r="AJ790" s="399"/>
      <c r="AK790" s="399"/>
      <c r="AL790" s="399"/>
      <c r="AM790" s="399"/>
      <c r="AN790" s="399"/>
      <c r="AO790" s="399"/>
      <c r="AP790" s="399"/>
      <c r="AQ790" s="399"/>
      <c r="AR790" s="399"/>
      <c r="AS790" s="399"/>
      <c r="AT790" s="400"/>
      <c r="AU790" s="395">
        <v>0.1</v>
      </c>
      <c r="AV790" s="396"/>
      <c r="AW790" s="396"/>
      <c r="AX790" s="397"/>
    </row>
    <row r="791" spans="1:51" ht="24.75" customHeight="1" x14ac:dyDescent="0.2">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2">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2">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2">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2">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2">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2">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2">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2">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25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0.9</v>
      </c>
      <c r="AV799" s="412"/>
      <c r="AW799" s="412"/>
      <c r="AX799" s="414"/>
    </row>
    <row r="800" spans="1:51" ht="24.75" hidden="1" customHeight="1" x14ac:dyDescent="0.2">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2">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2">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2">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2">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2">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2">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2">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2">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2">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45.75" customHeight="1" x14ac:dyDescent="0.2">
      <c r="A845" s="401">
        <v>1</v>
      </c>
      <c r="B845" s="401">
        <v>1</v>
      </c>
      <c r="C845" s="420" t="s">
        <v>757</v>
      </c>
      <c r="D845" s="415"/>
      <c r="E845" s="415"/>
      <c r="F845" s="415"/>
      <c r="G845" s="415"/>
      <c r="H845" s="415"/>
      <c r="I845" s="415"/>
      <c r="J845" s="416" t="s">
        <v>734</v>
      </c>
      <c r="K845" s="417"/>
      <c r="L845" s="417"/>
      <c r="M845" s="417"/>
      <c r="N845" s="417"/>
      <c r="O845" s="417"/>
      <c r="P845" s="426" t="s">
        <v>758</v>
      </c>
      <c r="Q845" s="427"/>
      <c r="R845" s="427"/>
      <c r="S845" s="427"/>
      <c r="T845" s="427"/>
      <c r="U845" s="427"/>
      <c r="V845" s="427"/>
      <c r="W845" s="427"/>
      <c r="X845" s="427"/>
      <c r="Y845" s="318">
        <v>25</v>
      </c>
      <c r="Z845" s="319"/>
      <c r="AA845" s="319"/>
      <c r="AB845" s="320"/>
      <c r="AC845" s="431" t="s">
        <v>714</v>
      </c>
      <c r="AD845" s="432"/>
      <c r="AE845" s="432"/>
      <c r="AF845" s="432"/>
      <c r="AG845" s="432"/>
      <c r="AH845" s="418" t="s">
        <v>734</v>
      </c>
      <c r="AI845" s="419"/>
      <c r="AJ845" s="419"/>
      <c r="AK845" s="419"/>
      <c r="AL845" s="326" t="s">
        <v>734</v>
      </c>
      <c r="AM845" s="327"/>
      <c r="AN845" s="327"/>
      <c r="AO845" s="328"/>
      <c r="AP845" s="321" t="s">
        <v>734</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2">
      <c r="A878" s="401">
        <v>1</v>
      </c>
      <c r="B878" s="401">
        <v>1</v>
      </c>
      <c r="C878" s="420" t="s">
        <v>763</v>
      </c>
      <c r="D878" s="415"/>
      <c r="E878" s="415"/>
      <c r="F878" s="415"/>
      <c r="G878" s="415"/>
      <c r="H878" s="415"/>
      <c r="I878" s="415"/>
      <c r="J878" s="416">
        <v>8010405010569</v>
      </c>
      <c r="K878" s="417"/>
      <c r="L878" s="417"/>
      <c r="M878" s="417"/>
      <c r="N878" s="417"/>
      <c r="O878" s="417"/>
      <c r="P878" s="421" t="s">
        <v>764</v>
      </c>
      <c r="Q878" s="317"/>
      <c r="R878" s="317"/>
      <c r="S878" s="317"/>
      <c r="T878" s="317"/>
      <c r="U878" s="317"/>
      <c r="V878" s="317"/>
      <c r="W878" s="317"/>
      <c r="X878" s="317"/>
      <c r="Y878" s="318">
        <v>0.9</v>
      </c>
      <c r="Z878" s="319"/>
      <c r="AA878" s="319"/>
      <c r="AB878" s="320"/>
      <c r="AC878" s="322" t="s">
        <v>375</v>
      </c>
      <c r="AD878" s="323"/>
      <c r="AE878" s="323"/>
      <c r="AF878" s="323"/>
      <c r="AG878" s="323"/>
      <c r="AH878" s="418" t="s">
        <v>765</v>
      </c>
      <c r="AI878" s="419"/>
      <c r="AJ878" s="419"/>
      <c r="AK878" s="419"/>
      <c r="AL878" s="326" t="s">
        <v>765</v>
      </c>
      <c r="AM878" s="327"/>
      <c r="AN878" s="327"/>
      <c r="AO878" s="328"/>
      <c r="AP878" s="321" t="s">
        <v>765</v>
      </c>
      <c r="AQ878" s="321"/>
      <c r="AR878" s="321"/>
      <c r="AS878" s="321"/>
      <c r="AT878" s="321"/>
      <c r="AU878" s="321"/>
      <c r="AV878" s="321"/>
      <c r="AW878" s="321"/>
      <c r="AX878" s="321"/>
      <c r="AY878">
        <f t="shared" si="118"/>
        <v>1</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2">
      <c r="A1110" s="401">
        <v>1</v>
      </c>
      <c r="B1110" s="401">
        <v>1</v>
      </c>
      <c r="C1110" s="891"/>
      <c r="D1110" s="891"/>
      <c r="E1110" s="890"/>
      <c r="F1110" s="890"/>
      <c r="G1110" s="890"/>
      <c r="H1110" s="890"/>
      <c r="I1110" s="890"/>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1" priority="14021">
      <formula>IF(RIGHT(TEXT(P14,"0.#"),1)=".",FALSE,TRUE)</formula>
    </cfRule>
    <cfRule type="expression" dxfId="2810" priority="14022">
      <formula>IF(RIGHT(TEXT(P14,"0.#"),1)=".",TRUE,FALSE)</formula>
    </cfRule>
  </conditionalFormatting>
  <conditionalFormatting sqref="AE32">
    <cfRule type="expression" dxfId="2809" priority="14011">
      <formula>IF(RIGHT(TEXT(AE32,"0.#"),1)=".",FALSE,TRUE)</formula>
    </cfRule>
    <cfRule type="expression" dxfId="2808" priority="14012">
      <formula>IF(RIGHT(TEXT(AE32,"0.#"),1)=".",TRUE,FALSE)</formula>
    </cfRule>
  </conditionalFormatting>
  <conditionalFormatting sqref="P18:AX18">
    <cfRule type="expression" dxfId="2807" priority="13897">
      <formula>IF(RIGHT(TEXT(P18,"0.#"),1)=".",FALSE,TRUE)</formula>
    </cfRule>
    <cfRule type="expression" dxfId="2806" priority="13898">
      <formula>IF(RIGHT(TEXT(P18,"0.#"),1)=".",TRUE,FALSE)</formula>
    </cfRule>
  </conditionalFormatting>
  <conditionalFormatting sqref="Y790">
    <cfRule type="expression" dxfId="2805" priority="13893">
      <formula>IF(RIGHT(TEXT(Y790,"0.#"),1)=".",FALSE,TRUE)</formula>
    </cfRule>
    <cfRule type="expression" dxfId="2804" priority="13894">
      <formula>IF(RIGHT(TEXT(Y790,"0.#"),1)=".",TRUE,FALSE)</formula>
    </cfRule>
  </conditionalFormatting>
  <conditionalFormatting sqref="Y799">
    <cfRule type="expression" dxfId="2803" priority="13889">
      <formula>IF(RIGHT(TEXT(Y799,"0.#"),1)=".",FALSE,TRUE)</formula>
    </cfRule>
    <cfRule type="expression" dxfId="2802" priority="13890">
      <formula>IF(RIGHT(TEXT(Y799,"0.#"),1)=".",TRUE,FALSE)</formula>
    </cfRule>
  </conditionalFormatting>
  <conditionalFormatting sqref="Y830:Y837 Y828 Y817:Y824 Y815 Y804:Y811 Y802">
    <cfRule type="expression" dxfId="2801" priority="13671">
      <formula>IF(RIGHT(TEXT(Y802,"0.#"),1)=".",FALSE,TRUE)</formula>
    </cfRule>
    <cfRule type="expression" dxfId="2800" priority="13672">
      <formula>IF(RIGHT(TEXT(Y802,"0.#"),1)=".",TRUE,FALSE)</formula>
    </cfRule>
  </conditionalFormatting>
  <conditionalFormatting sqref="P16:AQ17 P15:AX15 P13:AQ13">
    <cfRule type="expression" dxfId="2799" priority="13719">
      <formula>IF(RIGHT(TEXT(P13,"0.#"),1)=".",FALSE,TRUE)</formula>
    </cfRule>
    <cfRule type="expression" dxfId="2798" priority="13720">
      <formula>IF(RIGHT(TEXT(P13,"0.#"),1)=".",TRUE,FALSE)</formula>
    </cfRule>
  </conditionalFormatting>
  <conditionalFormatting sqref="P19:AJ19">
    <cfRule type="expression" dxfId="2797" priority="13717">
      <formula>IF(RIGHT(TEXT(P19,"0.#"),1)=".",FALSE,TRUE)</formula>
    </cfRule>
    <cfRule type="expression" dxfId="2796" priority="13718">
      <formula>IF(RIGHT(TEXT(P19,"0.#"),1)=".",TRUE,FALSE)</formula>
    </cfRule>
  </conditionalFormatting>
  <conditionalFormatting sqref="AE101 AQ101">
    <cfRule type="expression" dxfId="2795" priority="13709">
      <formula>IF(RIGHT(TEXT(AE101,"0.#"),1)=".",FALSE,TRUE)</formula>
    </cfRule>
    <cfRule type="expression" dxfId="2794" priority="13710">
      <formula>IF(RIGHT(TEXT(AE101,"0.#"),1)=".",TRUE,FALSE)</formula>
    </cfRule>
  </conditionalFormatting>
  <conditionalFormatting sqref="Y791:Y798">
    <cfRule type="expression" dxfId="2793" priority="13695">
      <formula>IF(RIGHT(TEXT(Y791,"0.#"),1)=".",FALSE,TRUE)</formula>
    </cfRule>
    <cfRule type="expression" dxfId="2792" priority="13696">
      <formula>IF(RIGHT(TEXT(Y791,"0.#"),1)=".",TRUE,FALSE)</formula>
    </cfRule>
  </conditionalFormatting>
  <conditionalFormatting sqref="AU799">
    <cfRule type="expression" dxfId="2791" priority="13691">
      <formula>IF(RIGHT(TEXT(AU799,"0.#"),1)=".",FALSE,TRUE)</formula>
    </cfRule>
    <cfRule type="expression" dxfId="2790" priority="13692">
      <formula>IF(RIGHT(TEXT(AU799,"0.#"),1)=".",TRUE,FALSE)</formula>
    </cfRule>
  </conditionalFormatting>
  <conditionalFormatting sqref="AU791:AU798">
    <cfRule type="expression" dxfId="2789" priority="13689">
      <formula>IF(RIGHT(TEXT(AU791,"0.#"),1)=".",FALSE,TRUE)</formula>
    </cfRule>
    <cfRule type="expression" dxfId="2788" priority="13690">
      <formula>IF(RIGHT(TEXT(AU791,"0.#"),1)=".",TRUE,FALSE)</formula>
    </cfRule>
  </conditionalFormatting>
  <conditionalFormatting sqref="Y829 Y816 Y803">
    <cfRule type="expression" dxfId="2787" priority="13675">
      <formula>IF(RIGHT(TEXT(Y803,"0.#"),1)=".",FALSE,TRUE)</formula>
    </cfRule>
    <cfRule type="expression" dxfId="2786" priority="13676">
      <formula>IF(RIGHT(TEXT(Y803,"0.#"),1)=".",TRUE,FALSE)</formula>
    </cfRule>
  </conditionalFormatting>
  <conditionalFormatting sqref="Y838 Y825 Y812">
    <cfRule type="expression" dxfId="2785" priority="13673">
      <formula>IF(RIGHT(TEXT(Y812,"0.#"),1)=".",FALSE,TRUE)</formula>
    </cfRule>
    <cfRule type="expression" dxfId="2784" priority="13674">
      <formula>IF(RIGHT(TEXT(Y812,"0.#"),1)=".",TRUE,FALSE)</formula>
    </cfRule>
  </conditionalFormatting>
  <conditionalFormatting sqref="AU829 AU816 AU803">
    <cfRule type="expression" dxfId="2783" priority="13669">
      <formula>IF(RIGHT(TEXT(AU803,"0.#"),1)=".",FALSE,TRUE)</formula>
    </cfRule>
    <cfRule type="expression" dxfId="2782" priority="13670">
      <formula>IF(RIGHT(TEXT(AU803,"0.#"),1)=".",TRUE,FALSE)</formula>
    </cfRule>
  </conditionalFormatting>
  <conditionalFormatting sqref="AU838 AU825 AU812">
    <cfRule type="expression" dxfId="2781" priority="13667">
      <formula>IF(RIGHT(TEXT(AU812,"0.#"),1)=".",FALSE,TRUE)</formula>
    </cfRule>
    <cfRule type="expression" dxfId="2780" priority="13668">
      <formula>IF(RIGHT(TEXT(AU812,"0.#"),1)=".",TRUE,FALSE)</formula>
    </cfRule>
  </conditionalFormatting>
  <conditionalFormatting sqref="AU830:AU837 AU828 AU817:AU824 AU815 AU804:AU811 AU802">
    <cfRule type="expression" dxfId="2779" priority="13665">
      <formula>IF(RIGHT(TEXT(AU802,"0.#"),1)=".",FALSE,TRUE)</formula>
    </cfRule>
    <cfRule type="expression" dxfId="2778" priority="13666">
      <formula>IF(RIGHT(TEXT(AU802,"0.#"),1)=".",TRUE,FALSE)</formula>
    </cfRule>
  </conditionalFormatting>
  <conditionalFormatting sqref="AM87">
    <cfRule type="expression" dxfId="2777" priority="13319">
      <formula>IF(RIGHT(TEXT(AM87,"0.#"),1)=".",FALSE,TRUE)</formula>
    </cfRule>
    <cfRule type="expression" dxfId="2776" priority="13320">
      <formula>IF(RIGHT(TEXT(AM87,"0.#"),1)=".",TRUE,FALSE)</formula>
    </cfRule>
  </conditionalFormatting>
  <conditionalFormatting sqref="AE55">
    <cfRule type="expression" dxfId="2775" priority="13387">
      <formula>IF(RIGHT(TEXT(AE55,"0.#"),1)=".",FALSE,TRUE)</formula>
    </cfRule>
    <cfRule type="expression" dxfId="2774" priority="13388">
      <formula>IF(RIGHT(TEXT(AE55,"0.#"),1)=".",TRUE,FALSE)</formula>
    </cfRule>
  </conditionalFormatting>
  <conditionalFormatting sqref="AI55">
    <cfRule type="expression" dxfId="2773" priority="13385">
      <formula>IF(RIGHT(TEXT(AI55,"0.#"),1)=".",FALSE,TRUE)</formula>
    </cfRule>
    <cfRule type="expression" dxfId="2772" priority="13386">
      <formula>IF(RIGHT(TEXT(AI55,"0.#"),1)=".",TRUE,FALSE)</formula>
    </cfRule>
  </conditionalFormatting>
  <conditionalFormatting sqref="AM34">
    <cfRule type="expression" dxfId="2771" priority="13465">
      <formula>IF(RIGHT(TEXT(AM34,"0.#"),1)=".",FALSE,TRUE)</formula>
    </cfRule>
    <cfRule type="expression" dxfId="2770" priority="13466">
      <formula>IF(RIGHT(TEXT(AM34,"0.#"),1)=".",TRUE,FALSE)</formula>
    </cfRule>
  </conditionalFormatting>
  <conditionalFormatting sqref="AE33">
    <cfRule type="expression" dxfId="2769" priority="13479">
      <formula>IF(RIGHT(TEXT(AE33,"0.#"),1)=".",FALSE,TRUE)</formula>
    </cfRule>
    <cfRule type="expression" dxfId="2768" priority="13480">
      <formula>IF(RIGHT(TEXT(AE33,"0.#"),1)=".",TRUE,FALSE)</formula>
    </cfRule>
  </conditionalFormatting>
  <conditionalFormatting sqref="AE34">
    <cfRule type="expression" dxfId="2767" priority="13477">
      <formula>IF(RIGHT(TEXT(AE34,"0.#"),1)=".",FALSE,TRUE)</formula>
    </cfRule>
    <cfRule type="expression" dxfId="2766" priority="13478">
      <formula>IF(RIGHT(TEXT(AE34,"0.#"),1)=".",TRUE,FALSE)</formula>
    </cfRule>
  </conditionalFormatting>
  <conditionalFormatting sqref="AI34">
    <cfRule type="expression" dxfId="2765" priority="13475">
      <formula>IF(RIGHT(TEXT(AI34,"0.#"),1)=".",FALSE,TRUE)</formula>
    </cfRule>
    <cfRule type="expression" dxfId="2764" priority="13476">
      <formula>IF(RIGHT(TEXT(AI34,"0.#"),1)=".",TRUE,FALSE)</formula>
    </cfRule>
  </conditionalFormatting>
  <conditionalFormatting sqref="AI33">
    <cfRule type="expression" dxfId="2763" priority="13473">
      <formula>IF(RIGHT(TEXT(AI33,"0.#"),1)=".",FALSE,TRUE)</formula>
    </cfRule>
    <cfRule type="expression" dxfId="2762" priority="13474">
      <formula>IF(RIGHT(TEXT(AI33,"0.#"),1)=".",TRUE,FALSE)</formula>
    </cfRule>
  </conditionalFormatting>
  <conditionalFormatting sqref="AI32">
    <cfRule type="expression" dxfId="2761" priority="13471">
      <formula>IF(RIGHT(TEXT(AI32,"0.#"),1)=".",FALSE,TRUE)</formula>
    </cfRule>
    <cfRule type="expression" dxfId="2760" priority="13472">
      <formula>IF(RIGHT(TEXT(AI32,"0.#"),1)=".",TRUE,FALSE)</formula>
    </cfRule>
  </conditionalFormatting>
  <conditionalFormatting sqref="AM32">
    <cfRule type="expression" dxfId="2759" priority="13469">
      <formula>IF(RIGHT(TEXT(AM32,"0.#"),1)=".",FALSE,TRUE)</formula>
    </cfRule>
    <cfRule type="expression" dxfId="2758" priority="13470">
      <formula>IF(RIGHT(TEXT(AM32,"0.#"),1)=".",TRUE,FALSE)</formula>
    </cfRule>
  </conditionalFormatting>
  <conditionalFormatting sqref="AM33">
    <cfRule type="expression" dxfId="2757" priority="13467">
      <formula>IF(RIGHT(TEXT(AM33,"0.#"),1)=".",FALSE,TRUE)</formula>
    </cfRule>
    <cfRule type="expression" dxfId="2756" priority="13468">
      <formula>IF(RIGHT(TEXT(AM33,"0.#"),1)=".",TRUE,FALSE)</formula>
    </cfRule>
  </conditionalFormatting>
  <conditionalFormatting sqref="AQ32:AQ34">
    <cfRule type="expression" dxfId="2755" priority="13459">
      <formula>IF(RIGHT(TEXT(AQ32,"0.#"),1)=".",FALSE,TRUE)</formula>
    </cfRule>
    <cfRule type="expression" dxfId="2754" priority="13460">
      <formula>IF(RIGHT(TEXT(AQ32,"0.#"),1)=".",TRUE,FALSE)</formula>
    </cfRule>
  </conditionalFormatting>
  <conditionalFormatting sqref="AU32:AU34">
    <cfRule type="expression" dxfId="2753" priority="13457">
      <formula>IF(RIGHT(TEXT(AU32,"0.#"),1)=".",FALSE,TRUE)</formula>
    </cfRule>
    <cfRule type="expression" dxfId="2752" priority="13458">
      <formula>IF(RIGHT(TEXT(AU32,"0.#"),1)=".",TRUE,FALSE)</formula>
    </cfRule>
  </conditionalFormatting>
  <conditionalFormatting sqref="AE53">
    <cfRule type="expression" dxfId="2751" priority="13391">
      <formula>IF(RIGHT(TEXT(AE53,"0.#"),1)=".",FALSE,TRUE)</formula>
    </cfRule>
    <cfRule type="expression" dxfId="2750" priority="13392">
      <formula>IF(RIGHT(TEXT(AE53,"0.#"),1)=".",TRUE,FALSE)</formula>
    </cfRule>
  </conditionalFormatting>
  <conditionalFormatting sqref="AE54">
    <cfRule type="expression" dxfId="2749" priority="13389">
      <formula>IF(RIGHT(TEXT(AE54,"0.#"),1)=".",FALSE,TRUE)</formula>
    </cfRule>
    <cfRule type="expression" dxfId="2748" priority="13390">
      <formula>IF(RIGHT(TEXT(AE54,"0.#"),1)=".",TRUE,FALSE)</formula>
    </cfRule>
  </conditionalFormatting>
  <conditionalFormatting sqref="AI54">
    <cfRule type="expression" dxfId="2747" priority="13383">
      <formula>IF(RIGHT(TEXT(AI54,"0.#"),1)=".",FALSE,TRUE)</formula>
    </cfRule>
    <cfRule type="expression" dxfId="2746" priority="13384">
      <formula>IF(RIGHT(TEXT(AI54,"0.#"),1)=".",TRUE,FALSE)</formula>
    </cfRule>
  </conditionalFormatting>
  <conditionalFormatting sqref="AI53">
    <cfRule type="expression" dxfId="2745" priority="13381">
      <formula>IF(RIGHT(TEXT(AI53,"0.#"),1)=".",FALSE,TRUE)</formula>
    </cfRule>
    <cfRule type="expression" dxfId="2744" priority="13382">
      <formula>IF(RIGHT(TEXT(AI53,"0.#"),1)=".",TRUE,FALSE)</formula>
    </cfRule>
  </conditionalFormatting>
  <conditionalFormatting sqref="AM53">
    <cfRule type="expression" dxfId="2743" priority="13379">
      <formula>IF(RIGHT(TEXT(AM53,"0.#"),1)=".",FALSE,TRUE)</formula>
    </cfRule>
    <cfRule type="expression" dxfId="2742" priority="13380">
      <formula>IF(RIGHT(TEXT(AM53,"0.#"),1)=".",TRUE,FALSE)</formula>
    </cfRule>
  </conditionalFormatting>
  <conditionalFormatting sqref="AM54">
    <cfRule type="expression" dxfId="2741" priority="13377">
      <formula>IF(RIGHT(TEXT(AM54,"0.#"),1)=".",FALSE,TRUE)</formula>
    </cfRule>
    <cfRule type="expression" dxfId="2740" priority="13378">
      <formula>IF(RIGHT(TEXT(AM54,"0.#"),1)=".",TRUE,FALSE)</formula>
    </cfRule>
  </conditionalFormatting>
  <conditionalFormatting sqref="AM55">
    <cfRule type="expression" dxfId="2739" priority="13375">
      <formula>IF(RIGHT(TEXT(AM55,"0.#"),1)=".",FALSE,TRUE)</formula>
    </cfRule>
    <cfRule type="expression" dxfId="2738" priority="13376">
      <formula>IF(RIGHT(TEXT(AM55,"0.#"),1)=".",TRUE,FALSE)</formula>
    </cfRule>
  </conditionalFormatting>
  <conditionalFormatting sqref="AE60">
    <cfRule type="expression" dxfId="2737" priority="13361">
      <formula>IF(RIGHT(TEXT(AE60,"0.#"),1)=".",FALSE,TRUE)</formula>
    </cfRule>
    <cfRule type="expression" dxfId="2736" priority="13362">
      <formula>IF(RIGHT(TEXT(AE60,"0.#"),1)=".",TRUE,FALSE)</formula>
    </cfRule>
  </conditionalFormatting>
  <conditionalFormatting sqref="AE61">
    <cfRule type="expression" dxfId="2735" priority="13359">
      <formula>IF(RIGHT(TEXT(AE61,"0.#"),1)=".",FALSE,TRUE)</formula>
    </cfRule>
    <cfRule type="expression" dxfId="2734" priority="13360">
      <formula>IF(RIGHT(TEXT(AE61,"0.#"),1)=".",TRUE,FALSE)</formula>
    </cfRule>
  </conditionalFormatting>
  <conditionalFormatting sqref="AE62">
    <cfRule type="expression" dxfId="2733" priority="13357">
      <formula>IF(RIGHT(TEXT(AE62,"0.#"),1)=".",FALSE,TRUE)</formula>
    </cfRule>
    <cfRule type="expression" dxfId="2732" priority="13358">
      <formula>IF(RIGHT(TEXT(AE62,"0.#"),1)=".",TRUE,FALSE)</formula>
    </cfRule>
  </conditionalFormatting>
  <conditionalFormatting sqref="AI62">
    <cfRule type="expression" dxfId="2731" priority="13355">
      <formula>IF(RIGHT(TEXT(AI62,"0.#"),1)=".",FALSE,TRUE)</formula>
    </cfRule>
    <cfRule type="expression" dxfId="2730" priority="13356">
      <formula>IF(RIGHT(TEXT(AI62,"0.#"),1)=".",TRUE,FALSE)</formula>
    </cfRule>
  </conditionalFormatting>
  <conditionalFormatting sqref="AI61">
    <cfRule type="expression" dxfId="2729" priority="13353">
      <formula>IF(RIGHT(TEXT(AI61,"0.#"),1)=".",FALSE,TRUE)</formula>
    </cfRule>
    <cfRule type="expression" dxfId="2728" priority="13354">
      <formula>IF(RIGHT(TEXT(AI61,"0.#"),1)=".",TRUE,FALSE)</formula>
    </cfRule>
  </conditionalFormatting>
  <conditionalFormatting sqref="AI60">
    <cfRule type="expression" dxfId="2727" priority="13351">
      <formula>IF(RIGHT(TEXT(AI60,"0.#"),1)=".",FALSE,TRUE)</formula>
    </cfRule>
    <cfRule type="expression" dxfId="2726" priority="13352">
      <formula>IF(RIGHT(TEXT(AI60,"0.#"),1)=".",TRUE,FALSE)</formula>
    </cfRule>
  </conditionalFormatting>
  <conditionalFormatting sqref="AM60">
    <cfRule type="expression" dxfId="2725" priority="13349">
      <formula>IF(RIGHT(TEXT(AM60,"0.#"),1)=".",FALSE,TRUE)</formula>
    </cfRule>
    <cfRule type="expression" dxfId="2724" priority="13350">
      <formula>IF(RIGHT(TEXT(AM60,"0.#"),1)=".",TRUE,FALSE)</formula>
    </cfRule>
  </conditionalFormatting>
  <conditionalFormatting sqref="AM61">
    <cfRule type="expression" dxfId="2723" priority="13347">
      <formula>IF(RIGHT(TEXT(AM61,"0.#"),1)=".",FALSE,TRUE)</formula>
    </cfRule>
    <cfRule type="expression" dxfId="2722" priority="13348">
      <formula>IF(RIGHT(TEXT(AM61,"0.#"),1)=".",TRUE,FALSE)</formula>
    </cfRule>
  </conditionalFormatting>
  <conditionalFormatting sqref="AM62">
    <cfRule type="expression" dxfId="2721" priority="13345">
      <formula>IF(RIGHT(TEXT(AM62,"0.#"),1)=".",FALSE,TRUE)</formula>
    </cfRule>
    <cfRule type="expression" dxfId="2720" priority="13346">
      <formula>IF(RIGHT(TEXT(AM62,"0.#"),1)=".",TRUE,FALSE)</formula>
    </cfRule>
  </conditionalFormatting>
  <conditionalFormatting sqref="AE87">
    <cfRule type="expression" dxfId="2719" priority="13331">
      <formula>IF(RIGHT(TEXT(AE87,"0.#"),1)=".",FALSE,TRUE)</formula>
    </cfRule>
    <cfRule type="expression" dxfId="2718" priority="13332">
      <formula>IF(RIGHT(TEXT(AE87,"0.#"),1)=".",TRUE,FALSE)</formula>
    </cfRule>
  </conditionalFormatting>
  <conditionalFormatting sqref="AE88">
    <cfRule type="expression" dxfId="2717" priority="13329">
      <formula>IF(RIGHT(TEXT(AE88,"0.#"),1)=".",FALSE,TRUE)</formula>
    </cfRule>
    <cfRule type="expression" dxfId="2716" priority="13330">
      <formula>IF(RIGHT(TEXT(AE88,"0.#"),1)=".",TRUE,FALSE)</formula>
    </cfRule>
  </conditionalFormatting>
  <conditionalFormatting sqref="AE89">
    <cfRule type="expression" dxfId="2715" priority="13327">
      <formula>IF(RIGHT(TEXT(AE89,"0.#"),1)=".",FALSE,TRUE)</formula>
    </cfRule>
    <cfRule type="expression" dxfId="2714" priority="13328">
      <formula>IF(RIGHT(TEXT(AE89,"0.#"),1)=".",TRUE,FALSE)</formula>
    </cfRule>
  </conditionalFormatting>
  <conditionalFormatting sqref="AI89">
    <cfRule type="expression" dxfId="2713" priority="13325">
      <formula>IF(RIGHT(TEXT(AI89,"0.#"),1)=".",FALSE,TRUE)</formula>
    </cfRule>
    <cfRule type="expression" dxfId="2712" priority="13326">
      <formula>IF(RIGHT(TEXT(AI89,"0.#"),1)=".",TRUE,FALSE)</formula>
    </cfRule>
  </conditionalFormatting>
  <conditionalFormatting sqref="AI88">
    <cfRule type="expression" dxfId="2711" priority="13323">
      <formula>IF(RIGHT(TEXT(AI88,"0.#"),1)=".",FALSE,TRUE)</formula>
    </cfRule>
    <cfRule type="expression" dxfId="2710" priority="13324">
      <formula>IF(RIGHT(TEXT(AI88,"0.#"),1)=".",TRUE,FALSE)</formula>
    </cfRule>
  </conditionalFormatting>
  <conditionalFormatting sqref="AI87">
    <cfRule type="expression" dxfId="2709" priority="13321">
      <formula>IF(RIGHT(TEXT(AI87,"0.#"),1)=".",FALSE,TRUE)</formula>
    </cfRule>
    <cfRule type="expression" dxfId="2708" priority="13322">
      <formula>IF(RIGHT(TEXT(AI87,"0.#"),1)=".",TRUE,FALSE)</formula>
    </cfRule>
  </conditionalFormatting>
  <conditionalFormatting sqref="AM88">
    <cfRule type="expression" dxfId="2707" priority="13317">
      <formula>IF(RIGHT(TEXT(AM88,"0.#"),1)=".",FALSE,TRUE)</formula>
    </cfRule>
    <cfRule type="expression" dxfId="2706" priority="13318">
      <formula>IF(RIGHT(TEXT(AM88,"0.#"),1)=".",TRUE,FALSE)</formula>
    </cfRule>
  </conditionalFormatting>
  <conditionalFormatting sqref="AM89">
    <cfRule type="expression" dxfId="2705" priority="13315">
      <formula>IF(RIGHT(TEXT(AM89,"0.#"),1)=".",FALSE,TRUE)</formula>
    </cfRule>
    <cfRule type="expression" dxfId="2704" priority="13316">
      <formula>IF(RIGHT(TEXT(AM89,"0.#"),1)=".",TRUE,FALSE)</formula>
    </cfRule>
  </conditionalFormatting>
  <conditionalFormatting sqref="AE92">
    <cfRule type="expression" dxfId="2703" priority="13301">
      <formula>IF(RIGHT(TEXT(AE92,"0.#"),1)=".",FALSE,TRUE)</formula>
    </cfRule>
    <cfRule type="expression" dxfId="2702" priority="13302">
      <formula>IF(RIGHT(TEXT(AE92,"0.#"),1)=".",TRUE,FALSE)</formula>
    </cfRule>
  </conditionalFormatting>
  <conditionalFormatting sqref="AE93">
    <cfRule type="expression" dxfId="2701" priority="13299">
      <formula>IF(RIGHT(TEXT(AE93,"0.#"),1)=".",FALSE,TRUE)</formula>
    </cfRule>
    <cfRule type="expression" dxfId="2700" priority="13300">
      <formula>IF(RIGHT(TEXT(AE93,"0.#"),1)=".",TRUE,FALSE)</formula>
    </cfRule>
  </conditionalFormatting>
  <conditionalFormatting sqref="AE94">
    <cfRule type="expression" dxfId="2699" priority="13297">
      <formula>IF(RIGHT(TEXT(AE94,"0.#"),1)=".",FALSE,TRUE)</formula>
    </cfRule>
    <cfRule type="expression" dxfId="2698" priority="13298">
      <formula>IF(RIGHT(TEXT(AE94,"0.#"),1)=".",TRUE,FALSE)</formula>
    </cfRule>
  </conditionalFormatting>
  <conditionalFormatting sqref="AI94">
    <cfRule type="expression" dxfId="2697" priority="13295">
      <formula>IF(RIGHT(TEXT(AI94,"0.#"),1)=".",FALSE,TRUE)</formula>
    </cfRule>
    <cfRule type="expression" dxfId="2696" priority="13296">
      <formula>IF(RIGHT(TEXT(AI94,"0.#"),1)=".",TRUE,FALSE)</formula>
    </cfRule>
  </conditionalFormatting>
  <conditionalFormatting sqref="AI93">
    <cfRule type="expression" dxfId="2695" priority="13293">
      <formula>IF(RIGHT(TEXT(AI93,"0.#"),1)=".",FALSE,TRUE)</formula>
    </cfRule>
    <cfRule type="expression" dxfId="2694" priority="13294">
      <formula>IF(RIGHT(TEXT(AI93,"0.#"),1)=".",TRUE,FALSE)</formula>
    </cfRule>
  </conditionalFormatting>
  <conditionalFormatting sqref="AI92">
    <cfRule type="expression" dxfId="2693" priority="13291">
      <formula>IF(RIGHT(TEXT(AI92,"0.#"),1)=".",FALSE,TRUE)</formula>
    </cfRule>
    <cfRule type="expression" dxfId="2692" priority="13292">
      <formula>IF(RIGHT(TEXT(AI92,"0.#"),1)=".",TRUE,FALSE)</formula>
    </cfRule>
  </conditionalFormatting>
  <conditionalFormatting sqref="AM92">
    <cfRule type="expression" dxfId="2691" priority="13289">
      <formula>IF(RIGHT(TEXT(AM92,"0.#"),1)=".",FALSE,TRUE)</formula>
    </cfRule>
    <cfRule type="expression" dxfId="2690" priority="13290">
      <formula>IF(RIGHT(TEXT(AM92,"0.#"),1)=".",TRUE,FALSE)</formula>
    </cfRule>
  </conditionalFormatting>
  <conditionalFormatting sqref="AM93">
    <cfRule type="expression" dxfId="2689" priority="13287">
      <formula>IF(RIGHT(TEXT(AM93,"0.#"),1)=".",FALSE,TRUE)</formula>
    </cfRule>
    <cfRule type="expression" dxfId="2688" priority="13288">
      <formula>IF(RIGHT(TEXT(AM93,"0.#"),1)=".",TRUE,FALSE)</formula>
    </cfRule>
  </conditionalFormatting>
  <conditionalFormatting sqref="AM94">
    <cfRule type="expression" dxfId="2687" priority="13285">
      <formula>IF(RIGHT(TEXT(AM94,"0.#"),1)=".",FALSE,TRUE)</formula>
    </cfRule>
    <cfRule type="expression" dxfId="2686" priority="13286">
      <formula>IF(RIGHT(TEXT(AM94,"0.#"),1)=".",TRUE,FALSE)</formula>
    </cfRule>
  </conditionalFormatting>
  <conditionalFormatting sqref="AE97">
    <cfRule type="expression" dxfId="2685" priority="13271">
      <formula>IF(RIGHT(TEXT(AE97,"0.#"),1)=".",FALSE,TRUE)</formula>
    </cfRule>
    <cfRule type="expression" dxfId="2684" priority="13272">
      <formula>IF(RIGHT(TEXT(AE97,"0.#"),1)=".",TRUE,FALSE)</formula>
    </cfRule>
  </conditionalFormatting>
  <conditionalFormatting sqref="AE98">
    <cfRule type="expression" dxfId="2683" priority="13269">
      <formula>IF(RIGHT(TEXT(AE98,"0.#"),1)=".",FALSE,TRUE)</formula>
    </cfRule>
    <cfRule type="expression" dxfId="2682" priority="13270">
      <formula>IF(RIGHT(TEXT(AE98,"0.#"),1)=".",TRUE,FALSE)</formula>
    </cfRule>
  </conditionalFormatting>
  <conditionalFormatting sqref="AE99">
    <cfRule type="expression" dxfId="2681" priority="13267">
      <formula>IF(RIGHT(TEXT(AE99,"0.#"),1)=".",FALSE,TRUE)</formula>
    </cfRule>
    <cfRule type="expression" dxfId="2680" priority="13268">
      <formula>IF(RIGHT(TEXT(AE99,"0.#"),1)=".",TRUE,FALSE)</formula>
    </cfRule>
  </conditionalFormatting>
  <conditionalFormatting sqref="AI99">
    <cfRule type="expression" dxfId="2679" priority="13265">
      <formula>IF(RIGHT(TEXT(AI99,"0.#"),1)=".",FALSE,TRUE)</formula>
    </cfRule>
    <cfRule type="expression" dxfId="2678" priority="13266">
      <formula>IF(RIGHT(TEXT(AI99,"0.#"),1)=".",TRUE,FALSE)</formula>
    </cfRule>
  </conditionalFormatting>
  <conditionalFormatting sqref="AI98">
    <cfRule type="expression" dxfId="2677" priority="13263">
      <formula>IF(RIGHT(TEXT(AI98,"0.#"),1)=".",FALSE,TRUE)</formula>
    </cfRule>
    <cfRule type="expression" dxfId="2676" priority="13264">
      <formula>IF(RIGHT(TEXT(AI98,"0.#"),1)=".",TRUE,FALSE)</formula>
    </cfRule>
  </conditionalFormatting>
  <conditionalFormatting sqref="AI97">
    <cfRule type="expression" dxfId="2675" priority="13261">
      <formula>IF(RIGHT(TEXT(AI97,"0.#"),1)=".",FALSE,TRUE)</formula>
    </cfRule>
    <cfRule type="expression" dxfId="2674" priority="13262">
      <formula>IF(RIGHT(TEXT(AI97,"0.#"),1)=".",TRUE,FALSE)</formula>
    </cfRule>
  </conditionalFormatting>
  <conditionalFormatting sqref="AM97">
    <cfRule type="expression" dxfId="2673" priority="13259">
      <formula>IF(RIGHT(TEXT(AM97,"0.#"),1)=".",FALSE,TRUE)</formula>
    </cfRule>
    <cfRule type="expression" dxfId="2672" priority="13260">
      <formula>IF(RIGHT(TEXT(AM97,"0.#"),1)=".",TRUE,FALSE)</formula>
    </cfRule>
  </conditionalFormatting>
  <conditionalFormatting sqref="AM98">
    <cfRule type="expression" dxfId="2671" priority="13257">
      <formula>IF(RIGHT(TEXT(AM98,"0.#"),1)=".",FALSE,TRUE)</formula>
    </cfRule>
    <cfRule type="expression" dxfId="2670" priority="13258">
      <formula>IF(RIGHT(TEXT(AM98,"0.#"),1)=".",TRUE,FALSE)</formula>
    </cfRule>
  </conditionalFormatting>
  <conditionalFormatting sqref="AM99">
    <cfRule type="expression" dxfId="2669" priority="13255">
      <formula>IF(RIGHT(TEXT(AM99,"0.#"),1)=".",FALSE,TRUE)</formula>
    </cfRule>
    <cfRule type="expression" dxfId="2668" priority="13256">
      <formula>IF(RIGHT(TEXT(AM99,"0.#"),1)=".",TRUE,FALSE)</formula>
    </cfRule>
  </conditionalFormatting>
  <conditionalFormatting sqref="AI101">
    <cfRule type="expression" dxfId="2667" priority="13241">
      <formula>IF(RIGHT(TEXT(AI101,"0.#"),1)=".",FALSE,TRUE)</formula>
    </cfRule>
    <cfRule type="expression" dxfId="2666" priority="13242">
      <formula>IF(RIGHT(TEXT(AI101,"0.#"),1)=".",TRUE,FALSE)</formula>
    </cfRule>
  </conditionalFormatting>
  <conditionalFormatting sqref="AM101">
    <cfRule type="expression" dxfId="2665" priority="13239">
      <formula>IF(RIGHT(TEXT(AM101,"0.#"),1)=".",FALSE,TRUE)</formula>
    </cfRule>
    <cfRule type="expression" dxfId="2664" priority="13240">
      <formula>IF(RIGHT(TEXT(AM101,"0.#"),1)=".",TRUE,FALSE)</formula>
    </cfRule>
  </conditionalFormatting>
  <conditionalFormatting sqref="AE102">
    <cfRule type="expression" dxfId="2663" priority="13237">
      <formula>IF(RIGHT(TEXT(AE102,"0.#"),1)=".",FALSE,TRUE)</formula>
    </cfRule>
    <cfRule type="expression" dxfId="2662" priority="13238">
      <formula>IF(RIGHT(TEXT(AE102,"0.#"),1)=".",TRUE,FALSE)</formula>
    </cfRule>
  </conditionalFormatting>
  <conditionalFormatting sqref="AI102">
    <cfRule type="expression" dxfId="2661" priority="13235">
      <formula>IF(RIGHT(TEXT(AI102,"0.#"),1)=".",FALSE,TRUE)</formula>
    </cfRule>
    <cfRule type="expression" dxfId="2660" priority="13236">
      <formula>IF(RIGHT(TEXT(AI102,"0.#"),1)=".",TRUE,FALSE)</formula>
    </cfRule>
  </conditionalFormatting>
  <conditionalFormatting sqref="AM102">
    <cfRule type="expression" dxfId="2659" priority="13233">
      <formula>IF(RIGHT(TEXT(AM102,"0.#"),1)=".",FALSE,TRUE)</formula>
    </cfRule>
    <cfRule type="expression" dxfId="2658" priority="13234">
      <formula>IF(RIGHT(TEXT(AM102,"0.#"),1)=".",TRUE,FALSE)</formula>
    </cfRule>
  </conditionalFormatting>
  <conditionalFormatting sqref="AQ102">
    <cfRule type="expression" dxfId="2657" priority="13231">
      <formula>IF(RIGHT(TEXT(AQ102,"0.#"),1)=".",FALSE,TRUE)</formula>
    </cfRule>
    <cfRule type="expression" dxfId="2656" priority="13232">
      <formula>IF(RIGHT(TEXT(AQ102,"0.#"),1)=".",TRUE,FALSE)</formula>
    </cfRule>
  </conditionalFormatting>
  <conditionalFormatting sqref="AE104">
    <cfRule type="expression" dxfId="2655" priority="13229">
      <formula>IF(RIGHT(TEXT(AE104,"0.#"),1)=".",FALSE,TRUE)</formula>
    </cfRule>
    <cfRule type="expression" dxfId="2654" priority="13230">
      <formula>IF(RIGHT(TEXT(AE104,"0.#"),1)=".",TRUE,FALSE)</formula>
    </cfRule>
  </conditionalFormatting>
  <conditionalFormatting sqref="AI104">
    <cfRule type="expression" dxfId="2653" priority="13227">
      <formula>IF(RIGHT(TEXT(AI104,"0.#"),1)=".",FALSE,TRUE)</formula>
    </cfRule>
    <cfRule type="expression" dxfId="2652" priority="13228">
      <formula>IF(RIGHT(TEXT(AI104,"0.#"),1)=".",TRUE,FALSE)</formula>
    </cfRule>
  </conditionalFormatting>
  <conditionalFormatting sqref="AM104">
    <cfRule type="expression" dxfId="2651" priority="13225">
      <formula>IF(RIGHT(TEXT(AM104,"0.#"),1)=".",FALSE,TRUE)</formula>
    </cfRule>
    <cfRule type="expression" dxfId="2650" priority="13226">
      <formula>IF(RIGHT(TEXT(AM104,"0.#"),1)=".",TRUE,FALSE)</formula>
    </cfRule>
  </conditionalFormatting>
  <conditionalFormatting sqref="AE105">
    <cfRule type="expression" dxfId="2649" priority="13223">
      <formula>IF(RIGHT(TEXT(AE105,"0.#"),1)=".",FALSE,TRUE)</formula>
    </cfRule>
    <cfRule type="expression" dxfId="2648" priority="13224">
      <formula>IF(RIGHT(TEXT(AE105,"0.#"),1)=".",TRUE,FALSE)</formula>
    </cfRule>
  </conditionalFormatting>
  <conditionalFormatting sqref="AI105">
    <cfRule type="expression" dxfId="2647" priority="13221">
      <formula>IF(RIGHT(TEXT(AI105,"0.#"),1)=".",FALSE,TRUE)</formula>
    </cfRule>
    <cfRule type="expression" dxfId="2646" priority="13222">
      <formula>IF(RIGHT(TEXT(AI105,"0.#"),1)=".",TRUE,FALSE)</formula>
    </cfRule>
  </conditionalFormatting>
  <conditionalFormatting sqref="AM105">
    <cfRule type="expression" dxfId="2645" priority="13219">
      <formula>IF(RIGHT(TEXT(AM105,"0.#"),1)=".",FALSE,TRUE)</formula>
    </cfRule>
    <cfRule type="expression" dxfId="2644" priority="13220">
      <formula>IF(RIGHT(TEXT(AM105,"0.#"),1)=".",TRUE,FALSE)</formula>
    </cfRule>
  </conditionalFormatting>
  <conditionalFormatting sqref="AE107">
    <cfRule type="expression" dxfId="2643" priority="13215">
      <formula>IF(RIGHT(TEXT(AE107,"0.#"),1)=".",FALSE,TRUE)</formula>
    </cfRule>
    <cfRule type="expression" dxfId="2642" priority="13216">
      <formula>IF(RIGHT(TEXT(AE107,"0.#"),1)=".",TRUE,FALSE)</formula>
    </cfRule>
  </conditionalFormatting>
  <conditionalFormatting sqref="AI107">
    <cfRule type="expression" dxfId="2641" priority="13213">
      <formula>IF(RIGHT(TEXT(AI107,"0.#"),1)=".",FALSE,TRUE)</formula>
    </cfRule>
    <cfRule type="expression" dxfId="2640" priority="13214">
      <formula>IF(RIGHT(TEXT(AI107,"0.#"),1)=".",TRUE,FALSE)</formula>
    </cfRule>
  </conditionalFormatting>
  <conditionalFormatting sqref="AM107">
    <cfRule type="expression" dxfId="2639" priority="13211">
      <formula>IF(RIGHT(TEXT(AM107,"0.#"),1)=".",FALSE,TRUE)</formula>
    </cfRule>
    <cfRule type="expression" dxfId="2638" priority="13212">
      <formula>IF(RIGHT(TEXT(AM107,"0.#"),1)=".",TRUE,FALSE)</formula>
    </cfRule>
  </conditionalFormatting>
  <conditionalFormatting sqref="AE108">
    <cfRule type="expression" dxfId="2637" priority="13209">
      <formula>IF(RIGHT(TEXT(AE108,"0.#"),1)=".",FALSE,TRUE)</formula>
    </cfRule>
    <cfRule type="expression" dxfId="2636" priority="13210">
      <formula>IF(RIGHT(TEXT(AE108,"0.#"),1)=".",TRUE,FALSE)</formula>
    </cfRule>
  </conditionalFormatting>
  <conditionalFormatting sqref="AI108">
    <cfRule type="expression" dxfId="2635" priority="13207">
      <formula>IF(RIGHT(TEXT(AI108,"0.#"),1)=".",FALSE,TRUE)</formula>
    </cfRule>
    <cfRule type="expression" dxfId="2634" priority="13208">
      <formula>IF(RIGHT(TEXT(AI108,"0.#"),1)=".",TRUE,FALSE)</formula>
    </cfRule>
  </conditionalFormatting>
  <conditionalFormatting sqref="AM108">
    <cfRule type="expression" dxfId="2633" priority="13205">
      <formula>IF(RIGHT(TEXT(AM108,"0.#"),1)=".",FALSE,TRUE)</formula>
    </cfRule>
    <cfRule type="expression" dxfId="2632" priority="13206">
      <formula>IF(RIGHT(TEXT(AM108,"0.#"),1)=".",TRUE,FALSE)</formula>
    </cfRule>
  </conditionalFormatting>
  <conditionalFormatting sqref="AE110">
    <cfRule type="expression" dxfId="2631" priority="13201">
      <formula>IF(RIGHT(TEXT(AE110,"0.#"),1)=".",FALSE,TRUE)</formula>
    </cfRule>
    <cfRule type="expression" dxfId="2630" priority="13202">
      <formula>IF(RIGHT(TEXT(AE110,"0.#"),1)=".",TRUE,FALSE)</formula>
    </cfRule>
  </conditionalFormatting>
  <conditionalFormatting sqref="AI110">
    <cfRule type="expression" dxfId="2629" priority="13199">
      <formula>IF(RIGHT(TEXT(AI110,"0.#"),1)=".",FALSE,TRUE)</formula>
    </cfRule>
    <cfRule type="expression" dxfId="2628" priority="13200">
      <formula>IF(RIGHT(TEXT(AI110,"0.#"),1)=".",TRUE,FALSE)</formula>
    </cfRule>
  </conditionalFormatting>
  <conditionalFormatting sqref="AM110">
    <cfRule type="expression" dxfId="2627" priority="13197">
      <formula>IF(RIGHT(TEXT(AM110,"0.#"),1)=".",FALSE,TRUE)</formula>
    </cfRule>
    <cfRule type="expression" dxfId="2626" priority="13198">
      <formula>IF(RIGHT(TEXT(AM110,"0.#"),1)=".",TRUE,FALSE)</formula>
    </cfRule>
  </conditionalFormatting>
  <conditionalFormatting sqref="AE111">
    <cfRule type="expression" dxfId="2625" priority="13195">
      <formula>IF(RIGHT(TEXT(AE111,"0.#"),1)=".",FALSE,TRUE)</formula>
    </cfRule>
    <cfRule type="expression" dxfId="2624" priority="13196">
      <formula>IF(RIGHT(TEXT(AE111,"0.#"),1)=".",TRUE,FALSE)</formula>
    </cfRule>
  </conditionalFormatting>
  <conditionalFormatting sqref="AI111">
    <cfRule type="expression" dxfId="2623" priority="13193">
      <formula>IF(RIGHT(TEXT(AI111,"0.#"),1)=".",FALSE,TRUE)</formula>
    </cfRule>
    <cfRule type="expression" dxfId="2622" priority="13194">
      <formula>IF(RIGHT(TEXT(AI111,"0.#"),1)=".",TRUE,FALSE)</formula>
    </cfRule>
  </conditionalFormatting>
  <conditionalFormatting sqref="AM111">
    <cfRule type="expression" dxfId="2621" priority="13191">
      <formula>IF(RIGHT(TEXT(AM111,"0.#"),1)=".",FALSE,TRUE)</formula>
    </cfRule>
    <cfRule type="expression" dxfId="2620" priority="13192">
      <formula>IF(RIGHT(TEXT(AM111,"0.#"),1)=".",TRUE,FALSE)</formula>
    </cfRule>
  </conditionalFormatting>
  <conditionalFormatting sqref="AE113">
    <cfRule type="expression" dxfId="2619" priority="13187">
      <formula>IF(RIGHT(TEXT(AE113,"0.#"),1)=".",FALSE,TRUE)</formula>
    </cfRule>
    <cfRule type="expression" dxfId="2618" priority="13188">
      <formula>IF(RIGHT(TEXT(AE113,"0.#"),1)=".",TRUE,FALSE)</formula>
    </cfRule>
  </conditionalFormatting>
  <conditionalFormatting sqref="AI113">
    <cfRule type="expression" dxfId="2617" priority="13185">
      <formula>IF(RIGHT(TEXT(AI113,"0.#"),1)=".",FALSE,TRUE)</formula>
    </cfRule>
    <cfRule type="expression" dxfId="2616" priority="13186">
      <formula>IF(RIGHT(TEXT(AI113,"0.#"),1)=".",TRUE,FALSE)</formula>
    </cfRule>
  </conditionalFormatting>
  <conditionalFormatting sqref="AM113">
    <cfRule type="expression" dxfId="2615" priority="13183">
      <formula>IF(RIGHT(TEXT(AM113,"0.#"),1)=".",FALSE,TRUE)</formula>
    </cfRule>
    <cfRule type="expression" dxfId="2614" priority="13184">
      <formula>IF(RIGHT(TEXT(AM113,"0.#"),1)=".",TRUE,FALSE)</formula>
    </cfRule>
  </conditionalFormatting>
  <conditionalFormatting sqref="AE114">
    <cfRule type="expression" dxfId="2613" priority="13181">
      <formula>IF(RIGHT(TEXT(AE114,"0.#"),1)=".",FALSE,TRUE)</formula>
    </cfRule>
    <cfRule type="expression" dxfId="2612" priority="13182">
      <formula>IF(RIGHT(TEXT(AE114,"0.#"),1)=".",TRUE,FALSE)</formula>
    </cfRule>
  </conditionalFormatting>
  <conditionalFormatting sqref="AI114">
    <cfRule type="expression" dxfId="2611" priority="13179">
      <formula>IF(RIGHT(TEXT(AI114,"0.#"),1)=".",FALSE,TRUE)</formula>
    </cfRule>
    <cfRule type="expression" dxfId="2610" priority="13180">
      <formula>IF(RIGHT(TEXT(AI114,"0.#"),1)=".",TRUE,FALSE)</formula>
    </cfRule>
  </conditionalFormatting>
  <conditionalFormatting sqref="AM114">
    <cfRule type="expression" dxfId="2609" priority="13177">
      <formula>IF(RIGHT(TEXT(AM114,"0.#"),1)=".",FALSE,TRUE)</formula>
    </cfRule>
    <cfRule type="expression" dxfId="2608" priority="13178">
      <formula>IF(RIGHT(TEXT(AM114,"0.#"),1)=".",TRUE,FALSE)</formula>
    </cfRule>
  </conditionalFormatting>
  <conditionalFormatting sqref="AE116">
    <cfRule type="expression" dxfId="2607" priority="13173">
      <formula>IF(RIGHT(TEXT(AE116,"0.#"),1)=".",FALSE,TRUE)</formula>
    </cfRule>
    <cfRule type="expression" dxfId="2606" priority="13174">
      <formula>IF(RIGHT(TEXT(AE116,"0.#"),1)=".",TRUE,FALSE)</formula>
    </cfRule>
  </conditionalFormatting>
  <conditionalFormatting sqref="AI116">
    <cfRule type="expression" dxfId="2605" priority="13171">
      <formula>IF(RIGHT(TEXT(AI116,"0.#"),1)=".",FALSE,TRUE)</formula>
    </cfRule>
    <cfRule type="expression" dxfId="2604" priority="13172">
      <formula>IF(RIGHT(TEXT(AI116,"0.#"),1)=".",TRUE,FALSE)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E117 AM117">
    <cfRule type="expression" dxfId="2601" priority="13167">
      <formula>IF(RIGHT(TEXT(AE117,"0.#"),1)=".",FALSE,TRUE)</formula>
    </cfRule>
    <cfRule type="expression" dxfId="2600" priority="13168">
      <formula>IF(RIGHT(TEXT(AE117,"0.#"),1)=".",TRUE,FALSE)</formula>
    </cfRule>
  </conditionalFormatting>
  <conditionalFormatting sqref="AI117">
    <cfRule type="expression" dxfId="2599" priority="13165">
      <formula>IF(RIGHT(TEXT(AI117,"0.#"),1)=".",FALSE,TRUE)</formula>
    </cfRule>
    <cfRule type="expression" dxfId="2598" priority="13166">
      <formula>IF(RIGHT(TEXT(AI117,"0.#"),1)=".",TRUE,FALSE)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7:AO874">
    <cfRule type="expression" dxfId="2515" priority="6643">
      <formula>IF(AND(AL847&gt;=0, RIGHT(TEXT(AL847,"0.#"),1)&lt;&gt;"."),TRUE,FALSE)</formula>
    </cfRule>
    <cfRule type="expression" dxfId="2514" priority="6644">
      <formula>IF(AND(AL847&gt;=0, RIGHT(TEXT(AL847,"0.#"),1)="."),TRUE,FALSE)</formula>
    </cfRule>
    <cfRule type="expression" dxfId="2513" priority="6645">
      <formula>IF(AND(AL847&lt;0, RIGHT(TEXT(AL847,"0.#"),1)&lt;&gt;"."),TRUE,FALSE)</formula>
    </cfRule>
    <cfRule type="expression" dxfId="2512" priority="6646">
      <formula>IF(AND(AL847&lt;0, RIGHT(TEXT(AL847,"0.#"),1)="."),TRUE,FALSE)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74">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10:AO1139">
    <cfRule type="expression" dxfId="2411" priority="2877">
      <formula>IF(AND(AL1110&gt;=0, RIGHT(TEXT(AL1110,"0.#"),1)&lt;&gt;"."),TRUE,FALSE)</formula>
    </cfRule>
    <cfRule type="expression" dxfId="2410" priority="2878">
      <formula>IF(AND(AL1110&gt;=0, RIGHT(TEXT(AL1110,"0.#"),1)="."),TRUE,FALSE)</formula>
    </cfRule>
    <cfRule type="expression" dxfId="2409" priority="2879">
      <formula>IF(AND(AL1110&lt;0, RIGHT(TEXT(AL1110,"0.#"),1)&lt;&gt;"."),TRUE,FALSE)</formula>
    </cfRule>
    <cfRule type="expression" dxfId="2408" priority="2880">
      <formula>IF(AND(AL1110&lt;0, RIGHT(TEXT(AL1110,"0.#"),1)="."),TRUE,FALSE)</formula>
    </cfRule>
  </conditionalFormatting>
  <conditionalFormatting sqref="Y1110:Y1139">
    <cfRule type="expression" dxfId="2407" priority="2875">
      <formula>IF(RIGHT(TEXT(Y1110,"0.#"),1)=".",FALSE,TRUE)</formula>
    </cfRule>
    <cfRule type="expression" dxfId="2406" priority="2876">
      <formula>IF(RIGHT(TEXT(Y1110,"0.#"),1)=".",TRUE,FALSE)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46:AO846">
    <cfRule type="expression" dxfId="2397" priority="2829">
      <formula>IF(AND(AL846&gt;=0, RIGHT(TEXT(AL846,"0.#"),1)&lt;&gt;"."),TRUE,FALSE)</formula>
    </cfRule>
    <cfRule type="expression" dxfId="2396" priority="2830">
      <formula>IF(AND(AL846&gt;=0, RIGHT(TEXT(AL846,"0.#"),1)="."),TRUE,FALSE)</formula>
    </cfRule>
    <cfRule type="expression" dxfId="2395" priority="2831">
      <formula>IF(AND(AL846&lt;0, RIGHT(TEXT(AL846,"0.#"),1)&lt;&gt;"."),TRUE,FALSE)</formula>
    </cfRule>
    <cfRule type="expression" dxfId="2394" priority="2832">
      <formula>IF(AND(AL846&lt;0, RIGHT(TEXT(AL846,"0.#"),1)="."),TRUE,FALSE)</formula>
    </cfRule>
  </conditionalFormatting>
  <conditionalFormatting sqref="Y846">
    <cfRule type="expression" dxfId="2393" priority="2827">
      <formula>IF(RIGHT(TEXT(Y846,"0.#"),1)=".",FALSE,TRUE)</formula>
    </cfRule>
    <cfRule type="expression" dxfId="2392" priority="2828">
      <formula>IF(RIGHT(TEXT(Y846,"0.#"),1)=".",TRUE,FALSE)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Y789">
    <cfRule type="expression" dxfId="717" priority="17">
      <formula>IF(RIGHT(TEXT(Y789,"0.#"),1)=".",FALSE,TRUE)</formula>
    </cfRule>
    <cfRule type="expression" dxfId="716" priority="18">
      <formula>IF(RIGHT(TEXT(Y789,"0.#"),1)=".",TRUE,FALSE)</formula>
    </cfRule>
  </conditionalFormatting>
  <conditionalFormatting sqref="AU790">
    <cfRule type="expression" dxfId="715" priority="15">
      <formula>IF(RIGHT(TEXT(AU790,"0.#"),1)=".",FALSE,TRUE)</formula>
    </cfRule>
    <cfRule type="expression" dxfId="714" priority="16">
      <formula>IF(RIGHT(TEXT(AU790,"0.#"),1)=".",TRUE,FALSE)</formula>
    </cfRule>
  </conditionalFormatting>
  <conditionalFormatting sqref="AU789">
    <cfRule type="expression" dxfId="713" priority="13">
      <formula>IF(RIGHT(TEXT(AU789,"0.#"),1)=".",FALSE,TRUE)</formula>
    </cfRule>
    <cfRule type="expression" dxfId="712" priority="14">
      <formula>IF(RIGHT(TEXT(AU789,"0.#"),1)=".",TRUE,FALSE)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AQ116">
    <cfRule type="expression" dxfId="705" priority="5">
      <formula>IF(RIGHT(TEXT(AQ116,"0.#"),1)=".",FALSE,TRUE)</formula>
    </cfRule>
    <cfRule type="expression" dxfId="704" priority="6">
      <formula>IF(RIGHT(TEXT(AQ116,"0.#"),1)=".",TRUE,FALSE)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78"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260</v>
      </c>
      <c r="AM2" s="82"/>
      <c r="AN2" s="82"/>
      <c r="AP2" s="53" t="s">
        <v>369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738</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370</v>
      </c>
      <c r="AI3" s="51" t="s">
        <v>253</v>
      </c>
      <c r="AK3" s="51" t="str">
        <f>CHAR(CODE(AK2)+1)</f>
        <v>B</v>
      </c>
      <c r="AM3" s="82"/>
      <c r="AN3" s="82"/>
      <c r="AP3" s="53" t="s">
        <v>370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414</v>
      </c>
      <c r="Z4" s="32" t="s">
        <v>545</v>
      </c>
      <c r="AA4" s="94" t="s">
        <v>508</v>
      </c>
      <c r="AB4" s="94" t="s">
        <v>639</v>
      </c>
      <c r="AC4" s="94" t="s">
        <v>137</v>
      </c>
      <c r="AD4" s="28"/>
      <c r="AE4" s="43" t="s">
        <v>176</v>
      </c>
      <c r="AF4" s="30"/>
      <c r="AG4" s="53" t="s">
        <v>371</v>
      </c>
      <c r="AI4" s="51" t="s">
        <v>255</v>
      </c>
      <c r="AK4" s="51" t="str">
        <f t="shared" ref="AK4:AK49" si="7">CHAR(CODE(AK3)+1)</f>
        <v>C</v>
      </c>
      <c r="AM4" s="82"/>
      <c r="AN4" s="82"/>
      <c r="AP4" s="53" t="s">
        <v>371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415</v>
      </c>
      <c r="Z5" s="32" t="s">
        <v>546</v>
      </c>
      <c r="AA5" s="94" t="s">
        <v>509</v>
      </c>
      <c r="AB5" s="94" t="s">
        <v>640</v>
      </c>
      <c r="AC5" s="94" t="s">
        <v>177</v>
      </c>
      <c r="AD5" s="31"/>
      <c r="AE5" s="43" t="s">
        <v>381</v>
      </c>
      <c r="AF5" s="30"/>
      <c r="AG5" s="53" t="s">
        <v>372</v>
      </c>
      <c r="AI5" s="51" t="s">
        <v>411</v>
      </c>
      <c r="AK5" s="51" t="str">
        <f t="shared" si="7"/>
        <v>D</v>
      </c>
      <c r="AP5" s="53" t="s">
        <v>372</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417</v>
      </c>
      <c r="Z7" s="32" t="s">
        <v>548</v>
      </c>
      <c r="AA7" s="94" t="s">
        <v>511</v>
      </c>
      <c r="AB7" s="94" t="s">
        <v>642</v>
      </c>
      <c r="AC7" s="31"/>
      <c r="AD7" s="31"/>
      <c r="AE7" s="32" t="s">
        <v>138</v>
      </c>
      <c r="AF7" s="30"/>
      <c r="AG7" s="53" t="s">
        <v>374</v>
      </c>
      <c r="AH7" s="85"/>
      <c r="AI7" s="53" t="s">
        <v>396</v>
      </c>
      <c r="AK7" s="51" t="str">
        <f>CHAR(CODE(AK6)+1)</f>
        <v>F</v>
      </c>
      <c r="AP7" s="53" t="s">
        <v>374</v>
      </c>
    </row>
    <row r="8" spans="1:42" ht="13.5" customHeight="1" x14ac:dyDescent="0.2">
      <c r="A8" s="14" t="s">
        <v>91</v>
      </c>
      <c r="B8" s="15" t="s">
        <v>738</v>
      </c>
      <c r="C8" s="13" t="str">
        <f t="shared" si="0"/>
        <v>交通安全対策</v>
      </c>
      <c r="D8" s="13" t="str">
        <f t="shared" si="8"/>
        <v>交通安全対策</v>
      </c>
      <c r="F8" s="18" t="s">
        <v>116</v>
      </c>
      <c r="G8" s="17"/>
      <c r="H8" s="13" t="str">
        <f t="shared" si="1"/>
        <v/>
      </c>
      <c r="I8" s="13" t="str">
        <f t="shared" si="5"/>
        <v>一般会計</v>
      </c>
      <c r="K8" s="14" t="s">
        <v>109</v>
      </c>
      <c r="L8" s="15"/>
      <c r="M8" s="13" t="str">
        <f t="shared" si="2"/>
        <v/>
      </c>
      <c r="N8" s="13" t="str">
        <f t="shared" si="6"/>
        <v/>
      </c>
      <c r="O8" s="13"/>
      <c r="P8" s="12" t="s">
        <v>80</v>
      </c>
      <c r="Q8" s="17" t="s">
        <v>738</v>
      </c>
      <c r="R8" s="13" t="str">
        <f t="shared" si="3"/>
        <v>その他</v>
      </c>
      <c r="S8" s="13" t="str">
        <f t="shared" si="4"/>
        <v>委託・請負、その他</v>
      </c>
      <c r="T8" s="13"/>
      <c r="U8" s="32" t="s">
        <v>409</v>
      </c>
      <c r="W8" s="32" t="s">
        <v>154</v>
      </c>
      <c r="Y8" s="32" t="s">
        <v>418</v>
      </c>
      <c r="Z8" s="32" t="s">
        <v>549</v>
      </c>
      <c r="AA8" s="94" t="s">
        <v>512</v>
      </c>
      <c r="AB8" s="94" t="s">
        <v>643</v>
      </c>
      <c r="AC8" s="31"/>
      <c r="AD8" s="31"/>
      <c r="AE8" s="31"/>
      <c r="AF8" s="30"/>
      <c r="AG8" s="53" t="s">
        <v>375</v>
      </c>
      <c r="AI8" s="51" t="s">
        <v>397</v>
      </c>
      <c r="AK8" s="51" t="str">
        <f t="shared" si="7"/>
        <v>G</v>
      </c>
      <c r="AP8" s="53" t="s">
        <v>375</v>
      </c>
    </row>
    <row r="9" spans="1:42" ht="13.5" customHeight="1" x14ac:dyDescent="0.2">
      <c r="A9" s="14" t="s">
        <v>92</v>
      </c>
      <c r="B9" s="15"/>
      <c r="C9" s="13" t="str">
        <f t="shared" si="0"/>
        <v/>
      </c>
      <c r="D9" s="13" t="str">
        <f t="shared" si="8"/>
        <v>交通安全対策</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5" customHeight="1" x14ac:dyDescent="0.2">
      <c r="A10" s="14" t="s">
        <v>327</v>
      </c>
      <c r="B10" s="15" t="s">
        <v>738</v>
      </c>
      <c r="C10" s="13" t="str">
        <f t="shared" si="0"/>
        <v>国土強靱化施策</v>
      </c>
      <c r="D10" s="13" t="str">
        <f t="shared" si="8"/>
        <v>交通安全対策、国土強靱化施策</v>
      </c>
      <c r="F10" s="18" t="s">
        <v>117</v>
      </c>
      <c r="G10" s="17"/>
      <c r="H10" s="13" t="str">
        <f t="shared" si="1"/>
        <v/>
      </c>
      <c r="I10" s="13" t="str">
        <f t="shared" si="5"/>
        <v>一般会計</v>
      </c>
      <c r="K10" s="14" t="s">
        <v>331</v>
      </c>
      <c r="L10" s="15"/>
      <c r="M10" s="13" t="str">
        <f t="shared" si="2"/>
        <v/>
      </c>
      <c r="N10" s="13" t="str">
        <f t="shared" si="6"/>
        <v/>
      </c>
      <c r="O10" s="13"/>
      <c r="P10" s="13" t="str">
        <f>S8</f>
        <v>委託・請負、その他</v>
      </c>
      <c r="Q10" s="19"/>
      <c r="T10" s="13"/>
      <c r="W10" s="32" t="s">
        <v>156</v>
      </c>
      <c r="Y10" s="32" t="s">
        <v>420</v>
      </c>
      <c r="Z10" s="32" t="s">
        <v>551</v>
      </c>
      <c r="AA10" s="94" t="s">
        <v>514</v>
      </c>
      <c r="AB10" s="94" t="s">
        <v>645</v>
      </c>
      <c r="AC10" s="31"/>
      <c r="AD10" s="31"/>
      <c r="AE10" s="31"/>
      <c r="AF10" s="30"/>
      <c r="AG10" s="53" t="s">
        <v>359</v>
      </c>
      <c r="AK10" s="51" t="str">
        <f t="shared" si="7"/>
        <v>I</v>
      </c>
      <c r="AP10" s="51" t="s">
        <v>357</v>
      </c>
    </row>
    <row r="11" spans="1:42" ht="13.5" customHeight="1" x14ac:dyDescent="0.2">
      <c r="A11" s="14" t="s">
        <v>93</v>
      </c>
      <c r="B11" s="15"/>
      <c r="C11" s="13" t="str">
        <f t="shared" si="0"/>
        <v/>
      </c>
      <c r="D11" s="13" t="str">
        <f t="shared" si="8"/>
        <v>交通安全対策、国土強靱化施策</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5" customHeight="1" x14ac:dyDescent="0.2">
      <c r="A12" s="14" t="s">
        <v>94</v>
      </c>
      <c r="B12" s="15"/>
      <c r="C12" s="13" t="str">
        <f t="shared" ref="C12:C24" si="9">IF(B12="","",A12)</f>
        <v/>
      </c>
      <c r="D12" s="13" t="str">
        <f t="shared" si="8"/>
        <v>交通安全対策、国土強靱化施策</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5" customHeight="1" x14ac:dyDescent="0.2">
      <c r="A13" s="14" t="s">
        <v>95</v>
      </c>
      <c r="B13" s="15"/>
      <c r="C13" s="13" t="str">
        <f t="shared" si="9"/>
        <v/>
      </c>
      <c r="D13" s="13" t="str">
        <f t="shared" si="8"/>
        <v>交通安全対策、国土強靱化施策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5" customHeight="1" x14ac:dyDescent="0.2">
      <c r="A14" s="14" t="s">
        <v>96</v>
      </c>
      <c r="B14" s="15"/>
      <c r="C14" s="13" t="str">
        <f t="shared" si="9"/>
        <v/>
      </c>
      <c r="D14" s="13" t="str">
        <f t="shared" si="8"/>
        <v>交通安全対策、国土強靱化施策</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2">
      <c r="A15" s="14" t="s">
        <v>97</v>
      </c>
      <c r="B15" s="15"/>
      <c r="C15" s="13" t="str">
        <f t="shared" si="9"/>
        <v/>
      </c>
      <c r="D15" s="13" t="str">
        <f t="shared" si="8"/>
        <v>交通安全対策、国土強靱化施策</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2">
      <c r="A16" s="14" t="s">
        <v>98</v>
      </c>
      <c r="B16" s="15" t="s">
        <v>738</v>
      </c>
      <c r="C16" s="13" t="str">
        <f t="shared" si="9"/>
        <v>地球温暖化対策</v>
      </c>
      <c r="D16" s="13" t="str">
        <f t="shared" si="8"/>
        <v>交通安全対策、国土強靱化施策、地球温暖化対策</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2">
      <c r="A17" s="14" t="s">
        <v>99</v>
      </c>
      <c r="B17" s="15"/>
      <c r="C17" s="13" t="str">
        <f t="shared" si="9"/>
        <v/>
      </c>
      <c r="D17" s="13" t="str">
        <f t="shared" si="8"/>
        <v>交通安全対策、国土強靱化施策、地球温暖化対策</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2">
      <c r="A18" s="14" t="s">
        <v>100</v>
      </c>
      <c r="B18" s="15"/>
      <c r="C18" s="13" t="str">
        <f t="shared" si="9"/>
        <v/>
      </c>
      <c r="D18" s="13" t="str">
        <f t="shared" si="8"/>
        <v>交通安全対策、国土強靱化施策、地球温暖化対策</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2">
      <c r="A19" s="14" t="s">
        <v>101</v>
      </c>
      <c r="B19" s="15"/>
      <c r="C19" s="13" t="str">
        <f t="shared" si="9"/>
        <v/>
      </c>
      <c r="D19" s="13" t="str">
        <f t="shared" si="8"/>
        <v>交通安全対策、国土強靱化施策、地球温暖化対策</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2">
      <c r="A20" s="14" t="s">
        <v>311</v>
      </c>
      <c r="B20" s="15"/>
      <c r="C20" s="13" t="str">
        <f t="shared" si="9"/>
        <v/>
      </c>
      <c r="D20" s="13" t="str">
        <f t="shared" si="8"/>
        <v>交通安全対策、国土強靱化施策、地球温暖化対策</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2">
      <c r="A21" s="14" t="s">
        <v>312</v>
      </c>
      <c r="B21" s="15"/>
      <c r="C21" s="13" t="str">
        <f t="shared" si="9"/>
        <v/>
      </c>
      <c r="D21" s="13" t="str">
        <f t="shared" si="8"/>
        <v>交通安全対策、国土強靱化施策、地球温暖化対策</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2">
      <c r="A22" s="14" t="s">
        <v>313</v>
      </c>
      <c r="B22" s="15"/>
      <c r="C22" s="13" t="str">
        <f t="shared" si="9"/>
        <v/>
      </c>
      <c r="D22" s="13" t="str">
        <f>IF(C22="",D21,IF(D21&lt;&gt;"",CONCATENATE(D21,"、",C22),C22))</f>
        <v>交通安全対策、国土強靱化施策、地球温暖化対策</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2">
      <c r="A23" s="14" t="s">
        <v>314</v>
      </c>
      <c r="B23" s="15"/>
      <c r="C23" s="13" t="str">
        <f t="shared" si="9"/>
        <v/>
      </c>
      <c r="D23" s="13" t="str">
        <f>IF(C23="",D22,IF(D22&lt;&gt;"",CONCATENATE(D22,"、",C23),C23))</f>
        <v>交通安全対策、国土強靱化施策、地球温暖化対策</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2">
      <c r="A24" s="88" t="s">
        <v>400</v>
      </c>
      <c r="B24" s="15"/>
      <c r="C24" s="13" t="str">
        <f t="shared" si="9"/>
        <v/>
      </c>
      <c r="D24" s="13" t="str">
        <f>IF(C24="",D23,IF(D23&lt;&gt;"",CONCATENATE(D23,"、",C24),C24))</f>
        <v>交通安全対策、国土強靱化施策、地球温暖化対策</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2">
      <c r="A27" s="13" t="str">
        <f>IF(D24="", "-", D24)</f>
        <v>交通安全対策、国土強靱化施策、地球温暖化対策</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2">
      <c r="A38" s="13"/>
      <c r="B38" s="13"/>
      <c r="F38" s="13"/>
      <c r="G38" s="19"/>
      <c r="K38" s="13"/>
      <c r="L38" s="13"/>
      <c r="O38" s="13"/>
      <c r="P38" s="13"/>
      <c r="Q38" s="19"/>
      <c r="T38" s="13"/>
      <c r="U38" s="32" t="s">
        <v>384</v>
      </c>
      <c r="Y38" s="32" t="s">
        <v>448</v>
      </c>
      <c r="Z38" s="32" t="s">
        <v>579</v>
      </c>
      <c r="AF38" s="30"/>
      <c r="AK38" s="51" t="str">
        <f t="shared" si="7"/>
        <v>k</v>
      </c>
    </row>
    <row r="39" spans="1:37" x14ac:dyDescent="0.2">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2">
      <c r="A40" s="13"/>
      <c r="B40" s="13"/>
      <c r="F40" s="13"/>
      <c r="G40" s="19"/>
      <c r="K40" s="13"/>
      <c r="L40" s="13"/>
      <c r="O40" s="13"/>
      <c r="P40" s="13"/>
      <c r="Q40" s="19"/>
      <c r="T40" s="13"/>
      <c r="Y40" s="32" t="s">
        <v>450</v>
      </c>
      <c r="Z40" s="32" t="s">
        <v>581</v>
      </c>
      <c r="AF40" s="30"/>
      <c r="AK40" s="51" t="str">
        <f t="shared" si="7"/>
        <v>m</v>
      </c>
    </row>
    <row r="41" spans="1:37" x14ac:dyDescent="0.2">
      <c r="A41" s="13"/>
      <c r="B41" s="13"/>
      <c r="F41" s="13"/>
      <c r="G41" s="19"/>
      <c r="K41" s="13"/>
      <c r="L41" s="13"/>
      <c r="O41" s="13"/>
      <c r="P41" s="13"/>
      <c r="Q41" s="19"/>
      <c r="T41" s="13"/>
      <c r="Y41" s="32" t="s">
        <v>451</v>
      </c>
      <c r="Z41" s="32" t="s">
        <v>582</v>
      </c>
      <c r="AF41" s="30"/>
      <c r="AK41" s="51" t="str">
        <f t="shared" si="7"/>
        <v>n</v>
      </c>
    </row>
    <row r="42" spans="1:37" x14ac:dyDescent="0.2">
      <c r="A42" s="13"/>
      <c r="B42" s="13"/>
      <c r="F42" s="13"/>
      <c r="G42" s="19"/>
      <c r="K42" s="13"/>
      <c r="L42" s="13"/>
      <c r="O42" s="13"/>
      <c r="P42" s="13"/>
      <c r="Q42" s="19"/>
      <c r="T42" s="13"/>
      <c r="Y42" s="32" t="s">
        <v>452</v>
      </c>
      <c r="Z42" s="32" t="s">
        <v>583</v>
      </c>
      <c r="AF42" s="30"/>
      <c r="AK42" s="51" t="str">
        <f t="shared" si="7"/>
        <v>o</v>
      </c>
    </row>
    <row r="43" spans="1:37" x14ac:dyDescent="0.2">
      <c r="A43" s="13"/>
      <c r="B43" s="13"/>
      <c r="F43" s="13"/>
      <c r="G43" s="19"/>
      <c r="K43" s="13"/>
      <c r="L43" s="13"/>
      <c r="O43" s="13"/>
      <c r="P43" s="13"/>
      <c r="Q43" s="19"/>
      <c r="T43" s="13"/>
      <c r="Y43" s="32" t="s">
        <v>453</v>
      </c>
      <c r="Z43" s="32" t="s">
        <v>584</v>
      </c>
      <c r="AF43" s="30"/>
      <c r="AK43" s="51" t="str">
        <f t="shared" si="7"/>
        <v>p</v>
      </c>
    </row>
    <row r="44" spans="1:37" x14ac:dyDescent="0.2">
      <c r="A44" s="13"/>
      <c r="B44" s="13"/>
      <c r="F44" s="13"/>
      <c r="G44" s="19"/>
      <c r="K44" s="13"/>
      <c r="L44" s="13"/>
      <c r="O44" s="13"/>
      <c r="P44" s="13"/>
      <c r="Q44" s="19"/>
      <c r="T44" s="13"/>
      <c r="Y44" s="32" t="s">
        <v>454</v>
      </c>
      <c r="Z44" s="32" t="s">
        <v>585</v>
      </c>
      <c r="AF44" s="30"/>
      <c r="AK44" s="51" t="str">
        <f t="shared" si="7"/>
        <v>q</v>
      </c>
    </row>
    <row r="45" spans="1:37" x14ac:dyDescent="0.2">
      <c r="A45" s="13"/>
      <c r="B45" s="13"/>
      <c r="F45" s="13"/>
      <c r="G45" s="19"/>
      <c r="K45" s="13"/>
      <c r="L45" s="13"/>
      <c r="O45" s="13"/>
      <c r="P45" s="13"/>
      <c r="Q45" s="19"/>
      <c r="T45" s="13"/>
      <c r="Y45" s="32" t="s">
        <v>455</v>
      </c>
      <c r="Z45" s="32" t="s">
        <v>586</v>
      </c>
      <c r="AF45" s="30"/>
      <c r="AK45" s="51" t="str">
        <f t="shared" si="7"/>
        <v>r</v>
      </c>
    </row>
    <row r="46" spans="1:37" x14ac:dyDescent="0.2">
      <c r="A46" s="13"/>
      <c r="B46" s="13"/>
      <c r="F46" s="13"/>
      <c r="G46" s="19"/>
      <c r="K46" s="13"/>
      <c r="L46" s="13"/>
      <c r="O46" s="13"/>
      <c r="P46" s="13"/>
      <c r="Q46" s="19"/>
      <c r="T46" s="13"/>
      <c r="Y46" s="32" t="s">
        <v>456</v>
      </c>
      <c r="Z46" s="32" t="s">
        <v>587</v>
      </c>
      <c r="AF46" s="30"/>
      <c r="AK46" s="51" t="str">
        <f t="shared" si="7"/>
        <v>s</v>
      </c>
    </row>
    <row r="47" spans="1:37" x14ac:dyDescent="0.2">
      <c r="A47" s="13"/>
      <c r="B47" s="13"/>
      <c r="F47" s="13"/>
      <c r="G47" s="19"/>
      <c r="K47" s="13"/>
      <c r="L47" s="13"/>
      <c r="O47" s="13"/>
      <c r="P47" s="13"/>
      <c r="Q47" s="19"/>
      <c r="T47" s="13"/>
      <c r="Y47" s="32" t="s">
        <v>457</v>
      </c>
      <c r="Z47" s="32" t="s">
        <v>588</v>
      </c>
      <c r="AF47" s="30"/>
      <c r="AK47" s="51" t="str">
        <f t="shared" si="7"/>
        <v>t</v>
      </c>
    </row>
    <row r="48" spans="1:37" x14ac:dyDescent="0.2">
      <c r="A48" s="13"/>
      <c r="B48" s="13"/>
      <c r="F48" s="13"/>
      <c r="G48" s="19"/>
      <c r="K48" s="13"/>
      <c r="L48" s="13"/>
      <c r="O48" s="13"/>
      <c r="P48" s="13"/>
      <c r="Q48" s="19"/>
      <c r="T48" s="13"/>
      <c r="Y48" s="32" t="s">
        <v>458</v>
      </c>
      <c r="Z48" s="32" t="s">
        <v>589</v>
      </c>
      <c r="AF48" s="30"/>
      <c r="AK48" s="51" t="str">
        <f t="shared" si="7"/>
        <v>u</v>
      </c>
    </row>
    <row r="49" spans="1:37" x14ac:dyDescent="0.2">
      <c r="A49" s="13"/>
      <c r="B49" s="13"/>
      <c r="F49" s="13"/>
      <c r="G49" s="19"/>
      <c r="K49" s="13"/>
      <c r="L49" s="13"/>
      <c r="O49" s="13"/>
      <c r="P49" s="13"/>
      <c r="Q49" s="19"/>
      <c r="T49" s="13"/>
      <c r="Y49" s="32" t="s">
        <v>459</v>
      </c>
      <c r="Z49" s="32" t="s">
        <v>590</v>
      </c>
      <c r="AF49" s="30"/>
      <c r="AK49" s="51" t="str">
        <f t="shared" si="7"/>
        <v>v</v>
      </c>
    </row>
    <row r="50" spans="1:37" x14ac:dyDescent="0.2">
      <c r="A50" s="13"/>
      <c r="B50" s="13"/>
      <c r="F50" s="13"/>
      <c r="G50" s="19"/>
      <c r="K50" s="13"/>
      <c r="L50" s="13"/>
      <c r="O50" s="13"/>
      <c r="P50" s="13"/>
      <c r="Q50" s="19"/>
      <c r="T50" s="13"/>
      <c r="Y50" s="32" t="s">
        <v>460</v>
      </c>
      <c r="Z50" s="32" t="s">
        <v>591</v>
      </c>
      <c r="AF50" s="30"/>
    </row>
    <row r="51" spans="1:37" x14ac:dyDescent="0.2">
      <c r="A51" s="13"/>
      <c r="B51" s="13"/>
      <c r="F51" s="13"/>
      <c r="G51" s="19"/>
      <c r="K51" s="13"/>
      <c r="L51" s="13"/>
      <c r="O51" s="13"/>
      <c r="P51" s="13"/>
      <c r="Q51" s="19"/>
      <c r="T51" s="13"/>
      <c r="Y51" s="32" t="s">
        <v>461</v>
      </c>
      <c r="Z51" s="32" t="s">
        <v>592</v>
      </c>
      <c r="AF51" s="30"/>
    </row>
    <row r="52" spans="1:37" x14ac:dyDescent="0.2">
      <c r="A52" s="13"/>
      <c r="B52" s="13"/>
      <c r="F52" s="13"/>
      <c r="G52" s="19"/>
      <c r="K52" s="13"/>
      <c r="L52" s="13"/>
      <c r="O52" s="13"/>
      <c r="P52" s="13"/>
      <c r="Q52" s="19"/>
      <c r="T52" s="13"/>
      <c r="Y52" s="32" t="s">
        <v>462</v>
      </c>
      <c r="Z52" s="32" t="s">
        <v>593</v>
      </c>
      <c r="AF52" s="30"/>
    </row>
    <row r="53" spans="1:37" x14ac:dyDescent="0.2">
      <c r="A53" s="13"/>
      <c r="B53" s="13"/>
      <c r="F53" s="13"/>
      <c r="G53" s="19"/>
      <c r="K53" s="13"/>
      <c r="L53" s="13"/>
      <c r="O53" s="13"/>
      <c r="P53" s="13"/>
      <c r="Q53" s="19"/>
      <c r="T53" s="13"/>
      <c r="Y53" s="32" t="s">
        <v>463</v>
      </c>
      <c r="Z53" s="32" t="s">
        <v>594</v>
      </c>
      <c r="AF53" s="30"/>
    </row>
    <row r="54" spans="1:37" x14ac:dyDescent="0.2">
      <c r="A54" s="13"/>
      <c r="B54" s="13"/>
      <c r="F54" s="13"/>
      <c r="G54" s="19"/>
      <c r="K54" s="13"/>
      <c r="L54" s="13"/>
      <c r="O54" s="13"/>
      <c r="P54" s="20"/>
      <c r="Q54" s="19"/>
      <c r="T54" s="13"/>
      <c r="Y54" s="32" t="s">
        <v>464</v>
      </c>
      <c r="Z54" s="32" t="s">
        <v>595</v>
      </c>
      <c r="AF54" s="30"/>
    </row>
    <row r="55" spans="1:37" x14ac:dyDescent="0.2">
      <c r="A55" s="13"/>
      <c r="B55" s="13"/>
      <c r="F55" s="13"/>
      <c r="G55" s="19"/>
      <c r="K55" s="13"/>
      <c r="L55" s="13"/>
      <c r="O55" s="13"/>
      <c r="P55" s="13"/>
      <c r="Q55" s="19"/>
      <c r="T55" s="13"/>
      <c r="Y55" s="32" t="s">
        <v>465</v>
      </c>
      <c r="Z55" s="32" t="s">
        <v>596</v>
      </c>
      <c r="AF55" s="30"/>
    </row>
    <row r="56" spans="1:37" x14ac:dyDescent="0.2">
      <c r="A56" s="13"/>
      <c r="B56" s="13"/>
      <c r="F56" s="13"/>
      <c r="G56" s="19"/>
      <c r="K56" s="13"/>
      <c r="L56" s="13"/>
      <c r="O56" s="13"/>
      <c r="P56" s="13"/>
      <c r="Q56" s="19"/>
      <c r="T56" s="13"/>
      <c r="Y56" s="32" t="s">
        <v>466</v>
      </c>
      <c r="Z56" s="32" t="s">
        <v>597</v>
      </c>
      <c r="AF56" s="30"/>
    </row>
    <row r="57" spans="1:37" x14ac:dyDescent="0.2">
      <c r="A57" s="13"/>
      <c r="B57" s="13"/>
      <c r="F57" s="13"/>
      <c r="G57" s="19"/>
      <c r="K57" s="13"/>
      <c r="L57" s="13"/>
      <c r="O57" s="13"/>
      <c r="P57" s="13"/>
      <c r="Q57" s="19"/>
      <c r="T57" s="13"/>
      <c r="Y57" s="32" t="s">
        <v>467</v>
      </c>
      <c r="Z57" s="32" t="s">
        <v>598</v>
      </c>
      <c r="AF57" s="30"/>
    </row>
    <row r="58" spans="1:37" x14ac:dyDescent="0.2">
      <c r="A58" s="13"/>
      <c r="B58" s="13"/>
      <c r="F58" s="13"/>
      <c r="G58" s="19"/>
      <c r="K58" s="13"/>
      <c r="L58" s="13"/>
      <c r="O58" s="13"/>
      <c r="P58" s="13"/>
      <c r="Q58" s="19"/>
      <c r="T58" s="13"/>
      <c r="Y58" s="32" t="s">
        <v>468</v>
      </c>
      <c r="Z58" s="32" t="s">
        <v>599</v>
      </c>
      <c r="AF58" s="30"/>
    </row>
    <row r="59" spans="1:37" x14ac:dyDescent="0.2">
      <c r="A59" s="13"/>
      <c r="B59" s="13"/>
      <c r="F59" s="13"/>
      <c r="G59" s="19"/>
      <c r="K59" s="13"/>
      <c r="L59" s="13"/>
      <c r="O59" s="13"/>
      <c r="P59" s="13"/>
      <c r="Q59" s="19"/>
      <c r="T59" s="13"/>
      <c r="Y59" s="32" t="s">
        <v>469</v>
      </c>
      <c r="Z59" s="32" t="s">
        <v>600</v>
      </c>
      <c r="AF59" s="30"/>
    </row>
    <row r="60" spans="1:37" x14ac:dyDescent="0.2">
      <c r="A60" s="13"/>
      <c r="B60" s="13"/>
      <c r="F60" s="13"/>
      <c r="G60" s="19"/>
      <c r="K60" s="13"/>
      <c r="L60" s="13"/>
      <c r="O60" s="13"/>
      <c r="P60" s="13"/>
      <c r="Q60" s="19"/>
      <c r="T60" s="13"/>
      <c r="Y60" s="32" t="s">
        <v>470</v>
      </c>
      <c r="Z60" s="32" t="s">
        <v>601</v>
      </c>
      <c r="AF60" s="30"/>
    </row>
    <row r="61" spans="1:37" x14ac:dyDescent="0.2">
      <c r="A61" s="13"/>
      <c r="B61" s="13"/>
      <c r="F61" s="13"/>
      <c r="G61" s="19"/>
      <c r="K61" s="13"/>
      <c r="L61" s="13"/>
      <c r="O61" s="13"/>
      <c r="P61" s="13"/>
      <c r="Q61" s="19"/>
      <c r="T61" s="13"/>
      <c r="Y61" s="32" t="s">
        <v>471</v>
      </c>
      <c r="Z61" s="32" t="s">
        <v>602</v>
      </c>
      <c r="AF61" s="30"/>
    </row>
    <row r="62" spans="1:37" x14ac:dyDescent="0.2">
      <c r="A62" s="13"/>
      <c r="B62" s="13"/>
      <c r="F62" s="13"/>
      <c r="G62" s="19"/>
      <c r="K62" s="13"/>
      <c r="L62" s="13"/>
      <c r="O62" s="13"/>
      <c r="P62" s="13"/>
      <c r="Q62" s="19"/>
      <c r="T62" s="13"/>
      <c r="Y62" s="32" t="s">
        <v>472</v>
      </c>
      <c r="Z62" s="32" t="s">
        <v>603</v>
      </c>
      <c r="AF62" s="30"/>
    </row>
    <row r="63" spans="1:37" x14ac:dyDescent="0.2">
      <c r="A63" s="13"/>
      <c r="B63" s="13"/>
      <c r="F63" s="13"/>
      <c r="G63" s="19"/>
      <c r="K63" s="13"/>
      <c r="L63" s="13"/>
      <c r="O63" s="13"/>
      <c r="P63" s="13"/>
      <c r="Q63" s="19"/>
      <c r="T63" s="13"/>
      <c r="Y63" s="32" t="s">
        <v>473</v>
      </c>
      <c r="Z63" s="32" t="s">
        <v>604</v>
      </c>
      <c r="AF63" s="30"/>
    </row>
    <row r="64" spans="1:37" x14ac:dyDescent="0.2">
      <c r="A64" s="13"/>
      <c r="B64" s="13"/>
      <c r="F64" s="13"/>
      <c r="G64" s="19"/>
      <c r="K64" s="13"/>
      <c r="L64" s="13"/>
      <c r="O64" s="13"/>
      <c r="P64" s="13"/>
      <c r="Q64" s="19"/>
      <c r="T64" s="13"/>
      <c r="Y64" s="32" t="s">
        <v>474</v>
      </c>
      <c r="Z64" s="32" t="s">
        <v>605</v>
      </c>
      <c r="AF64" s="30"/>
    </row>
    <row r="65" spans="1:32" x14ac:dyDescent="0.2">
      <c r="A65" s="13"/>
      <c r="B65" s="13"/>
      <c r="F65" s="13"/>
      <c r="G65" s="19"/>
      <c r="K65" s="13"/>
      <c r="L65" s="13"/>
      <c r="O65" s="13"/>
      <c r="P65" s="13"/>
      <c r="Q65" s="19"/>
      <c r="T65" s="13"/>
      <c r="Y65" s="32" t="s">
        <v>475</v>
      </c>
      <c r="Z65" s="32" t="s">
        <v>606</v>
      </c>
      <c r="AF65" s="30"/>
    </row>
    <row r="66" spans="1:32" x14ac:dyDescent="0.2">
      <c r="A66" s="13"/>
      <c r="B66" s="13"/>
      <c r="F66" s="13"/>
      <c r="G66" s="19"/>
      <c r="K66" s="13"/>
      <c r="L66" s="13"/>
      <c r="O66" s="13"/>
      <c r="P66" s="13"/>
      <c r="Q66" s="19"/>
      <c r="T66" s="13"/>
      <c r="Y66" s="32" t="s">
        <v>71</v>
      </c>
      <c r="Z66" s="32" t="s">
        <v>607</v>
      </c>
      <c r="AF66" s="30"/>
    </row>
    <row r="67" spans="1:32" x14ac:dyDescent="0.2">
      <c r="A67" s="13"/>
      <c r="B67" s="13"/>
      <c r="F67" s="13"/>
      <c r="G67" s="19"/>
      <c r="K67" s="13"/>
      <c r="L67" s="13"/>
      <c r="O67" s="13"/>
      <c r="P67" s="13"/>
      <c r="Q67" s="19"/>
      <c r="T67" s="13"/>
      <c r="Y67" s="32" t="s">
        <v>476</v>
      </c>
      <c r="Z67" s="32" t="s">
        <v>608</v>
      </c>
      <c r="AF67" s="30"/>
    </row>
    <row r="68" spans="1:32" x14ac:dyDescent="0.2">
      <c r="A68" s="13"/>
      <c r="B68" s="13"/>
      <c r="F68" s="13"/>
      <c r="G68" s="19"/>
      <c r="K68" s="13"/>
      <c r="L68" s="13"/>
      <c r="O68" s="13"/>
      <c r="P68" s="13"/>
      <c r="Q68" s="19"/>
      <c r="T68" s="13"/>
      <c r="Y68" s="32" t="s">
        <v>477</v>
      </c>
      <c r="Z68" s="32" t="s">
        <v>609</v>
      </c>
      <c r="AF68" s="30"/>
    </row>
    <row r="69" spans="1:32" x14ac:dyDescent="0.2">
      <c r="A69" s="13"/>
      <c r="B69" s="13"/>
      <c r="F69" s="13"/>
      <c r="G69" s="19"/>
      <c r="K69" s="13"/>
      <c r="L69" s="13"/>
      <c r="O69" s="13"/>
      <c r="P69" s="13"/>
      <c r="Q69" s="19"/>
      <c r="T69" s="13"/>
      <c r="Y69" s="32" t="s">
        <v>478</v>
      </c>
      <c r="Z69" s="32" t="s">
        <v>610</v>
      </c>
      <c r="AF69" s="30"/>
    </row>
    <row r="70" spans="1:32" x14ac:dyDescent="0.2">
      <c r="A70" s="13"/>
      <c r="B70" s="13"/>
      <c r="Y70" s="32" t="s">
        <v>479</v>
      </c>
      <c r="Z70" s="32" t="s">
        <v>611</v>
      </c>
    </row>
    <row r="71" spans="1:32" x14ac:dyDescent="0.2">
      <c r="Y71" s="32" t="s">
        <v>480</v>
      </c>
      <c r="Z71" s="32" t="s">
        <v>612</v>
      </c>
    </row>
    <row r="72" spans="1:32" x14ac:dyDescent="0.2">
      <c r="Y72" s="32" t="s">
        <v>481</v>
      </c>
      <c r="Z72" s="32" t="s">
        <v>613</v>
      </c>
    </row>
    <row r="73" spans="1:32" x14ac:dyDescent="0.2">
      <c r="Y73" s="32" t="s">
        <v>482</v>
      </c>
      <c r="Z73" s="32" t="s">
        <v>614</v>
      </c>
    </row>
    <row r="74" spans="1:32" x14ac:dyDescent="0.2">
      <c r="Y74" s="32" t="s">
        <v>483</v>
      </c>
      <c r="Z74" s="32" t="s">
        <v>615</v>
      </c>
    </row>
    <row r="75" spans="1:32" x14ac:dyDescent="0.2">
      <c r="Y75" s="32" t="s">
        <v>484</v>
      </c>
      <c r="Z75" s="32" t="s">
        <v>616</v>
      </c>
    </row>
    <row r="76" spans="1:32" x14ac:dyDescent="0.2">
      <c r="Y76" s="32" t="s">
        <v>485</v>
      </c>
      <c r="Z76" s="32" t="s">
        <v>617</v>
      </c>
    </row>
    <row r="77" spans="1:32" x14ac:dyDescent="0.2">
      <c r="Y77" s="32" t="s">
        <v>486</v>
      </c>
      <c r="Z77" s="32" t="s">
        <v>618</v>
      </c>
    </row>
    <row r="78" spans="1:32" x14ac:dyDescent="0.2">
      <c r="Y78" s="32" t="s">
        <v>487</v>
      </c>
      <c r="Z78" s="32" t="s">
        <v>619</v>
      </c>
    </row>
    <row r="79" spans="1:32" x14ac:dyDescent="0.2">
      <c r="Y79" s="32" t="s">
        <v>488</v>
      </c>
      <c r="Z79" s="32" t="s">
        <v>620</v>
      </c>
    </row>
    <row r="80" spans="1:32" x14ac:dyDescent="0.2">
      <c r="Y80" s="32" t="s">
        <v>489</v>
      </c>
      <c r="Z80" s="32" t="s">
        <v>621</v>
      </c>
    </row>
    <row r="81" spans="25:26" x14ac:dyDescent="0.2">
      <c r="Y81" s="32" t="s">
        <v>490</v>
      </c>
      <c r="Z81" s="32" t="s">
        <v>622</v>
      </c>
    </row>
    <row r="82" spans="25:26" x14ac:dyDescent="0.2">
      <c r="Y82" s="32" t="s">
        <v>491</v>
      </c>
      <c r="Z82" s="32" t="s">
        <v>623</v>
      </c>
    </row>
    <row r="83" spans="25:26" x14ac:dyDescent="0.2">
      <c r="Y83" s="32" t="s">
        <v>492</v>
      </c>
      <c r="Z83" s="32" t="s">
        <v>624</v>
      </c>
    </row>
    <row r="84" spans="25:26" x14ac:dyDescent="0.2">
      <c r="Y84" s="32" t="s">
        <v>493</v>
      </c>
      <c r="Z84" s="32" t="s">
        <v>625</v>
      </c>
    </row>
    <row r="85" spans="25:26" x14ac:dyDescent="0.2">
      <c r="Y85" s="32" t="s">
        <v>494</v>
      </c>
      <c r="Z85" s="32" t="s">
        <v>626</v>
      </c>
    </row>
    <row r="86" spans="25:26" x14ac:dyDescent="0.2">
      <c r="Y86" s="32" t="s">
        <v>495</v>
      </c>
      <c r="Z86" s="32" t="s">
        <v>627</v>
      </c>
    </row>
    <row r="87" spans="25:26" x14ac:dyDescent="0.2">
      <c r="Y87" s="32" t="s">
        <v>496</v>
      </c>
      <c r="Z87" s="32" t="s">
        <v>628</v>
      </c>
    </row>
    <row r="88" spans="25:26" x14ac:dyDescent="0.2">
      <c r="Y88" s="32" t="s">
        <v>497</v>
      </c>
      <c r="Z88" s="32" t="s">
        <v>629</v>
      </c>
    </row>
    <row r="89" spans="25:26" x14ac:dyDescent="0.2">
      <c r="Y89" s="32" t="s">
        <v>498</v>
      </c>
      <c r="Z89" s="32" t="s">
        <v>630</v>
      </c>
    </row>
    <row r="90" spans="25:26" x14ac:dyDescent="0.2">
      <c r="Y90" s="32" t="s">
        <v>499</v>
      </c>
      <c r="Z90" s="32" t="s">
        <v>631</v>
      </c>
    </row>
    <row r="91" spans="25:26" x14ac:dyDescent="0.2">
      <c r="Y91" s="32" t="s">
        <v>500</v>
      </c>
      <c r="Z91" s="32" t="s">
        <v>632</v>
      </c>
    </row>
    <row r="92" spans="25:26" x14ac:dyDescent="0.2">
      <c r="Y92" s="32" t="s">
        <v>501</v>
      </c>
      <c r="Z92" s="32" t="s">
        <v>633</v>
      </c>
    </row>
    <row r="93" spans="25:26" x14ac:dyDescent="0.2">
      <c r="Y93" s="32" t="s">
        <v>502</v>
      </c>
      <c r="Z93" s="32" t="s">
        <v>634</v>
      </c>
    </row>
    <row r="94" spans="25:26" x14ac:dyDescent="0.2">
      <c r="Y94" s="32" t="s">
        <v>503</v>
      </c>
      <c r="Z94" s="32" t="s">
        <v>635</v>
      </c>
    </row>
    <row r="95" spans="25:26" x14ac:dyDescent="0.2">
      <c r="Y95" s="32" t="s">
        <v>504</v>
      </c>
      <c r="Z95" s="32" t="s">
        <v>636</v>
      </c>
    </row>
    <row r="96" spans="25:26" x14ac:dyDescent="0.2">
      <c r="Y96" s="32" t="s">
        <v>406</v>
      </c>
      <c r="Z96" s="32" t="s">
        <v>637</v>
      </c>
    </row>
    <row r="97" spans="25:26" x14ac:dyDescent="0.2">
      <c r="Y97" s="32" t="s">
        <v>505</v>
      </c>
      <c r="Z97" s="32" t="s">
        <v>638</v>
      </c>
    </row>
    <row r="98" spans="25:26" x14ac:dyDescent="0.2">
      <c r="Y98" s="32" t="s">
        <v>506</v>
      </c>
      <c r="Z98" s="32" t="s">
        <v>639</v>
      </c>
    </row>
    <row r="99" spans="25:26" x14ac:dyDescent="0.2">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386</v>
      </c>
      <c r="AF2" s="994"/>
      <c r="AG2" s="994"/>
      <c r="AH2" s="994"/>
      <c r="AI2" s="994" t="s">
        <v>408</v>
      </c>
      <c r="AJ2" s="994"/>
      <c r="AK2" s="994"/>
      <c r="AL2" s="458"/>
      <c r="AM2" s="994" t="s">
        <v>505</v>
      </c>
      <c r="AN2" s="994"/>
      <c r="AO2" s="994"/>
      <c r="AP2" s="458"/>
      <c r="AQ2" s="215" t="s">
        <v>232</v>
      </c>
      <c r="AR2" s="199"/>
      <c r="AS2" s="199"/>
      <c r="AT2" s="200"/>
      <c r="AU2" s="369" t="s">
        <v>134</v>
      </c>
      <c r="AV2" s="369"/>
      <c r="AW2" s="369"/>
      <c r="AX2" s="370"/>
      <c r="AY2" s="34">
        <f>COUNTA($G$4)</f>
        <v>0</v>
      </c>
    </row>
    <row r="3" spans="1:51" ht="18.75" customHeight="1" x14ac:dyDescent="0.2">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5" t="s">
        <v>377</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2">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2">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386</v>
      </c>
      <c r="AF9" s="994"/>
      <c r="AG9" s="994"/>
      <c r="AH9" s="994"/>
      <c r="AI9" s="994" t="s">
        <v>408</v>
      </c>
      <c r="AJ9" s="994"/>
      <c r="AK9" s="994"/>
      <c r="AL9" s="458"/>
      <c r="AM9" s="994" t="s">
        <v>505</v>
      </c>
      <c r="AN9" s="994"/>
      <c r="AO9" s="994"/>
      <c r="AP9" s="458"/>
      <c r="AQ9" s="215" t="s">
        <v>232</v>
      </c>
      <c r="AR9" s="199"/>
      <c r="AS9" s="199"/>
      <c r="AT9" s="200"/>
      <c r="AU9" s="369" t="s">
        <v>134</v>
      </c>
      <c r="AV9" s="369"/>
      <c r="AW9" s="369"/>
      <c r="AX9" s="370"/>
      <c r="AY9" s="34">
        <f>COUNTA($G$11)</f>
        <v>0</v>
      </c>
    </row>
    <row r="10" spans="1:51" ht="18.75" customHeight="1" x14ac:dyDescent="0.2">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5" t="s">
        <v>377</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2">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2">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386</v>
      </c>
      <c r="AF16" s="994"/>
      <c r="AG16" s="994"/>
      <c r="AH16" s="994"/>
      <c r="AI16" s="994" t="s">
        <v>408</v>
      </c>
      <c r="AJ16" s="994"/>
      <c r="AK16" s="994"/>
      <c r="AL16" s="458"/>
      <c r="AM16" s="994" t="s">
        <v>505</v>
      </c>
      <c r="AN16" s="994"/>
      <c r="AO16" s="994"/>
      <c r="AP16" s="458"/>
      <c r="AQ16" s="215" t="s">
        <v>232</v>
      </c>
      <c r="AR16" s="199"/>
      <c r="AS16" s="199"/>
      <c r="AT16" s="200"/>
      <c r="AU16" s="369" t="s">
        <v>134</v>
      </c>
      <c r="AV16" s="369"/>
      <c r="AW16" s="369"/>
      <c r="AX16" s="370"/>
      <c r="AY16" s="34">
        <f>COUNTA($G$18)</f>
        <v>0</v>
      </c>
    </row>
    <row r="17" spans="1:51" ht="18.75" customHeight="1" x14ac:dyDescent="0.2">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5" t="s">
        <v>377</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2">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2">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386</v>
      </c>
      <c r="AF23" s="994"/>
      <c r="AG23" s="994"/>
      <c r="AH23" s="994"/>
      <c r="AI23" s="994" t="s">
        <v>408</v>
      </c>
      <c r="AJ23" s="994"/>
      <c r="AK23" s="994"/>
      <c r="AL23" s="458"/>
      <c r="AM23" s="994" t="s">
        <v>505</v>
      </c>
      <c r="AN23" s="994"/>
      <c r="AO23" s="994"/>
      <c r="AP23" s="458"/>
      <c r="AQ23" s="215" t="s">
        <v>232</v>
      </c>
      <c r="AR23" s="199"/>
      <c r="AS23" s="199"/>
      <c r="AT23" s="200"/>
      <c r="AU23" s="369" t="s">
        <v>134</v>
      </c>
      <c r="AV23" s="369"/>
      <c r="AW23" s="369"/>
      <c r="AX23" s="370"/>
      <c r="AY23" s="34">
        <f>COUNTA($G$25)</f>
        <v>0</v>
      </c>
    </row>
    <row r="24" spans="1:51" ht="18.75" customHeight="1" x14ac:dyDescent="0.2">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5" t="s">
        <v>377</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2">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2">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386</v>
      </c>
      <c r="AF30" s="994"/>
      <c r="AG30" s="994"/>
      <c r="AH30" s="994"/>
      <c r="AI30" s="994" t="s">
        <v>408</v>
      </c>
      <c r="AJ30" s="994"/>
      <c r="AK30" s="994"/>
      <c r="AL30" s="458"/>
      <c r="AM30" s="994" t="s">
        <v>505</v>
      </c>
      <c r="AN30" s="994"/>
      <c r="AO30" s="994"/>
      <c r="AP30" s="458"/>
      <c r="AQ30" s="215" t="s">
        <v>232</v>
      </c>
      <c r="AR30" s="199"/>
      <c r="AS30" s="199"/>
      <c r="AT30" s="200"/>
      <c r="AU30" s="369" t="s">
        <v>134</v>
      </c>
      <c r="AV30" s="369"/>
      <c r="AW30" s="369"/>
      <c r="AX30" s="370"/>
      <c r="AY30" s="34">
        <f>COUNTA($G$32)</f>
        <v>0</v>
      </c>
    </row>
    <row r="31" spans="1:51" ht="18.75" customHeight="1" x14ac:dyDescent="0.2">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5" t="s">
        <v>377</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2">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386</v>
      </c>
      <c r="AF37" s="994"/>
      <c r="AG37" s="994"/>
      <c r="AH37" s="994"/>
      <c r="AI37" s="994" t="s">
        <v>408</v>
      </c>
      <c r="AJ37" s="994"/>
      <c r="AK37" s="994"/>
      <c r="AL37" s="458"/>
      <c r="AM37" s="994" t="s">
        <v>505</v>
      </c>
      <c r="AN37" s="994"/>
      <c r="AO37" s="994"/>
      <c r="AP37" s="458"/>
      <c r="AQ37" s="215" t="s">
        <v>232</v>
      </c>
      <c r="AR37" s="199"/>
      <c r="AS37" s="199"/>
      <c r="AT37" s="200"/>
      <c r="AU37" s="369" t="s">
        <v>134</v>
      </c>
      <c r="AV37" s="369"/>
      <c r="AW37" s="369"/>
      <c r="AX37" s="370"/>
      <c r="AY37" s="34">
        <f>COUNTA($G$39)</f>
        <v>0</v>
      </c>
    </row>
    <row r="38" spans="1:51" ht="18.75" customHeight="1" x14ac:dyDescent="0.2">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5" t="s">
        <v>377</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2">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386</v>
      </c>
      <c r="AF44" s="994"/>
      <c r="AG44" s="994"/>
      <c r="AH44" s="994"/>
      <c r="AI44" s="994" t="s">
        <v>408</v>
      </c>
      <c r="AJ44" s="994"/>
      <c r="AK44" s="994"/>
      <c r="AL44" s="458"/>
      <c r="AM44" s="994" t="s">
        <v>505</v>
      </c>
      <c r="AN44" s="994"/>
      <c r="AO44" s="994"/>
      <c r="AP44" s="458"/>
      <c r="AQ44" s="215" t="s">
        <v>232</v>
      </c>
      <c r="AR44" s="199"/>
      <c r="AS44" s="199"/>
      <c r="AT44" s="200"/>
      <c r="AU44" s="369" t="s">
        <v>134</v>
      </c>
      <c r="AV44" s="369"/>
      <c r="AW44" s="369"/>
      <c r="AX44" s="370"/>
      <c r="AY44" s="34">
        <f>COUNTA($G$46)</f>
        <v>0</v>
      </c>
    </row>
    <row r="45" spans="1:51" ht="18.75" customHeight="1" x14ac:dyDescent="0.2">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5" t="s">
        <v>377</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2">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8" t="s">
        <v>11</v>
      </c>
      <c r="AC51" s="1007"/>
      <c r="AD51" s="1008"/>
      <c r="AE51" s="994" t="s">
        <v>386</v>
      </c>
      <c r="AF51" s="994"/>
      <c r="AG51" s="994"/>
      <c r="AH51" s="994"/>
      <c r="AI51" s="994" t="s">
        <v>408</v>
      </c>
      <c r="AJ51" s="994"/>
      <c r="AK51" s="994"/>
      <c r="AL51" s="458"/>
      <c r="AM51" s="994" t="s">
        <v>505</v>
      </c>
      <c r="AN51" s="994"/>
      <c r="AO51" s="994"/>
      <c r="AP51" s="458"/>
      <c r="AQ51" s="215" t="s">
        <v>232</v>
      </c>
      <c r="AR51" s="199"/>
      <c r="AS51" s="199"/>
      <c r="AT51" s="200"/>
      <c r="AU51" s="369" t="s">
        <v>134</v>
      </c>
      <c r="AV51" s="369"/>
      <c r="AW51" s="369"/>
      <c r="AX51" s="370"/>
      <c r="AY51" s="34">
        <f>COUNTA($G$53)</f>
        <v>0</v>
      </c>
    </row>
    <row r="52" spans="1:51" ht="18.75" customHeight="1" x14ac:dyDescent="0.2">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5" t="s">
        <v>377</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2">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386</v>
      </c>
      <c r="AF58" s="994"/>
      <c r="AG58" s="994"/>
      <c r="AH58" s="994"/>
      <c r="AI58" s="994" t="s">
        <v>408</v>
      </c>
      <c r="AJ58" s="994"/>
      <c r="AK58" s="994"/>
      <c r="AL58" s="458"/>
      <c r="AM58" s="994" t="s">
        <v>505</v>
      </c>
      <c r="AN58" s="994"/>
      <c r="AO58" s="994"/>
      <c r="AP58" s="458"/>
      <c r="AQ58" s="215" t="s">
        <v>232</v>
      </c>
      <c r="AR58" s="199"/>
      <c r="AS58" s="199"/>
      <c r="AT58" s="200"/>
      <c r="AU58" s="369" t="s">
        <v>134</v>
      </c>
      <c r="AV58" s="369"/>
      <c r="AW58" s="369"/>
      <c r="AX58" s="370"/>
      <c r="AY58" s="34">
        <f>COUNTA($G$60)</f>
        <v>0</v>
      </c>
    </row>
    <row r="59" spans="1:51" ht="18.75" customHeight="1" x14ac:dyDescent="0.2">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5" t="s">
        <v>377</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2">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386</v>
      </c>
      <c r="AF65" s="994"/>
      <c r="AG65" s="994"/>
      <c r="AH65" s="994"/>
      <c r="AI65" s="994" t="s">
        <v>408</v>
      </c>
      <c r="AJ65" s="994"/>
      <c r="AK65" s="994"/>
      <c r="AL65" s="458"/>
      <c r="AM65" s="994" t="s">
        <v>505</v>
      </c>
      <c r="AN65" s="994"/>
      <c r="AO65" s="994"/>
      <c r="AP65" s="458"/>
      <c r="AQ65" s="215" t="s">
        <v>232</v>
      </c>
      <c r="AR65" s="199"/>
      <c r="AS65" s="199"/>
      <c r="AT65" s="200"/>
      <c r="AU65" s="369" t="s">
        <v>134</v>
      </c>
      <c r="AV65" s="369"/>
      <c r="AW65" s="369"/>
      <c r="AX65" s="370"/>
      <c r="AY65" s="34">
        <f>COUNTA($G$67)</f>
        <v>0</v>
      </c>
    </row>
    <row r="66" spans="1:51" ht="18.75" customHeight="1" x14ac:dyDescent="0.2">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5" t="s">
        <v>377</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5">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1" t="s">
        <v>28</v>
      </c>
      <c r="B2" s="1032"/>
      <c r="C2" s="1032"/>
      <c r="D2" s="1032"/>
      <c r="E2" s="1032"/>
      <c r="F2" s="1033"/>
      <c r="G2" s="439" t="s">
        <v>363</v>
      </c>
      <c r="H2" s="440"/>
      <c r="I2" s="440"/>
      <c r="J2" s="440"/>
      <c r="K2" s="440"/>
      <c r="L2" s="440"/>
      <c r="M2" s="440"/>
      <c r="N2" s="440"/>
      <c r="O2" s="440"/>
      <c r="P2" s="440"/>
      <c r="Q2" s="440"/>
      <c r="R2" s="440"/>
      <c r="S2" s="440"/>
      <c r="T2" s="440"/>
      <c r="U2" s="440"/>
      <c r="V2" s="440"/>
      <c r="W2" s="440"/>
      <c r="X2" s="440"/>
      <c r="Y2" s="440"/>
      <c r="Z2" s="440"/>
      <c r="AA2" s="440"/>
      <c r="AB2" s="441"/>
      <c r="AC2" s="439" t="s">
        <v>365</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2">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2">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2">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2">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2">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2">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2">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2">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2">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2">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2">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2">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5"/>
    <row r="55" spans="1:51" ht="30" customHeight="1" x14ac:dyDescent="0.2">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2">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2">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2">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2">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2">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2">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2">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2">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2">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2">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2">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2">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5"/>
    <row r="108" spans="1:51" ht="30" customHeight="1" x14ac:dyDescent="0.2">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2">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2">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2">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2">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2">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2">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2">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2">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2">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2">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2">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2">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5"/>
    <row r="161" spans="1:51" ht="30" customHeight="1" x14ac:dyDescent="0.2">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2">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2">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2">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2">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2">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2">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2">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2">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2">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2">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2">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2">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5"/>
    <row r="214" spans="1:51" ht="30" customHeight="1" x14ac:dyDescent="0.2">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2">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2">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2">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2">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2">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2">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2">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2">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2">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2">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2">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2">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 晶子</dc:creator>
  <cp:lastPrinted>2021-05-28T02:19:53Z</cp:lastPrinted>
  <dcterms:created xsi:type="dcterms:W3CDTF">2012-03-13T00:50:25Z</dcterms:created>
  <dcterms:modified xsi:type="dcterms:W3CDTF">2021-08-19T01:54:42Z</dcterms:modified>
</cp:coreProperties>
</file>