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7_下水道係\00 予算・定員要求\行政事業レビュー\R2年度版\04_最終公表に向けた作業\"/>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<sst xmlns="http://schemas.openxmlformats.org/spreadsheetml/2006/main" count="3131" uniqueCount="840">
  <si>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</si>
  <si>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</si>
  <si>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</si>
  <si>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</si>
  <si>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</si>
  <si>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</si>
  <si>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</si>
  <si>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</si>
  <si>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</si>
  <si>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</si>
  <si>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</si>
  <si>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</si>
  <si>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</si>
  <si>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</si>
  <si>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</si>
  <si>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</si>
  <si>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</si>
  <si>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</si>
  <si>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</si>
  <si>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</si>
  <si>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</si>
  <si>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</si>
  <si>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</si>
  <si>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</si>
  <si>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</si>
  <si>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</si>
  <si>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</si>
  <si>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</si>
  <si>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</si>
  <si>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</si>
  <si>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</si>
  <si>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</si>
  <si>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</si>
  <si>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</si>
  <si>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</si>
  <si>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</si>
  <si>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</si>
  <si>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</si>
  <si>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</si>
  <si>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</si>
  <si>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</si>
  <si>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</si>
  <si>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</si>
  <si>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</si>
  <si>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</si>
  <si>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</si>
  <si>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</si>
  <si>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</si>
  <si>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</si>
  <si>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</si>
  <si>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</si>
  <si>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</si>
  <si>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</si>
  <si>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</si>
  <si>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</si>
  <si>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</si>
  <si>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</si>
  <si>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</si>
  <si>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</si>
  <si>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</si>
  <si>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</si>
  <si>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</si>
  <si>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</si>
  <si>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</si>
  <si>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</si>
  <si>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</si>
  <si>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</si>
  <si>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</si>
  <si>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</si>
  <si>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</si>
  <si>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</si>
  <si>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</si>
  <si>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</si>
  <si>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</si>
  <si>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</si>
  <si>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</si>
  <si>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</si>
  <si>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</si>
  <si>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</si>
  <si>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</si>
  <si>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</si>
  <si>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</si>
  <si>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</si>
  <si>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</si>
  <si>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</si>
  <si>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</si>
  <si>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</si>
  <si>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</si>
  <si>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</si>
  <si>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</si>
  <si>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</si>
  <si>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</si>
  <si>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</si>
  <si>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</si>
  <si>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</si>
  <si>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</si>
  <si>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</si>
  <si>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</si>
  <si>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</si>
  <si>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</si>
  <si>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</si>
  <si>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</si>
  <si>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</si>
  <si>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</si>
  <si>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</si>
  <si>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</si>
  <si>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</si>
  <si>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</si>
  <si>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</si>
  <si>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</si>
  <si>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</si>
  <si>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</si>
  <si>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</si>
  <si>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</si>
  <si>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</si>
  <si>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</si>
  <si>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</si>
  <si>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</si>
  <si>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</si>
  <si>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</si>
  <si>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</si>
  <si>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</si>
  <si>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</si>
  <si>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</si>
  <si>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</si>
  <si>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</si>
  <si>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</si>
  <si>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</si>
  <si>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</si>
  <si>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</si>
  <si>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</si>
  <si>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</si>
  <si>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</si>
  <si>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</si>
  <si>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</si>
  <si>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</si>
  <si>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</si>
  <si>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</si>
  <si>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</si>
  <si>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</si>
  <si>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</si>
  <si>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</si>
  <si>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</si>
  <si>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</si>
  <si>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</si>
  <si>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</si>
  <si>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</si>
  <si>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</si>
  <si>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</si>
  <si>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</si>
  <si>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</si>
  <si>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</si>
  <si>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</si>
  <si>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</si>
  <si>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</si>
  <si>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</si>
  <si>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</si>
  <si>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</si>
  <si>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</si>
  <si>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</si>
  <si>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</si>
  <si>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</si>
  <si>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</si>
  <si>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</si>
  <si>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</si>
  <si>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</si>
  <si>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</si>
  <si>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</si>
  <si>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</si>
  <si>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</si>
  <si>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</si>
  <si>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</si>
  <si>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</si>
  <si>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</si>
  <si>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</si>
  <si>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</si>
  <si>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</si>
  <si>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</si>
  <si>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</si>
  <si>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</si>
  <si>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</si>
  <si>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</si>
  <si>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</si>
  <si>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</si>
  <si>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</si>
  <si>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</si>
  <si>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</si>
  <si>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</si>
  <si>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</si>
  <si>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</si>
  <si>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</si>
  <si>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</si>
  <si>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</si>
  <si>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</si>
  <si>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</si>
  <si>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</si>
  <si>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</si>
  <si>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</si>
  <si>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</si>
  <si>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</si>
  <si>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</si>
  <si>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</si>
  <si>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</si>
  <si>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</si>
  <si>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</si>
  <si>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</si>
  <si>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</si>
  <si>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</si>
  <si>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</si>
  <si>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</si>
  <si>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</si>
  <si>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</si>
  <si>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</si>
  <si>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</si>
  <si>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</si>
  <si>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</si>
  <si>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</si>
  <si>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</si>
  <si>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</si>
  <si>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</si>
  <si>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</si>
  <si>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</si>
  <si>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</si>
  <si>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</si>
  <si>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</si>
  <si>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</si>
  <si>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</si>
  <si>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</si>
  <si>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</si>
  <si>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</si>
  <si>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</si>
  <si>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</si>
  <si>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</si>
  <si>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</si>
  <si>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</si>
  <si>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</si>
  <si>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</si>
  <si>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</si>
  <si>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</si>
  <si>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</si>
  <si>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</si>
  <si>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</si>
  <si>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</si>
  <si>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</si>
  <si>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</si>
  <si>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</si>
  <si>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</si>
  <si>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</si>
  <si>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</si>
  <si>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</si>
  <si>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</si>
  <si>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</si>
  <si>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</si>
  <si>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</si>
  <si>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</si>
  <si>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</si>
  <si>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</si>
  <si>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</si>
  <si>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</si>
  <si>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</si>
  <si>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</si>
  <si>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</si>
  <si>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</si>
  <si>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</si>
  <si>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</si>
  <si>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</si>
  <si>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</si>
  <si>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</si>
  <si>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</si>
  <si>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</si>
  <si>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</si>
  <si>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</si>
  <si>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</si>
  <si>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</si>
  <si>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</si>
  <si>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</si>
  <si>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</si>
  <si>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</si>
  <si>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</si>
  <si>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</si>
  <si>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</si>
  <si>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</si>
  <si>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</si>
  <si>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</si>
  <si>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</si>
  <si>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</si>
  <si>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</si>
  <si>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</si>
  <si>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</si>
  <si>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</si>
  <si>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</si>
  <si>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</si>
  <si>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</si>
  <si>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</si>
  <si>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</si>
  <si>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</si>
  <si>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</si>
  <si>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</si>
  <si>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</si>
  <si>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</si>
  <si>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</si>
  <si>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</si>
  <si>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</si>
  <si>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</si>
  <si>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</si>
  <si>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</si>
  <si>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</si>
  <si>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</si>
  <si>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</si>
  <si>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</si>
  <si>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</si>
  <si>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</si>
  <si>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</si>
  <si>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</si>
  <si>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</si>
  <si>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</si>
  <si>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</si>
  <si>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</si>
  <si>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</si>
  <si>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</si>
  <si>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</si>
  <si>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</si>
  <si>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</si>
  <si>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</si>
  <si>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</si>
  <si>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</si>
  <si>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</si>
  <si>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</si>
  <si>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</si>
  <si>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</si>
  <si>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</si>
  <si>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</si>
  <si>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</si>
  <si>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</si>
  <si>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</si>
  <si>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</si>
  <si>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</si>
  <si>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</si>
  <si>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</si>
  <si>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</si>
  <si>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</si>
  <si>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</si>
  <si>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</si>
  <si>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</si>
  <si>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</si>
  <si>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</si>
  <si>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</si>
  <si>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</si>
  <si>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</si>
  <si>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</si>
  <si>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</si>
  <si>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</si>
  <si>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</si>
  <si>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</si>
  <si>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</si>
  <si>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</si>
  <si>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</si>
  <si>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</si>
  <si>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</si>
  <si>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</si>
  <si>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</si>
  <si>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</si>
  <si>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</si>
  <si>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</si>
  <si>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</si>
  <si>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</si>
  <si>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</si>
  <si>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</si>
  <si>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</si>
  <si>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</si>
  <si>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</si>
  <si>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</si>
  <si>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</si>
  <si>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</si>
  <si>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</si>
  <si>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</si>
  <si>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</si>
  <si>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</si>
  <si>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</si>
  <si>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</si>
  <si>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</si>
  <si>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</si>
  <si>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</si>
  <si>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</si>
  <si>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</si>
  <si>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</si>
  <si>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</si>
  <si>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</si>
  <si>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</si>
  <si>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</si>
  <si>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</si>
  <si>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</si>
  <si>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</si>
  <si>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</si>
  <si>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</si>
  <si>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</si>
  <si>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</si>
  <si>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</si>
  <si>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</si>
  <si>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</si>
  <si>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</si>
  <si>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</si>
  <si>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</si>
  <si>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</si>
  <si>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</si>
  <si>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</si>
  <si>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</si>
  <si>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</si>
  <si>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</si>
  <si>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</si>
  <si>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</si>
  <si>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</si>
  <si>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</si>
  <si>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</si>
  <si>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</si>
  <si>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</si>
  <si>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</si>
  <si>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</si>
  <si>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</si>
  <si>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</si>
  <si>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</si>
  <si>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</si>
  <si>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</si>
  <si>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</si>
  <si>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</si>
  <si>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</si>
  <si>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</si>
  <si>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</si>
  <si>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</si>
  <si>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</si>
  <si>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</si>
  <si>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</si>
  <si>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</si>
  <si>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</si>
  <si>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</si>
  <si>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</si>
  <si>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</si>
  <si>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</si>
  <si>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</si>
  <si>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</si>
  <si>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</si>
  <si>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</si>
  <si>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</si>
  <si>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</si>
  <si>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</si>
  <si>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</si>
  <si>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</si>
  <si>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</si>
  <si>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</si>
  <si>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</si>
  <si>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</si>
  <si>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</si>
  <si>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</si>
  <si>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</si>
  <si>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</si>
  <si>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</si>
  <si>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</si>
  <si>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</si>
  <si>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</si>
  <si>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</si>
  <si>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</si>
  <si>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</si>
  <si>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</si>
  <si>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</si>
  <si>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</si>
  <si>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</si>
  <si>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</si>
  <si>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</si>
  <si>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</si>
  <si>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</si>
  <si>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</si>
  <si>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</si>
  <si>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</si>
  <si>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</si>
  <si>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</si>
  <si>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</si>
  <si>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</si>
  <si>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</si>
  <si>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</si>
  <si>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</si>
  <si>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</si>
  <si>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</si>
  <si>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</si>
  <si>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</si>
  <si>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</si>
  <si>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</si>
  <si>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</si>
  <si>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</si>
  <si>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</si>
  <si>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</si>
  <si>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</si>
  <si>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</si>
  <si>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</si>
  <si>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</si>
  <si>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</si>
  <si>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</si>
  <si>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</si>
  <si>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</si>
  <si>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</si>
  <si>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</si>
  <si>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</si>
  <si>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</si>
  <si>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</si>
  <si>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</si>
  <si>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</si>
  <si>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</si>
  <si>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</si>
  <si>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</si>
  <si>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</si>
  <si>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</si>
  <si>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</si>
  <si>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</si>
  <si>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</si>
  <si>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</si>
  <si>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</si>
  <si>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</si>
  <si>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</si>
  <si>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</si>
  <si>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</si>
  <si>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</si>
  <si>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</si>
  <si>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</si>
  <si>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</si>
  <si>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</si>
  <si>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</si>
  <si>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</si>
  <si>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</si>
  <si>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</si>
  <si>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</si>
  <si>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</si>
  <si>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</si>
  <si>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</si>
  <si>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</si>
  <si>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</si>
  <si>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</si>
  <si>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</si>
  <si>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</si>
  <si>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</si>
  <si>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</si>
  <si>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</si>
  <si>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</si>
  <si>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</si>
  <si>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</si>
  <si>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</si>
  <si>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</si>
  <si>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</si>
  <si>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</si>
  <si>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</si>
  <si>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</si>
  <si>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</si>
  <si>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</si>
  <si>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</si>
  <si>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</si>
  <si>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</si>
  <si>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</si>
  <si>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</si>
  <si>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</si>
  <si>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</si>
  <si>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</si>
  <si>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</si>
  <si>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</si>
  <si>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</si>
  <si>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</si>
  <si>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</si>
  <si>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</si>
  <si>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</si>
  <si>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</si>
  <si>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</si>
  <si>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</si>
  <si>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</si>
  <si>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</si>
  <si>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</si>
  <si>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</si>
  <si>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</si>
  <si>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</si>
  <si>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</si>
  <si>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</si>
  <si>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</si>
  <si>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</si>
  <si>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</si>
  <si>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</si>
  <si>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</si>
  <si>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</si>
  <si>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</si>
  <si>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</si>
  <si>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</si>
  <si>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</si>
  <si>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</si>
  <si>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</si>
  <si>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</si>
  <si>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</si>
  <si>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</si>
  <si>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</si>
  <si>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</si>
  <si>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</si>
  <si>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</si>
  <si>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</si>
  <si>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</si>
  <si>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</si>
  <si>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</si>
  <si>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</si>
  <si>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</si>
  <si>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</si>
  <si>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</si>
  <si>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</si>
  <si>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</si>
  <si>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</si>
  <si>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</si>
  <si>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</si>
  <si>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</si>
  <si>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</si>
  <si>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</si>
  <si>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</si>
  <si>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</si>
  <si>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</si>
  <si>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</si>
  <si>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</si>
  <si>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</si>
  <si>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</si>
  <si>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</si>
  <si>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</si>
  <si>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</si>
  <si>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</si>
  <si>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</si>
  <si>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</si>
  <si>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</si>
  <si>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</si>
  <si>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</si>
  <si>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</si>
  <si>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</si>
  <si>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</si>
  <si>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</si>
  <si>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</si>
  <si>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</si>
  <si>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</si>
  <si>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</si>
  <si>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</si>
  <si>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</si>
  <si>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</si>
  <si>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</si>
  <si>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</si>
  <si>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</si>
  <si>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</si>
  <si>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</si>
  <si>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</si>
  <si>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</si>
  <si>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</si>
  <si>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</si>
  <si>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</si>
  <si>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</si>
  <si>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</si>
  <si>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</si>
  <si>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</si>
  <si>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</si>
  <si>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</si>
  <si>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</si>
  <si>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</si>
  <si>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</si>
  <si>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</si>
  <si>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</si>
  <si>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</si>
  <si>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</si>
  <si>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</si>
  <si>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</si>
  <si>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</si>
  <si>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</si>
  <si>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</si>
  <si>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</si>
  <si>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</si>
  <si>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</si>
  <si>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</si>
  <si>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</si>
  <si>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</si>
  <si>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</si>
  <si>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</si>
  <si>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</si>
  <si>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</si>
  <si>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</si>
  <si>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</si>
  <si>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</si>
  <si>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</si>
  <si>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</si>
  <si>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</si>
  <si>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</si>
  <si>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</si>
  <si>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</si>
  <si>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</si>
  <si>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</si>
  <si>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</si>
  <si>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</si>
  <si>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</si>
  <si>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</si>
  <si>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</si>
  <si>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</si>
  <si>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</si>
  <si>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</si>
  <si>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</si>
  <si>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</si>
  <si>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</si>
  <si>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</si>
  <si>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</si>
  <si>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</si>
  <si>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</si>
  <si>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</si>
  <si>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</si>
  <si>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</si>
  <si>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</si>
  <si>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</si>
  <si>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水・大気環境局</t>
  </si>
  <si>
    <t>水環境課長　筒井　誠二</t>
  </si>
  <si>
    <t>平成27年度</t>
  </si>
  <si>
    <t>終了予定なし</t>
  </si>
  <si>
    <t>水環境課</t>
  </si>
  <si>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</si>
  <si>
    <t>-</t>
  </si>
  <si>
    <t>環境保全調査費</t>
  </si>
  <si>
    <t>件</t>
  </si>
  <si>
    <t>団体</t>
  </si>
  <si>
    <t>ウォータープロジェクト活動状況（環境省HP）
(http://www.env.go.jp/water/project/)</t>
  </si>
  <si>
    <t>●●</t>
    <phoneticPr fontId="5"/>
  </si>
  <si>
    <t>①専門家が構成員となっている検討会の開催回数</t>
  </si>
  <si>
    <t>回</t>
  </si>
  <si>
    <t>団体取組数</t>
  </si>
  <si>
    <t>①事業費／専門家が構成員となっている検討会の開催回数</t>
    <phoneticPr fontId="5"/>
  </si>
  <si>
    <t>百万円</t>
  </si>
  <si>
    <t>右記のとおり</t>
    <phoneticPr fontId="5"/>
  </si>
  <si>
    <t>17/3</t>
  </si>
  <si>
    <t>18/2</t>
  </si>
  <si>
    <t>6.7/168</t>
  </si>
  <si>
    <t>3.8/221</t>
  </si>
  <si>
    <t>／　　　　　　　　　　　　　　</t>
    <phoneticPr fontId="5"/>
  </si>
  <si>
    <t>　　/</t>
    <phoneticPr fontId="5"/>
  </si>
  <si>
    <t>３．大気・水・土壌環境等の保全</t>
  </si>
  <si>
    <t>水循環推進経費</t>
  </si>
  <si>
    <t>069,070</t>
  </si>
  <si>
    <t>068,069</t>
  </si>
  <si>
    <t>115,新20-028,114</t>
  </si>
  <si>
    <t>120,129,新27-016</t>
  </si>
  <si>
    <t>新27-014</t>
  </si>
  <si>
    <t>132</t>
  </si>
  <si>
    <t>146</t>
  </si>
  <si>
    <t>0143</t>
  </si>
  <si>
    <t>○</t>
  </si>
  <si>
    <t>-</t>
    <phoneticPr fontId="5"/>
  </si>
  <si>
    <t>-</t>
    <phoneticPr fontId="5"/>
  </si>
  <si>
    <t>16/3</t>
    <phoneticPr fontId="5"/>
  </si>
  <si>
    <t>公共用水域における水質環境基準の達成率
（生活環境項目ＢＯＤ／ＣＯＤ）
※R２年度実績値は集計中</t>
    <phoneticPr fontId="5"/>
  </si>
  <si>
    <t>A.パシフィックコンサルタンツ株式会社</t>
    <phoneticPr fontId="5"/>
  </si>
  <si>
    <t>人件費</t>
    <rPh sb="0" eb="3">
      <t>ジンケンヒ</t>
    </rPh>
    <phoneticPr fontId="5"/>
  </si>
  <si>
    <t>調査、解析、検討会資料作成</t>
    <rPh sb="0" eb="2">
      <t>チョウサ</t>
    </rPh>
    <rPh sb="3" eb="5">
      <t>カイセキ</t>
    </rPh>
    <rPh sb="6" eb="9">
      <t>ケントウカイ</t>
    </rPh>
    <rPh sb="9" eb="11">
      <t>シリョウ</t>
    </rPh>
    <rPh sb="11" eb="13">
      <t>サクセイ</t>
    </rPh>
    <phoneticPr fontId="5"/>
  </si>
  <si>
    <t>謝金、雑費</t>
    <rPh sb="0" eb="2">
      <t>シャキン</t>
    </rPh>
    <rPh sb="3" eb="5">
      <t>ザッピ</t>
    </rPh>
    <phoneticPr fontId="5"/>
  </si>
  <si>
    <t>検討会委員謝金、旅費、会議質料</t>
    <rPh sb="0" eb="3">
      <t>ケントウカイ</t>
    </rPh>
    <rPh sb="3" eb="5">
      <t>イイン</t>
    </rPh>
    <rPh sb="5" eb="7">
      <t>シャキン</t>
    </rPh>
    <rPh sb="8" eb="10">
      <t>リョヒ</t>
    </rPh>
    <rPh sb="11" eb="13">
      <t>カイギ</t>
    </rPh>
    <rPh sb="13" eb="15">
      <t>シツリョウ</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</si>
  <si>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</si>
  <si>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</si>
  <si>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その他</t>
    <rPh sb="2" eb="3">
      <t>ホカ</t>
    </rPh>
    <phoneticPr fontId="5"/>
  </si>
  <si>
    <t>一般管理費</t>
    <rPh sb="0" eb="2">
      <t>イッパン</t>
    </rPh>
    <rPh sb="2" eb="5">
      <t>カンリヒ</t>
    </rPh>
    <phoneticPr fontId="5"/>
  </si>
  <si>
    <t>気候変動による水循環への影響評価・適応策検討</t>
    <rPh sb="0" eb="2">
      <t>キコウ</t>
    </rPh>
    <rPh sb="2" eb="4">
      <t>ヘンドウ</t>
    </rPh>
    <rPh sb="7" eb="8">
      <t>ミズ</t>
    </rPh>
    <rPh sb="8" eb="10">
      <t>ジュンカン</t>
    </rPh>
    <rPh sb="12" eb="14">
      <t>エイキョウ</t>
    </rPh>
    <rPh sb="14" eb="16">
      <t>ヒョウカ</t>
    </rPh>
    <rPh sb="17" eb="20">
      <t>テキオウサク</t>
    </rPh>
    <rPh sb="20" eb="22">
      <t>ケントウ</t>
    </rPh>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</si>
  <si>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</si>
  <si>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を行うことが求められている。</t>
    <phoneticPr fontId="5"/>
  </si>
  <si>
    <t>気候変動の影響予測モデルは既往の解析モデルの知見を活用するなどコストを抑えるよう努めている。</t>
    <rPh sb="0" eb="2">
      <t>キコウ</t>
    </rPh>
    <rPh sb="2" eb="4">
      <t>ヘンドウ</t>
    </rPh>
    <rPh sb="5" eb="7">
      <t>エイキョウ</t>
    </rPh>
    <rPh sb="7" eb="9">
      <t>ヨソク</t>
    </rPh>
    <rPh sb="13" eb="15">
      <t>キオウ</t>
    </rPh>
    <rPh sb="16" eb="18">
      <t>カイセキ</t>
    </rPh>
    <rPh sb="22" eb="24">
      <t>チケン</t>
    </rPh>
    <rPh sb="25" eb="27">
      <t>カツヨウ</t>
    </rPh>
    <phoneticPr fontId="5"/>
  </si>
  <si>
    <t>専門家を構成員とする検討会における指導・助言により、事業目的の達成に向けた、より効果的・低コストな手法を選択し、実施している。</t>
    <rPh sb="0" eb="3">
      <t>センモンカ</t>
    </rPh>
    <rPh sb="4" eb="7">
      <t>コウセイイン</t>
    </rPh>
    <rPh sb="17" eb="19">
      <t>シドウ</t>
    </rPh>
    <rPh sb="20" eb="22">
      <t>ジョゲン</t>
    </rPh>
    <rPh sb="26" eb="28">
      <t>ジギョウ</t>
    </rPh>
    <rPh sb="28" eb="30">
      <t>モクテキ</t>
    </rPh>
    <rPh sb="31" eb="33">
      <t>タッセイ</t>
    </rPh>
    <rPh sb="34" eb="35">
      <t>ム</t>
    </rPh>
    <rPh sb="49" eb="51">
      <t>シュホウ</t>
    </rPh>
    <phoneticPr fontId="5"/>
  </si>
  <si>
    <t>①湖沼における気候変動影響に対する適応策について、地方自治体向けの手引き資料を令和２年度までに作成する。</t>
    <phoneticPr fontId="5"/>
  </si>
  <si>
    <t>気候変動による湖沼の水環境への影響評価・適応策検討に係る手引き（令和３年３月　環境省　水・大気環境局）
http://www.env.go.jp/water/kosyou/post_88.html</t>
    <phoneticPr fontId="5"/>
  </si>
  <si>
    <t>気候変動による水循環への影響評価・適応策検討事業は、目的を達成したことから事業を終了する。
官民連携事業（ウォータープロジェクト）は、引き続き、競争性の高い調達を図り、効果的かつ効率的に事業を推進する。</t>
    <rPh sb="26" eb="28">
      <t>モクテキ</t>
    </rPh>
    <rPh sb="29" eb="31">
      <t>タッセイ</t>
    </rPh>
    <rPh sb="37" eb="39">
      <t>ジギョウ</t>
    </rPh>
    <rPh sb="40" eb="42">
      <t>シュウリョウ</t>
    </rPh>
    <rPh sb="67" eb="68">
      <t>ヒ</t>
    </rPh>
    <rPh sb="69" eb="70">
      <t>ツヅ</t>
    </rPh>
    <rPh sb="72" eb="75">
      <t>キョウソウセイ</t>
    </rPh>
    <rPh sb="76" eb="77">
      <t>タカ</t>
    </rPh>
    <rPh sb="78" eb="80">
      <t>チョウタツ</t>
    </rPh>
    <rPh sb="81" eb="82">
      <t>ハカ</t>
    </rPh>
    <rPh sb="93" eb="95">
      <t>ジギョウ</t>
    </rPh>
    <rPh sb="96" eb="98">
      <t>スイシン</t>
    </rPh>
    <phoneticPr fontId="5"/>
  </si>
  <si>
    <t>気候変動による湖沼の水環境への影響評価・適応策検討に係る手引きを作成し、地方自治体へ周知しており、成果目標に見合った実績となっている。
官民連携事業による参加登録企業・団体数等は着実に増加しており、成果目標に見合った実績となっている。</t>
    <rPh sb="32" eb="34">
      <t>サクセイ</t>
    </rPh>
    <rPh sb="42" eb="44">
      <t>シュウチ</t>
    </rPh>
    <rPh sb="49" eb="51">
      <t>セイカ</t>
    </rPh>
    <rPh sb="51" eb="53">
      <t>モクヒョウ</t>
    </rPh>
    <rPh sb="54" eb="56">
      <t>ミア</t>
    </rPh>
    <rPh sb="58" eb="60">
      <t>ジッセキ</t>
    </rPh>
    <rPh sb="68" eb="70">
      <t>カンミン</t>
    </rPh>
    <rPh sb="70" eb="72">
      <t>レンケイ</t>
    </rPh>
    <rPh sb="72" eb="74">
      <t>ジギョウ</t>
    </rPh>
    <rPh sb="77" eb="79">
      <t>サンカ</t>
    </rPh>
    <rPh sb="79" eb="81">
      <t>トウロク</t>
    </rPh>
    <rPh sb="81" eb="83">
      <t>キギョウ</t>
    </rPh>
    <rPh sb="84" eb="87">
      <t>ダンタイスウ</t>
    </rPh>
    <rPh sb="87" eb="88">
      <t>ナド</t>
    </rPh>
    <rPh sb="89" eb="91">
      <t>チャクジツ</t>
    </rPh>
    <rPh sb="92" eb="94">
      <t>ゾウカ</t>
    </rPh>
    <rPh sb="99" eb="101">
      <t>セイカ</t>
    </rPh>
    <rPh sb="101" eb="103">
      <t>モクヒョウ</t>
    </rPh>
    <rPh sb="104" eb="106">
      <t>ミア</t>
    </rPh>
    <rPh sb="108" eb="110">
      <t>ジッセキ</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</si>
  <si>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</si>
  <si>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これまでの成果をとりまとめた手引きを作成し、地方自治体が気候変動適応の検討に活用できるよう周知した。
また、官民連携事業の成果については、水循環に関する企業のCSR活動等に活用されている。</t>
    <rPh sb="5" eb="7">
      <t>セイカ</t>
    </rPh>
    <rPh sb="14" eb="16">
      <t>テビ</t>
    </rPh>
    <rPh sb="18" eb="20">
      <t>サクセイ</t>
    </rPh>
    <rPh sb="22" eb="24">
      <t>チホウ</t>
    </rPh>
    <rPh sb="24" eb="27">
      <t>ジチタイ</t>
    </rPh>
    <rPh sb="28" eb="30">
      <t>キコウ</t>
    </rPh>
    <rPh sb="30" eb="32">
      <t>ヘンドウ</t>
    </rPh>
    <rPh sb="32" eb="34">
      <t>テキオウ</t>
    </rPh>
    <rPh sb="35" eb="37">
      <t>ケントウ</t>
    </rPh>
    <rPh sb="38" eb="40">
      <t>カツヨウ</t>
    </rPh>
    <rPh sb="45" eb="47">
      <t>シュウチ</t>
    </rPh>
    <rPh sb="54" eb="56">
      <t>カンミン</t>
    </rPh>
    <rPh sb="56" eb="58">
      <t>レンケイ</t>
    </rPh>
    <rPh sb="58" eb="60">
      <t>ジギョウ</t>
    </rPh>
    <rPh sb="61" eb="63">
      <t>セイカ</t>
    </rPh>
    <rPh sb="69" eb="70">
      <t>ミズ</t>
    </rPh>
    <rPh sb="70" eb="72">
      <t>ジュンカン</t>
    </rPh>
    <rPh sb="73" eb="74">
      <t>カン</t>
    </rPh>
    <rPh sb="76" eb="78">
      <t>キギョウ</t>
    </rPh>
    <rPh sb="82" eb="84">
      <t>カツドウ</t>
    </rPh>
    <rPh sb="84" eb="85">
      <t>トウ</t>
    </rPh>
    <rPh sb="86" eb="88">
      <t>カツヨウ</t>
    </rPh>
    <phoneticPr fontId="5"/>
  </si>
  <si>
    <t>気候変動による水循環への影響評価・適応策検討事業は、これまでの成果をとりまとめ、地方自治体へ周知することで目的を達成した。
官民連携事業の参加登録企業・団体数等は成果目標を上回っており、水環境等に関する意識醸成の取組は着実に進められている。
事業の効率的･効果的な実施に当たっては、競争性の高い調達に努めている。</t>
    <rPh sb="22" eb="24">
      <t>ジギョウ</t>
    </rPh>
    <rPh sb="31" eb="33">
      <t>セイカ</t>
    </rPh>
    <rPh sb="40" eb="42">
      <t>チホウ</t>
    </rPh>
    <rPh sb="42" eb="45">
      <t>ジチタイ</t>
    </rPh>
    <rPh sb="46" eb="48">
      <t>シュウチ</t>
    </rPh>
    <rPh sb="53" eb="55">
      <t>モクテキ</t>
    </rPh>
    <rPh sb="56" eb="58">
      <t>タッセイ</t>
    </rPh>
    <rPh sb="121" eb="123">
      <t>ジギョウ</t>
    </rPh>
    <rPh sb="132" eb="134">
      <t>ジッシ</t>
    </rPh>
    <rPh sb="135" eb="136">
      <t>ア</t>
    </rPh>
    <rPh sb="141" eb="144">
      <t>キョウソウセイ</t>
    </rPh>
    <rPh sb="145" eb="146">
      <t>タカ</t>
    </rPh>
    <rPh sb="147" eb="149">
      <t>チョウタツ</t>
    </rPh>
    <rPh sb="150" eb="151">
      <t>ツト</t>
    </rPh>
    <phoneticPr fontId="5"/>
  </si>
  <si>
    <t>B.株式会社エム・シー・アンド・ピー</t>
    <rPh sb="2" eb="6">
      <t>カブシキガイシャ</t>
    </rPh>
    <phoneticPr fontId="5"/>
  </si>
  <si>
    <t>C.八千代エンジニヤリング株式会社</t>
    <rPh sb="2" eb="5">
      <t>ヤチヨ</t>
    </rPh>
    <rPh sb="13" eb="17">
      <t>カブシキガイシャ</t>
    </rPh>
    <phoneticPr fontId="5"/>
  </si>
  <si>
    <t>D.リトルスタジオインク株式会社</t>
    <rPh sb="12" eb="16">
      <t>カブシキガイシャ</t>
    </rPh>
    <phoneticPr fontId="5"/>
  </si>
  <si>
    <t>百万円未満のため非掲載</t>
    <rPh sb="0" eb="5">
      <t>ヒャクマンエンミマン</t>
    </rPh>
    <rPh sb="8" eb="9">
      <t>ヒ</t>
    </rPh>
    <rPh sb="9" eb="11">
      <t>ケイサイ</t>
    </rPh>
    <phoneticPr fontId="5"/>
  </si>
  <si>
    <t>人件費</t>
    <rPh sb="0" eb="3">
      <t>ジンケンヒ</t>
    </rPh>
    <phoneticPr fontId="5"/>
  </si>
  <si>
    <t>借料及び損料</t>
    <rPh sb="0" eb="2">
      <t>シャクリョウ</t>
    </rPh>
    <rPh sb="2" eb="3">
      <t>オヨ</t>
    </rPh>
    <rPh sb="4" eb="6">
      <t>ソンリョウ</t>
    </rPh>
    <phoneticPr fontId="5"/>
  </si>
  <si>
    <t>その他</t>
    <rPh sb="2" eb="3">
      <t>タ</t>
    </rPh>
    <phoneticPr fontId="5"/>
  </si>
  <si>
    <t>コンテンツ企画・制作、編集　等</t>
    <rPh sb="5" eb="7">
      <t>キカク</t>
    </rPh>
    <rPh sb="8" eb="10">
      <t>セイサク</t>
    </rPh>
    <rPh sb="11" eb="13">
      <t>ヘンシュウ</t>
    </rPh>
    <rPh sb="14" eb="15">
      <t>トウ</t>
    </rPh>
    <phoneticPr fontId="5"/>
  </si>
  <si>
    <t>スタジオ費　等</t>
    <rPh sb="4" eb="5">
      <t>ヒ</t>
    </rPh>
    <rPh sb="6" eb="7">
      <t>トウ</t>
    </rPh>
    <phoneticPr fontId="5"/>
  </si>
  <si>
    <t>一般管理費、消費税等</t>
    <rPh sb="0" eb="2">
      <t>イッパン</t>
    </rPh>
    <rPh sb="2" eb="5">
      <t>カンリヒ</t>
    </rPh>
    <rPh sb="6" eb="9">
      <t>ショウヒゼイ</t>
    </rPh>
    <rPh sb="9" eb="10">
      <t>トウ</t>
    </rPh>
    <phoneticPr fontId="5"/>
  </si>
  <si>
    <t>-</t>
    <phoneticPr fontId="5"/>
  </si>
  <si>
    <t>-</t>
    <phoneticPr fontId="5"/>
  </si>
  <si>
    <t>9.7/271</t>
    <phoneticPr fontId="5"/>
  </si>
  <si>
    <t>-</t>
    <phoneticPr fontId="5"/>
  </si>
  <si>
    <t>水循環基本法に基づく普及啓発業務</t>
    <phoneticPr fontId="5"/>
  </si>
  <si>
    <t>-</t>
    <phoneticPr fontId="5"/>
  </si>
  <si>
    <t>水循環基本法に基づく普及啓発事業支援</t>
    <phoneticPr fontId="5"/>
  </si>
  <si>
    <t>-</t>
    <phoneticPr fontId="5"/>
  </si>
  <si>
    <t>官民連携事業サイト更新用データ作成</t>
    <phoneticPr fontId="5"/>
  </si>
  <si>
    <t>水循環普及啓発ホームページ更新</t>
    <phoneticPr fontId="5"/>
  </si>
  <si>
    <t>-</t>
    <phoneticPr fontId="5"/>
  </si>
  <si>
    <t>-</t>
    <phoneticPr fontId="5"/>
  </si>
  <si>
    <t>百万円未満のため非掲載（少額2件）</t>
    <rPh sb="0" eb="3">
      <t>ヒャクマンエン</t>
    </rPh>
    <rPh sb="3" eb="5">
      <t>ミマン</t>
    </rPh>
    <rPh sb="8" eb="9">
      <t>ヒ</t>
    </rPh>
    <rPh sb="9" eb="11">
      <t>ケイサイ</t>
    </rPh>
    <rPh sb="12" eb="14">
      <t>ショウガク</t>
    </rPh>
    <rPh sb="15" eb="16">
      <t>ケン</t>
    </rPh>
    <phoneticPr fontId="5"/>
  </si>
  <si>
    <t>気候変動により想定される湖沼への影響に対して適切な適応策を講じるとともに、健全な水循環について広く国民の理解を深め、適切に保全する機会を増進することにより、環境基準の達成に寄与する。</t>
    <phoneticPr fontId="5"/>
  </si>
  <si>
    <t>水循環基本法及び気候変動適応法に基づく施策であることから、優先度は高い。</t>
    <rPh sb="6" eb="7">
      <t>オヨ</t>
    </rPh>
    <rPh sb="8" eb="10">
      <t>キコウ</t>
    </rPh>
    <rPh sb="10" eb="12">
      <t>ヘンドウ</t>
    </rPh>
    <rPh sb="12" eb="14">
      <t>テキオウ</t>
    </rPh>
    <rPh sb="14" eb="15">
      <t>ホウ</t>
    </rPh>
    <phoneticPr fontId="5"/>
  </si>
  <si>
    <t>無</t>
  </si>
  <si>
    <t>有</t>
  </si>
  <si>
    <t>実施事業の提案内容及び入札額について評価を行っており、妥当である。</t>
    <phoneticPr fontId="5"/>
  </si>
  <si>
    <t>官民連携事業の実施に必要な経費、気候変動による水循環への影響評価・適応策検討に必要な経費に限定されている。</t>
    <rPh sb="39" eb="41">
      <t>ヒツヨウ</t>
    </rPh>
    <phoneticPr fontId="5"/>
  </si>
  <si>
    <t>‐</t>
  </si>
  <si>
    <t>-</t>
    <phoneticPr fontId="5"/>
  </si>
  <si>
    <t>-</t>
    <phoneticPr fontId="5"/>
  </si>
  <si>
    <t>-</t>
    <phoneticPr fontId="5"/>
  </si>
  <si>
    <t>健全な水循環に係る総合対策推進費</t>
    <phoneticPr fontId="5"/>
  </si>
  <si>
    <t>②-2ウォータープロジェクトにおけるセミナー、ワークショップ等の開催回数</t>
    <rPh sb="30" eb="31">
      <t>トウ</t>
    </rPh>
    <rPh sb="32" eb="34">
      <t>カイサイ</t>
    </rPh>
    <rPh sb="34" eb="36">
      <t>カイスウ</t>
    </rPh>
    <phoneticPr fontId="5"/>
  </si>
  <si>
    <t>-</t>
    <phoneticPr fontId="5"/>
  </si>
  <si>
    <t>-</t>
    <phoneticPr fontId="5"/>
  </si>
  <si>
    <t>回</t>
    <rPh sb="0" eb="1">
      <t>カイ</t>
    </rPh>
    <phoneticPr fontId="5"/>
  </si>
  <si>
    <t>百万円</t>
    <rPh sb="0" eb="2">
      <t>ヒャクマン</t>
    </rPh>
    <rPh sb="2" eb="3">
      <t>エン</t>
    </rPh>
    <phoneticPr fontId="5"/>
  </si>
  <si>
    <t>18.1/300</t>
    <phoneticPr fontId="5"/>
  </si>
  <si>
    <t>②-1全体事業費／プロジェクト参加団体及び主な取組数</t>
    <rPh sb="3" eb="5">
      <t>ゼンタイ</t>
    </rPh>
    <phoneticPr fontId="5"/>
  </si>
  <si>
    <t>②-2事業費（開催費用）／ウォータープロジェクトにおけるセミナー、ワークショップ等の開催回数　　　　　　　　　　　　　　</t>
    <rPh sb="3" eb="6">
      <t>ジギョウヒ</t>
    </rPh>
    <rPh sb="7" eb="9">
      <t>カイサイ</t>
    </rPh>
    <rPh sb="9" eb="11">
      <t>ヒヨウ</t>
    </rPh>
    <phoneticPr fontId="5"/>
  </si>
  <si>
    <t>1/2</t>
    <phoneticPr fontId="5"/>
  </si>
  <si>
    <t>2.1/4</t>
    <phoneticPr fontId="5"/>
  </si>
  <si>
    <t>3.2/1</t>
    <phoneticPr fontId="5"/>
  </si>
  <si>
    <t>8.2/6</t>
    <phoneticPr fontId="5"/>
  </si>
  <si>
    <t>新型コロナウイルスの影響により、セミナー等について活動実績が少なかったが、その他については当初見込みを上回る活動実績が得られている。</t>
    <phoneticPr fontId="5"/>
  </si>
  <si>
    <t>「水循環基本計画」（令和2年6月）、
「環境基本計画」（平成30年4月）、
「気候変動適応計画」（平成30年11月）</t>
    <rPh sb="39" eb="41">
      <t>キコウ</t>
    </rPh>
    <rPh sb="41" eb="43">
      <t>ヘンドウ</t>
    </rPh>
    <rPh sb="43" eb="45">
      <t>テキオウ</t>
    </rPh>
    <rPh sb="45" eb="47">
      <t>ケイカク</t>
    </rPh>
    <rPh sb="49" eb="51">
      <t>ヘイセイ</t>
    </rPh>
    <rPh sb="53" eb="54">
      <t>ネン</t>
    </rPh>
    <rPh sb="56" eb="57">
      <t>ガツ</t>
    </rPh>
    <phoneticPr fontId="5"/>
  </si>
  <si>
    <t>パシフィックコンサルタンツ株式会社</t>
    <rPh sb="13" eb="17">
      <t>カブシキガイシャ</t>
    </rPh>
    <phoneticPr fontId="5"/>
  </si>
  <si>
    <t>株式会社エム・シー・アンド・ピー</t>
    <rPh sb="0" eb="4">
      <t>カブシキガイシャ</t>
    </rPh>
    <phoneticPr fontId="5"/>
  </si>
  <si>
    <t>八千代エンジニヤリング株式会社</t>
    <rPh sb="0" eb="3">
      <t>ヤチヨ</t>
    </rPh>
    <rPh sb="11" eb="15">
      <t>カブシキガイシャ</t>
    </rPh>
    <phoneticPr fontId="5"/>
  </si>
  <si>
    <t>リトルスタジオインク株式会社</t>
    <rPh sb="10" eb="14">
      <t>カブシキガイシャ</t>
    </rPh>
    <phoneticPr fontId="5"/>
  </si>
  <si>
    <t>①地方自治体向けの手引き資料を作成し、具体的な適応策を周知する。</t>
    <phoneticPr fontId="5"/>
  </si>
  <si>
    <t>水循環基本法（平成26年法律第16号）第4、10、13、15条、17、18、19条
環境基本法（平成５年法律第91号）第16条、第28条
気候変動適応法（平成30年法律第50号）第3条、第16、19条</t>
    <rPh sb="69" eb="71">
      <t>キコウ</t>
    </rPh>
    <rPh sb="71" eb="73">
      <t>ヘンドウ</t>
    </rPh>
    <rPh sb="73" eb="75">
      <t>テキオウ</t>
    </rPh>
    <rPh sb="75" eb="76">
      <t>ホウ</t>
    </rPh>
    <rPh sb="89" eb="90">
      <t>ダイ</t>
    </rPh>
    <rPh sb="91" eb="92">
      <t>ジョウ</t>
    </rPh>
    <rPh sb="93" eb="94">
      <t>ダイ</t>
    </rPh>
    <rPh sb="99" eb="100">
      <t>ジョウ</t>
    </rPh>
    <phoneticPr fontId="5"/>
  </si>
  <si>
    <t>-</t>
    <phoneticPr fontId="5"/>
  </si>
  <si>
    <t>②水環境等に係る民間企業等の取組及び国民の意識の定着を目指し、官民連携事業の登録企業・団体数を増加させる。</t>
    <rPh sb="27" eb="29">
      <t>メザ</t>
    </rPh>
    <rPh sb="31" eb="33">
      <t>カンミン</t>
    </rPh>
    <rPh sb="33" eb="35">
      <t>レンケイ</t>
    </rPh>
    <rPh sb="35" eb="37">
      <t>ジギョウ</t>
    </rPh>
    <rPh sb="38" eb="40">
      <t>トウロク</t>
    </rPh>
    <rPh sb="40" eb="42">
      <t>キギョウ</t>
    </rPh>
    <rPh sb="43" eb="46">
      <t>ダンタイスウ</t>
    </rPh>
    <rPh sb="47" eb="49">
      <t>ゾウカ</t>
    </rPh>
    <phoneticPr fontId="5"/>
  </si>
  <si>
    <t>②-1ウォータープロジェクト参加団体の主な取組数</t>
    <phoneticPr fontId="5"/>
  </si>
  <si>
    <t>水循環基本法・水循環基本計画の推進、及び第五次環境基本計画の点検結果を踏まえ、今後の推進方策を検討するために必要な経費を計上したことによる増</t>
    <phoneticPr fontId="5"/>
  </si>
  <si>
    <t>少額随意契約を除き、前年度一者応札であったものは履行期間を延長する等の改善を図ったものの一者応札であった。なお、支出先は、一般競争入札により応札者からの提案内容及び入札額の評価を行い決定しており妥当である。</t>
    <phoneticPr fontId="5"/>
  </si>
  <si>
    <t>・本事業の2つの柱のうち、気候変動による影響評価・適応策検討事業は手引き策定という成果が得られたことから終了する一方、普及啓発事業であるウォータープロジェクトは今後も継続していくとのことである。後者については、活動指標・成果指標はあるものの、検討会の開催回数、参加団体の取組数、登録企業・団体数がそれらに位置付けられており、これらの指標で国民への意識定着度合いを測ることができるのか疑問がある。
・普及開発業務については一者応札となっており、今後も同一の事業者のみの応札が続くことも想定されることから、より一層の競争性確保策の検討が求められる。</t>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</si>
  <si>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phoneticPr fontId="5"/>
  </si>
  <si>
    <t>外部有識者初見の通り、引き続きウォータープロジェクトを継続していくなかで、活動指標・成果指標については国民への意識定着度合いを測るものとなるよう、改めて検討すること。また、１者応札の改善のため、一層の競争性確保策の検討を行うこと。</t>
    <phoneticPr fontId="5"/>
  </si>
  <si>
    <t>②水環境等に関する意識醸成の状況（官民連携事業(ウォータープロジェクト)に参加登録いただいた企業・団体数）</t>
    <phoneticPr fontId="5"/>
  </si>
  <si>
    <t>-</t>
    <phoneticPr fontId="5"/>
  </si>
  <si>
    <t>-</t>
    <phoneticPr fontId="5"/>
  </si>
  <si>
    <t>-</t>
    <phoneticPr fontId="5"/>
  </si>
  <si>
    <t>-</t>
    <phoneticPr fontId="5"/>
  </si>
  <si>
    <t>百万円</t>
    <phoneticPr fontId="5"/>
  </si>
  <si>
    <t>※令和3年度より、イベント開催時に参加者へのアンケート調査を実施予定であり、国民への意識定着度を把握できるよう調査項目を検討する。</t>
    <rPh sb="1" eb="3">
      <t>レイワ</t>
    </rPh>
    <rPh sb="4" eb="6">
      <t>ネンド</t>
    </rPh>
    <rPh sb="13" eb="16">
      <t>カイサイジ</t>
    </rPh>
    <rPh sb="17" eb="20">
      <t>サンカシャ</t>
    </rPh>
    <rPh sb="27" eb="29">
      <t>チョウサ</t>
    </rPh>
    <rPh sb="30" eb="32">
      <t>ジッシ</t>
    </rPh>
    <rPh sb="32" eb="34">
      <t>ヨテイ</t>
    </rPh>
    <rPh sb="38" eb="40">
      <t>コクミン</t>
    </rPh>
    <rPh sb="42" eb="44">
      <t>イシキ</t>
    </rPh>
    <rPh sb="44" eb="46">
      <t>テイチャク</t>
    </rPh>
    <rPh sb="46" eb="47">
      <t>ド</t>
    </rPh>
    <rPh sb="48" eb="50">
      <t>ハアク</t>
    </rPh>
    <rPh sb="55" eb="57">
      <t>チョウサ</t>
    </rPh>
    <rPh sb="57" eb="59">
      <t>コウモク</t>
    </rPh>
    <rPh sb="60" eb="62">
      <t>ケントウ</t>
    </rPh>
    <phoneticPr fontId="5"/>
  </si>
  <si>
    <t>③水環境等に係る国民の意識定着度を向上させる。</t>
    <rPh sb="1" eb="4">
      <t>ミズカンキョウ</t>
    </rPh>
    <rPh sb="4" eb="5">
      <t>トウ</t>
    </rPh>
    <rPh sb="6" eb="7">
      <t>カカ</t>
    </rPh>
    <rPh sb="8" eb="10">
      <t>コクミン</t>
    </rPh>
    <rPh sb="11" eb="13">
      <t>イシキ</t>
    </rPh>
    <rPh sb="13" eb="16">
      <t>テイチャクド</t>
    </rPh>
    <rPh sb="17" eb="19">
      <t>コウジョウ</t>
    </rPh>
    <phoneticPr fontId="5"/>
  </si>
  <si>
    <t>③水環境等に関する意識定着度（ウォータープロジェクトにおけるセミナー・ワークショップ等の参加者へのアンケート調査において、水環境保全・活用の重要性について理解できた参加者の割合）</t>
    <rPh sb="1" eb="4">
      <t>ミズカンキョウ</t>
    </rPh>
    <rPh sb="4" eb="5">
      <t>トウ</t>
    </rPh>
    <rPh sb="6" eb="7">
      <t>カン</t>
    </rPh>
    <rPh sb="9" eb="11">
      <t>イシキ</t>
    </rPh>
    <rPh sb="11" eb="14">
      <t>テイチャクド</t>
    </rPh>
    <rPh sb="42" eb="43">
      <t>トウ</t>
    </rPh>
    <rPh sb="44" eb="47">
      <t>サンカシャ</t>
    </rPh>
    <rPh sb="54" eb="56">
      <t>チョウサ</t>
    </rPh>
    <rPh sb="61" eb="64">
      <t>ミズカンキョウ</t>
    </rPh>
    <rPh sb="64" eb="66">
      <t>ホゼン</t>
    </rPh>
    <rPh sb="67" eb="69">
      <t>カツヨウ</t>
    </rPh>
    <rPh sb="70" eb="73">
      <t>ジュウヨウセイ</t>
    </rPh>
    <rPh sb="77" eb="79">
      <t>リカイ</t>
    </rPh>
    <rPh sb="82" eb="84">
      <t>サンカ</t>
    </rPh>
    <rPh sb="84" eb="85">
      <t>シャ</t>
    </rPh>
    <rPh sb="86" eb="88">
      <t>ワリアイ</t>
    </rPh>
    <phoneticPr fontId="5"/>
  </si>
  <si>
    <t>・成果目標及び成果実績（アウトカム）として、セミナー・ワークショップ等の参加者へのアンケートによる意識調査を行い、水環境保全・活用についての意識定着度合いを測るものとする。
・一者応札の改善のため、仕様書の見直し、公告期間の延長等、一層の競争性確保の検討を行う。</t>
    <rPh sb="3" eb="5">
      <t>モクヒョウ</t>
    </rPh>
    <rPh sb="5" eb="6">
      <t>オヨ</t>
    </rPh>
    <rPh sb="7" eb="9">
      <t>セイカ</t>
    </rPh>
    <rPh sb="9" eb="11">
      <t>ジッセキ</t>
    </rPh>
    <rPh sb="34" eb="35">
      <t>トウ</t>
    </rPh>
    <rPh sb="54" eb="55">
      <t>オコナ</t>
    </rPh>
    <rPh sb="57" eb="60">
      <t>ミズカンキョウ</t>
    </rPh>
    <rPh sb="60" eb="62">
      <t>ホゼン</t>
    </rPh>
    <rPh sb="63" eb="65">
      <t>カツヨウ</t>
    </rPh>
    <rPh sb="88" eb="89">
      <t>イチ</t>
    </rPh>
    <rPh sb="89" eb="90">
      <t>シャ</t>
    </rPh>
    <rPh sb="90" eb="92">
      <t>オウサツ</t>
    </rPh>
    <rPh sb="93" eb="95">
      <t>カイゼン</t>
    </rPh>
    <rPh sb="116" eb="118">
      <t>イッソウ</t>
    </rPh>
    <rPh sb="119" eb="122">
      <t>キョウソウセイ</t>
    </rPh>
    <rPh sb="122" eb="124">
      <t>カクホ</t>
    </rPh>
    <rPh sb="125" eb="127">
      <t>ケントウ</t>
    </rPh>
    <rPh sb="128" eb="12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</si>
</sst>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65498</xdr:colOff>
      <xdr:row>750</xdr:row>
      <xdr:rowOff>330200</xdr:rowOff>
    </xdr:from>
    <xdr:to>
      <xdr:col>31</xdr:col>
      <xdr:colOff>9524</xdr:colOff>
      <xdr:row>753</xdr:row>
      <xdr:rowOff>114300</xdr:rowOff>
    </xdr:to>
    <xdr:sp macro="" textlink="">
      <xdr:nvSpPr>
        <xdr:cNvPr id="9" name="テキスト ボックス 8"/>
        <xdr:cNvSpPr txBox="1"/>
      </xdr:nvSpPr>
      <xdr:spPr>
        <a:xfrm>
          <a:off x="3519898" y="49364900"/>
          <a:ext cx="2788826" cy="85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15.6</a:t>
          </a:r>
          <a:r>
            <a:rPr kumimoji="1" lang="ja-JP" altLang="en-US" sz="1100">
              <a:solidFill>
                <a:sysClr val="windowText" lastClr="000000"/>
              </a:solidFill>
            </a:rPr>
            <a:t>　百万円   </a:t>
          </a:r>
        </a:p>
      </xdr:txBody>
    </xdr:sp>
    <xdr:clientData/>
  </xdr:twoCellAnchor>
  <xdr:twoCellAnchor>
    <xdr:from>
      <xdr:col>10</xdr:col>
      <xdr:colOff>180975</xdr:colOff>
      <xdr:row>749</xdr:row>
      <xdr:rowOff>24467</xdr:rowOff>
    </xdr:from>
    <xdr:to>
      <xdr:col>16</xdr:col>
      <xdr:colOff>179575</xdr:colOff>
      <xdr:row>751</xdr:row>
      <xdr:rowOff>10554</xdr:rowOff>
    </xdr:to>
    <xdr:sp macro="" textlink="">
      <xdr:nvSpPr>
        <xdr:cNvPr id="10" name="テキスト ボックス 9"/>
        <xdr:cNvSpPr txBox="1"/>
      </xdr:nvSpPr>
      <xdr:spPr>
        <a:xfrm>
          <a:off x="2181225" y="235777742"/>
          <a:ext cx="1198750" cy="69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100">
              <a:solidFill>
                <a:sysClr val="windowText" lastClr="000000"/>
              </a:solidFill>
              <a:effectLst/>
              <a:latin typeface="+mn-lt"/>
              <a:ea typeface="+mn-ea"/>
              <a:cs typeface="+mn-cs"/>
            </a:rPr>
            <a:t>26.8</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135406</xdr:colOff>
      <xdr:row>751</xdr:row>
      <xdr:rowOff>16998</xdr:rowOff>
    </xdr:from>
    <xdr:to>
      <xdr:col>14</xdr:col>
      <xdr:colOff>135406</xdr:colOff>
      <xdr:row>765</xdr:row>
      <xdr:rowOff>470647</xdr:rowOff>
    </xdr:to>
    <xdr:cxnSp macro="">
      <xdr:nvCxnSpPr>
        <xdr:cNvPr id="11" name="直線コネクタ 10"/>
        <xdr:cNvCxnSpPr/>
      </xdr:nvCxnSpPr>
      <xdr:spPr>
        <a:xfrm>
          <a:off x="2959288" y="238657469"/>
          <a:ext cx="0" cy="564197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141754</xdr:colOff>
      <xdr:row>752</xdr:row>
      <xdr:rowOff>7473</xdr:rowOff>
    </xdr:from>
    <xdr:to>
      <xdr:col>17</xdr:col>
      <xdr:colOff>37229</xdr:colOff>
      <xdr:row>752</xdr:row>
      <xdr:rowOff>7473</xdr:rowOff>
    </xdr:to>
    <xdr:cxnSp macro="">
      <xdr:nvCxnSpPr>
        <xdr:cNvPr id="12" name="直線矢印コネクタ 11"/>
        <xdr:cNvCxnSpPr/>
      </xdr:nvCxnSpPr>
      <xdr:spPr>
        <a:xfrm>
          <a:off x="2942104" y="236818023"/>
          <a:ext cx="4955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67235</xdr:colOff>
      <xdr:row>753</xdr:row>
      <xdr:rowOff>31939</xdr:rowOff>
    </xdr:from>
    <xdr:to>
      <xdr:col>35</xdr:col>
      <xdr:colOff>93133</xdr:colOff>
      <xdr:row>754</xdr:row>
      <xdr:rowOff>275906</xdr:rowOff>
    </xdr:to>
    <xdr:sp macro="" textlink="">
      <xdr:nvSpPr>
        <xdr:cNvPr id="13" name="大かっこ 12"/>
        <xdr:cNvSpPr/>
      </xdr:nvSpPr>
      <xdr:spPr>
        <a:xfrm>
          <a:off x="3467660" y="237194914"/>
          <a:ext cx="3626348" cy="596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気候変動による水循環への影響評価・適応策検討</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196851</xdr:colOff>
      <xdr:row>749</xdr:row>
      <xdr:rowOff>0</xdr:rowOff>
    </xdr:from>
    <xdr:to>
      <xdr:col>45</xdr:col>
      <xdr:colOff>196850</xdr:colOff>
      <xdr:row>751</xdr:row>
      <xdr:rowOff>25215</xdr:rowOff>
    </xdr:to>
    <xdr:sp macro="" textlink="">
      <xdr:nvSpPr>
        <xdr:cNvPr id="14" name="大かっこ 13"/>
        <xdr:cNvSpPr/>
      </xdr:nvSpPr>
      <xdr:spPr>
        <a:xfrm>
          <a:off x="6597651" y="235753275"/>
          <a:ext cx="2600324" cy="730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1.4</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clientData/>
  </xdr:twoCellAnchor>
  <xdr:twoCellAnchor>
    <xdr:from>
      <xdr:col>16</xdr:col>
      <xdr:colOff>178173</xdr:colOff>
      <xdr:row>750</xdr:row>
      <xdr:rowOff>64062</xdr:rowOff>
    </xdr:from>
    <xdr:to>
      <xdr:col>27</xdr:col>
      <xdr:colOff>37353</xdr:colOff>
      <xdr:row>751</xdr:row>
      <xdr:rowOff>141704</xdr:rowOff>
    </xdr:to>
    <xdr:sp macro="" textlink="">
      <xdr:nvSpPr>
        <xdr:cNvPr id="15" name="大かっこ 14"/>
        <xdr:cNvSpPr/>
      </xdr:nvSpPr>
      <xdr:spPr>
        <a:xfrm>
          <a:off x="3378573" y="236169762"/>
          <a:ext cx="2059455" cy="4300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       </a:t>
          </a:r>
          <a:endParaRPr kumimoji="1" lang="ja-JP" altLang="en-US" sz="1100"/>
        </a:p>
      </xdr:txBody>
    </xdr:sp>
    <xdr:clientData/>
  </xdr:twoCellAnchor>
  <xdr:twoCellAnchor>
    <xdr:from>
      <xdr:col>17</xdr:col>
      <xdr:colOff>81096</xdr:colOff>
      <xdr:row>756</xdr:row>
      <xdr:rowOff>337108</xdr:rowOff>
    </xdr:from>
    <xdr:to>
      <xdr:col>30</xdr:col>
      <xdr:colOff>167121</xdr:colOff>
      <xdr:row>758</xdr:row>
      <xdr:rowOff>303031</xdr:rowOff>
    </xdr:to>
    <xdr:sp macro="" textlink="">
      <xdr:nvSpPr>
        <xdr:cNvPr id="17" name="テキスト ボックス 16"/>
        <xdr:cNvSpPr txBox="1"/>
      </xdr:nvSpPr>
      <xdr:spPr>
        <a:xfrm>
          <a:off x="3510096" y="240714490"/>
          <a:ext cx="2708201" cy="66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．株式会社エム・シー・アンド・ピー</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solidFill>
                <a:sysClr val="windowText" lastClr="000000"/>
              </a:solidFill>
            </a:rPr>
            <a:t>　百万円   </a:t>
          </a:r>
        </a:p>
      </xdr:txBody>
    </xdr:sp>
    <xdr:clientData/>
  </xdr:twoCellAnchor>
  <xdr:twoCellAnchor>
    <xdr:from>
      <xdr:col>14</xdr:col>
      <xdr:colOff>135968</xdr:colOff>
      <xdr:row>757</xdr:row>
      <xdr:rowOff>296729</xdr:rowOff>
    </xdr:from>
    <xdr:to>
      <xdr:col>17</xdr:col>
      <xdr:colOff>44017</xdr:colOff>
      <xdr:row>757</xdr:row>
      <xdr:rowOff>296729</xdr:rowOff>
    </xdr:to>
    <xdr:cxnSp macro="">
      <xdr:nvCxnSpPr>
        <xdr:cNvPr id="19" name="直線矢印コネクタ 18"/>
        <xdr:cNvCxnSpPr/>
      </xdr:nvCxnSpPr>
      <xdr:spPr>
        <a:xfrm>
          <a:off x="2959850" y="241021494"/>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135968</xdr:colOff>
      <xdr:row>762</xdr:row>
      <xdr:rowOff>171135</xdr:rowOff>
    </xdr:from>
    <xdr:to>
      <xdr:col>17</xdr:col>
      <xdr:colOff>44017</xdr:colOff>
      <xdr:row>762</xdr:row>
      <xdr:rowOff>171135</xdr:rowOff>
    </xdr:to>
    <xdr:cxnSp macro="">
      <xdr:nvCxnSpPr>
        <xdr:cNvPr id="20" name="直線矢印コネクタ 19"/>
        <xdr:cNvCxnSpPr/>
      </xdr:nvCxnSpPr>
      <xdr:spPr>
        <a:xfrm>
          <a:off x="2959850" y="242632811"/>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135968</xdr:colOff>
      <xdr:row>765</xdr:row>
      <xdr:rowOff>475198</xdr:rowOff>
    </xdr:from>
    <xdr:to>
      <xdr:col>17</xdr:col>
      <xdr:colOff>44017</xdr:colOff>
      <xdr:row>765</xdr:row>
      <xdr:rowOff>475198</xdr:rowOff>
    </xdr:to>
    <xdr:cxnSp macro="">
      <xdr:nvCxnSpPr>
        <xdr:cNvPr id="21" name="直線矢印コネクタ 20"/>
        <xdr:cNvCxnSpPr/>
      </xdr:nvCxnSpPr>
      <xdr:spPr>
        <a:xfrm>
          <a:off x="2959850" y="244303992"/>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82798</xdr:colOff>
      <xdr:row>758</xdr:row>
      <xdr:rowOff>316664</xdr:rowOff>
    </xdr:from>
    <xdr:to>
      <xdr:col>35</xdr:col>
      <xdr:colOff>22925</xdr:colOff>
      <xdr:row>760</xdr:row>
      <xdr:rowOff>202596</xdr:rowOff>
    </xdr:to>
    <xdr:sp macro="" textlink="">
      <xdr:nvSpPr>
        <xdr:cNvPr id="22" name="大かっこ 21"/>
        <xdr:cNvSpPr/>
      </xdr:nvSpPr>
      <xdr:spPr>
        <a:xfrm>
          <a:off x="3511798" y="241388811"/>
          <a:ext cx="3570833" cy="580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水循環基本法に基づく普及啓発業務</a:t>
          </a:r>
          <a:endParaRPr kumimoji="1" lang="en-US" altLang="ja-JP" sz="1100">
            <a:solidFill>
              <a:sysClr val="windowText" lastClr="000000"/>
            </a:solidFill>
          </a:endParaRPr>
        </a:p>
      </xdr:txBody>
    </xdr:sp>
    <xdr:clientData/>
  </xdr:twoCellAnchor>
  <xdr:twoCellAnchor>
    <xdr:from>
      <xdr:col>16</xdr:col>
      <xdr:colOff>187761</xdr:colOff>
      <xdr:row>756</xdr:row>
      <xdr:rowOff>12741</xdr:rowOff>
    </xdr:from>
    <xdr:to>
      <xdr:col>27</xdr:col>
      <xdr:colOff>114395</xdr:colOff>
      <xdr:row>757</xdr:row>
      <xdr:rowOff>84709</xdr:rowOff>
    </xdr:to>
    <xdr:sp macro="" textlink="">
      <xdr:nvSpPr>
        <xdr:cNvPr id="24" name="大かっこ 23"/>
        <xdr:cNvSpPr/>
      </xdr:nvSpPr>
      <xdr:spPr>
        <a:xfrm>
          <a:off x="3415055" y="240390123"/>
          <a:ext cx="2145399" cy="41935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企画競争</a:t>
          </a:r>
          <a:r>
            <a:rPr kumimoji="1" lang="en-US" altLang="ja-JP" sz="1100"/>
            <a:t>】       </a:t>
          </a:r>
          <a:endParaRPr kumimoji="1" lang="ja-JP" altLang="en-US" sz="1100"/>
        </a:p>
      </xdr:txBody>
    </xdr:sp>
    <xdr:clientData/>
  </xdr:twoCellAnchor>
  <xdr:twoCellAnchor>
    <xdr:from>
      <xdr:col>17</xdr:col>
      <xdr:colOff>68141</xdr:colOff>
      <xdr:row>761</xdr:row>
      <xdr:rowOff>223026</xdr:rowOff>
    </xdr:from>
    <xdr:to>
      <xdr:col>30</xdr:col>
      <xdr:colOff>185443</xdr:colOff>
      <xdr:row>763</xdr:row>
      <xdr:rowOff>129477</xdr:rowOff>
    </xdr:to>
    <xdr:sp macro="" textlink="">
      <xdr:nvSpPr>
        <xdr:cNvPr id="25" name="テキスト ボックス 24"/>
        <xdr:cNvSpPr txBox="1"/>
      </xdr:nvSpPr>
      <xdr:spPr>
        <a:xfrm>
          <a:off x="3497141" y="242337320"/>
          <a:ext cx="2739478" cy="601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．八千代エンジニヤリング株式会社</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17</xdr:col>
      <xdr:colOff>78584</xdr:colOff>
      <xdr:row>763</xdr:row>
      <xdr:rowOff>252759</xdr:rowOff>
    </xdr:from>
    <xdr:to>
      <xdr:col>35</xdr:col>
      <xdr:colOff>22926</xdr:colOff>
      <xdr:row>764</xdr:row>
      <xdr:rowOff>486074</xdr:rowOff>
    </xdr:to>
    <xdr:sp macro="" textlink="">
      <xdr:nvSpPr>
        <xdr:cNvPr id="26" name="大かっこ 25"/>
        <xdr:cNvSpPr/>
      </xdr:nvSpPr>
      <xdr:spPr>
        <a:xfrm>
          <a:off x="3507584" y="243061818"/>
          <a:ext cx="3575048" cy="580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a:solidFill>
                <a:schemeClr val="tx1"/>
              </a:solidFill>
              <a:effectLst/>
              <a:latin typeface="+mn-lt"/>
              <a:ea typeface="+mn-ea"/>
              <a:cs typeface="+mn-cs"/>
            </a:rPr>
            <a:t>水循環基本法に基づく普及啓発事業支援</a:t>
          </a:r>
          <a:endParaRPr lang="ja-JP" altLang="ja-JP">
            <a:effectLst/>
          </a:endParaRPr>
        </a:p>
      </xdr:txBody>
    </xdr:sp>
    <xdr:clientData/>
  </xdr:twoCellAnchor>
  <xdr:twoCellAnchor>
    <xdr:from>
      <xdr:col>17</xdr:col>
      <xdr:colOff>48354</xdr:colOff>
      <xdr:row>765</xdr:row>
      <xdr:rowOff>201760</xdr:rowOff>
    </xdr:from>
    <xdr:to>
      <xdr:col>30</xdr:col>
      <xdr:colOff>165656</xdr:colOff>
      <xdr:row>766</xdr:row>
      <xdr:rowOff>126189</xdr:rowOff>
    </xdr:to>
    <xdr:sp macro="" textlink="">
      <xdr:nvSpPr>
        <xdr:cNvPr id="27" name="テキスト ボックス 26"/>
        <xdr:cNvSpPr txBox="1"/>
      </xdr:nvSpPr>
      <xdr:spPr>
        <a:xfrm>
          <a:off x="3477354" y="244030554"/>
          <a:ext cx="2739478" cy="596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a:t>
          </a:r>
          <a:r>
            <a:rPr kumimoji="1" lang="en-US" altLang="ja-JP" sz="1100"/>
            <a:t>1.8</a:t>
          </a:r>
          <a:r>
            <a:rPr kumimoji="1" lang="ja-JP" altLang="en-US" sz="1100"/>
            <a:t>　百万円</a:t>
          </a:r>
        </a:p>
      </xdr:txBody>
    </xdr:sp>
    <xdr:clientData/>
  </xdr:twoCellAnchor>
  <xdr:twoCellAnchor>
    <xdr:from>
      <xdr:col>17</xdr:col>
      <xdr:colOff>83533</xdr:colOff>
      <xdr:row>766</xdr:row>
      <xdr:rowOff>232237</xdr:rowOff>
    </xdr:from>
    <xdr:to>
      <xdr:col>35</xdr:col>
      <xdr:colOff>22926</xdr:colOff>
      <xdr:row>767</xdr:row>
      <xdr:rowOff>325529</xdr:rowOff>
    </xdr:to>
    <xdr:sp macro="" textlink="">
      <xdr:nvSpPr>
        <xdr:cNvPr id="28" name="大かっこ 27"/>
        <xdr:cNvSpPr/>
      </xdr:nvSpPr>
      <xdr:spPr>
        <a:xfrm>
          <a:off x="3512533" y="244733384"/>
          <a:ext cx="3570099" cy="76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endParaRPr kumimoji="1" lang="en-US" altLang="ja-JP" sz="1100"/>
        </a:p>
        <a:p>
          <a:pPr algn="l"/>
          <a:r>
            <a:rPr kumimoji="1" lang="ja-JP" altLang="en-US" sz="1100"/>
            <a:t>　　水循環普及啓発ホームページ更新</a:t>
          </a:r>
        </a:p>
      </xdr:txBody>
    </xdr:sp>
    <xdr:clientData/>
  </xdr:twoCellAnchor>
  <xdr:twoCellAnchor>
    <xdr:from>
      <xdr:col>16</xdr:col>
      <xdr:colOff>189233</xdr:colOff>
      <xdr:row>760</xdr:row>
      <xdr:rowOff>264784</xdr:rowOff>
    </xdr:from>
    <xdr:to>
      <xdr:col>36</xdr:col>
      <xdr:colOff>145163</xdr:colOff>
      <xdr:row>761</xdr:row>
      <xdr:rowOff>344063</xdr:rowOff>
    </xdr:to>
    <xdr:sp macro="" textlink="">
      <xdr:nvSpPr>
        <xdr:cNvPr id="29" name="大かっこ 28"/>
        <xdr:cNvSpPr/>
      </xdr:nvSpPr>
      <xdr:spPr>
        <a:xfrm>
          <a:off x="3416527" y="242031696"/>
          <a:ext cx="3990048" cy="42666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16</xdr:col>
      <xdr:colOff>197289</xdr:colOff>
      <xdr:row>764</xdr:row>
      <xdr:rowOff>574599</xdr:rowOff>
    </xdr:from>
    <xdr:to>
      <xdr:col>38</xdr:col>
      <xdr:colOff>137853</xdr:colOff>
      <xdr:row>765</xdr:row>
      <xdr:rowOff>319823</xdr:rowOff>
    </xdr:to>
    <xdr:sp macro="" textlink="">
      <xdr:nvSpPr>
        <xdr:cNvPr id="30" name="大かっこ 29"/>
        <xdr:cNvSpPr/>
      </xdr:nvSpPr>
      <xdr:spPr>
        <a:xfrm>
          <a:off x="3424583" y="243731040"/>
          <a:ext cx="4378094" cy="41757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10" sqref="BI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400</v>
      </c>
      <c r="AJ2" s="943" t="s">
        <v>704</v>
      </c>
      <c r="AK2" s="943"/>
      <c r="AL2" s="943"/>
      <c r="AM2" s="943"/>
      <c r="AN2" s="98" t="s">
        <v>400</v>
      </c>
      <c r="AO2" s="943">
        <v>20</v>
      </c>
      <c r="AP2" s="943"/>
      <c r="AQ2" s="943"/>
      <c r="AR2" s="99" t="s">
        <v>703</v>
      </c>
      <c r="AS2" s="949">
        <v>144</v>
      </c>
      <c r="AT2" s="949"/>
      <c r="AU2" s="949"/>
      <c r="AV2" s="98" t="str">
        <f>IF(AW2="","","-")</f>
        <v/>
      </c>
      <c r="AW2" s="909"/>
      <c r="AX2" s="909"/>
    </row>
    <row r="3" spans="1:50" ht="21" customHeight="1" thickBot="1" x14ac:dyDescent="0.2">
      <c r="A3" s="861" t="s">
        <v>696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707</v>
      </c>
      <c r="AK3" s="863"/>
      <c r="AL3" s="863"/>
      <c r="AM3" s="863"/>
      <c r="AN3" s="863"/>
      <c r="AO3" s="863"/>
      <c r="AP3" s="863"/>
      <c r="AQ3" s="863"/>
      <c r="AR3" s="863"/>
      <c r="AS3" s="863"/>
      <c r="AT3" s="863"/>
      <c r="AU3" s="863"/>
      <c r="AV3" s="863"/>
      <c r="AW3" s="863"/>
      <c r="AX3" s="24" t="s">
        <v>65</v>
      </c>
    </row>
    <row r="4" spans="1:50" ht="24.75" customHeight="1" x14ac:dyDescent="0.15">
      <c r="A4" s="706" t="s">
        <v>25</v>
      </c>
      <c r="B4" s="707"/>
      <c r="C4" s="707"/>
      <c r="D4" s="707"/>
      <c r="E4" s="707"/>
      <c r="F4" s="707"/>
      <c r="G4" s="684" t="s">
        <v>801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3" t="s">
        <v>710</v>
      </c>
      <c r="H5" s="834"/>
      <c r="I5" s="834"/>
      <c r="J5" s="834"/>
      <c r="K5" s="834"/>
      <c r="L5" s="834"/>
      <c r="M5" s="835" t="s">
        <v>66</v>
      </c>
      <c r="N5" s="836"/>
      <c r="O5" s="836"/>
      <c r="P5" s="836"/>
      <c r="Q5" s="836"/>
      <c r="R5" s="837"/>
      <c r="S5" s="838" t="s">
        <v>711</v>
      </c>
      <c r="T5" s="834"/>
      <c r="U5" s="834"/>
      <c r="V5" s="834"/>
      <c r="W5" s="834"/>
      <c r="X5" s="839"/>
      <c r="Y5" s="700" t="s">
        <v>3</v>
      </c>
      <c r="Z5" s="543"/>
      <c r="AA5" s="543"/>
      <c r="AB5" s="543"/>
      <c r="AC5" s="543"/>
      <c r="AD5" s="544"/>
      <c r="AE5" s="701" t="s">
        <v>712</v>
      </c>
      <c r="AF5" s="701"/>
      <c r="AG5" s="701"/>
      <c r="AH5" s="701"/>
      <c r="AI5" s="701"/>
      <c r="AJ5" s="701"/>
      <c r="AK5" s="701"/>
      <c r="AL5" s="701"/>
      <c r="AM5" s="701"/>
      <c r="AN5" s="701"/>
      <c r="AO5" s="701"/>
      <c r="AP5" s="702"/>
      <c r="AQ5" s="703" t="s">
        <v>709</v>
      </c>
      <c r="AR5" s="704"/>
      <c r="AS5" s="704"/>
      <c r="AT5" s="704"/>
      <c r="AU5" s="704"/>
      <c r="AV5" s="704"/>
      <c r="AW5" s="704"/>
      <c r="AX5" s="705"/>
    </row>
    <row r="6" spans="1:50" ht="43.9" customHeight="1" x14ac:dyDescent="0.15">
      <c r="A6" s="708" t="s">
        <v>4</v>
      </c>
      <c r="B6" s="709"/>
      <c r="C6" s="709"/>
      <c r="D6" s="709"/>
      <c r="E6" s="709"/>
      <c r="F6" s="70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1.75" customHeight="1" x14ac:dyDescent="0.15">
      <c r="A7" s="495" t="s">
        <v>22</v>
      </c>
      <c r="B7" s="496"/>
      <c r="C7" s="496"/>
      <c r="D7" s="496"/>
      <c r="E7" s="496"/>
      <c r="F7" s="497"/>
      <c r="G7" s="498" t="s">
        <v>821</v>
      </c>
      <c r="H7" s="499"/>
      <c r="I7" s="499"/>
      <c r="J7" s="499"/>
      <c r="K7" s="499"/>
      <c r="L7" s="499"/>
      <c r="M7" s="499"/>
      <c r="N7" s="499"/>
      <c r="O7" s="499"/>
      <c r="P7" s="499"/>
      <c r="Q7" s="499"/>
      <c r="R7" s="499"/>
      <c r="S7" s="499"/>
      <c r="T7" s="499"/>
      <c r="U7" s="499"/>
      <c r="V7" s="499"/>
      <c r="W7" s="499"/>
      <c r="X7" s="500"/>
      <c r="Y7" s="921" t="s">
        <v>383</v>
      </c>
      <c r="Z7" s="440"/>
      <c r="AA7" s="440"/>
      <c r="AB7" s="440"/>
      <c r="AC7" s="440"/>
      <c r="AD7" s="922"/>
      <c r="AE7" s="910" t="s">
        <v>815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v>
      </c>
      <c r="H8" s="722"/>
      <c r="I8" s="722"/>
      <c r="J8" s="722"/>
      <c r="K8" s="722"/>
      <c r="L8" s="722"/>
      <c r="M8" s="722"/>
      <c r="N8" s="722"/>
      <c r="O8" s="722"/>
      <c r="P8" s="722"/>
      <c r="Q8" s="722"/>
      <c r="R8" s="722"/>
      <c r="S8" s="722"/>
      <c r="T8" s="722"/>
      <c r="U8" s="722"/>
      <c r="V8" s="722"/>
      <c r="W8" s="722"/>
      <c r="X8" s="945"/>
      <c r="Y8" s="840" t="s">
        <v>257</v>
      </c>
      <c r="Z8" s="841"/>
      <c r="AA8" s="841"/>
      <c r="AB8" s="841"/>
      <c r="AC8" s="841"/>
      <c r="AD8" s="84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3" t="s">
        <v>23</v>
      </c>
      <c r="B9" s="844"/>
      <c r="C9" s="844"/>
      <c r="D9" s="844"/>
      <c r="E9" s="844"/>
      <c r="F9" s="844"/>
      <c r="G9" s="845" t="s">
        <v>828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94.5" customHeight="1" x14ac:dyDescent="0.15">
      <c r="A10" s="662" t="s">
        <v>30</v>
      </c>
      <c r="B10" s="663"/>
      <c r="C10" s="663"/>
      <c r="D10" s="663"/>
      <c r="E10" s="663"/>
      <c r="F10" s="663"/>
      <c r="G10" s="753" t="s">
        <v>713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59"/>
      <c r="H12" s="760"/>
      <c r="I12" s="760"/>
      <c r="J12" s="760"/>
      <c r="K12" s="760"/>
      <c r="L12" s="760"/>
      <c r="M12" s="760"/>
      <c r="N12" s="760"/>
      <c r="O12" s="760"/>
      <c r="P12" s="447" t="s">
        <v>384</v>
      </c>
      <c r="Q12" s="442"/>
      <c r="R12" s="442"/>
      <c r="S12" s="442"/>
      <c r="T12" s="442"/>
      <c r="U12" s="442"/>
      <c r="V12" s="443"/>
      <c r="W12" s="447" t="s">
        <v>406</v>
      </c>
      <c r="X12" s="442"/>
      <c r="Y12" s="442"/>
      <c r="Z12" s="442"/>
      <c r="AA12" s="442"/>
      <c r="AB12" s="442"/>
      <c r="AC12" s="443"/>
      <c r="AD12" s="447" t="s">
        <v>693</v>
      </c>
      <c r="AE12" s="442"/>
      <c r="AF12" s="442"/>
      <c r="AG12" s="442"/>
      <c r="AH12" s="442"/>
      <c r="AI12" s="442"/>
      <c r="AJ12" s="443"/>
      <c r="AK12" s="447" t="s">
        <v>697</v>
      </c>
      <c r="AL12" s="442"/>
      <c r="AM12" s="442"/>
      <c r="AN12" s="442"/>
      <c r="AO12" s="442"/>
      <c r="AP12" s="442"/>
      <c r="AQ12" s="443"/>
      <c r="AR12" s="447" t="s">
        <v>698</v>
      </c>
      <c r="AS12" s="442"/>
      <c r="AT12" s="442"/>
      <c r="AU12" s="442"/>
      <c r="AV12" s="442"/>
      <c r="AW12" s="442"/>
      <c r="AX12" s="724"/>
    </row>
    <row r="13" spans="1:50" ht="21" customHeight="1" x14ac:dyDescent="0.15">
      <c r="A13" s="616"/>
      <c r="B13" s="617"/>
      <c r="C13" s="617"/>
      <c r="D13" s="617"/>
      <c r="E13" s="617"/>
      <c r="F13" s="618"/>
      <c r="G13" s="725" t="s">
        <v>6</v>
      </c>
      <c r="H13" s="726"/>
      <c r="I13" s="763" t="s">
        <v>7</v>
      </c>
      <c r="J13" s="764"/>
      <c r="K13" s="764"/>
      <c r="L13" s="764"/>
      <c r="M13" s="764"/>
      <c r="N13" s="764"/>
      <c r="O13" s="765"/>
      <c r="P13" s="659">
        <v>51</v>
      </c>
      <c r="Q13" s="660"/>
      <c r="R13" s="660"/>
      <c r="S13" s="660"/>
      <c r="T13" s="660"/>
      <c r="U13" s="660"/>
      <c r="V13" s="661"/>
      <c r="W13" s="659">
        <v>46</v>
      </c>
      <c r="X13" s="660"/>
      <c r="Y13" s="660"/>
      <c r="Z13" s="660"/>
      <c r="AA13" s="660"/>
      <c r="AB13" s="660"/>
      <c r="AC13" s="661"/>
      <c r="AD13" s="659">
        <v>28</v>
      </c>
      <c r="AE13" s="660"/>
      <c r="AF13" s="660"/>
      <c r="AG13" s="660"/>
      <c r="AH13" s="660"/>
      <c r="AI13" s="660"/>
      <c r="AJ13" s="661"/>
      <c r="AK13" s="659">
        <v>17</v>
      </c>
      <c r="AL13" s="660"/>
      <c r="AM13" s="660"/>
      <c r="AN13" s="660"/>
      <c r="AO13" s="660"/>
      <c r="AP13" s="660"/>
      <c r="AQ13" s="661"/>
      <c r="AR13" s="918">
        <v>20</v>
      </c>
      <c r="AS13" s="919"/>
      <c r="AT13" s="919"/>
      <c r="AU13" s="919"/>
      <c r="AV13" s="919"/>
      <c r="AW13" s="919"/>
      <c r="AX13" s="920"/>
    </row>
    <row r="14" spans="1:50" ht="21" customHeight="1" x14ac:dyDescent="0.15">
      <c r="A14" s="616"/>
      <c r="B14" s="617"/>
      <c r="C14" s="617"/>
      <c r="D14" s="617"/>
      <c r="E14" s="617"/>
      <c r="F14" s="618"/>
      <c r="G14" s="727"/>
      <c r="H14" s="728"/>
      <c r="I14" s="713" t="s">
        <v>8</v>
      </c>
      <c r="J14" s="761"/>
      <c r="K14" s="761"/>
      <c r="L14" s="761"/>
      <c r="M14" s="761"/>
      <c r="N14" s="761"/>
      <c r="O14" s="762"/>
      <c r="P14" s="659" t="s">
        <v>714</v>
      </c>
      <c r="Q14" s="660"/>
      <c r="R14" s="660"/>
      <c r="S14" s="660"/>
      <c r="T14" s="660"/>
      <c r="U14" s="660"/>
      <c r="V14" s="661"/>
      <c r="W14" s="659" t="s">
        <v>714</v>
      </c>
      <c r="X14" s="660"/>
      <c r="Y14" s="660"/>
      <c r="Z14" s="660"/>
      <c r="AA14" s="660"/>
      <c r="AB14" s="660"/>
      <c r="AC14" s="661"/>
      <c r="AD14" s="659" t="s">
        <v>779</v>
      </c>
      <c r="AE14" s="660"/>
      <c r="AF14" s="660"/>
      <c r="AG14" s="660"/>
      <c r="AH14" s="660"/>
      <c r="AI14" s="660"/>
      <c r="AJ14" s="661"/>
      <c r="AK14" s="659" t="s">
        <v>781</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59" t="s">
        <v>714</v>
      </c>
      <c r="Q15" s="660"/>
      <c r="R15" s="660"/>
      <c r="S15" s="660"/>
      <c r="T15" s="660"/>
      <c r="U15" s="660"/>
      <c r="V15" s="661"/>
      <c r="W15" s="659" t="s">
        <v>714</v>
      </c>
      <c r="X15" s="660"/>
      <c r="Y15" s="660"/>
      <c r="Z15" s="660"/>
      <c r="AA15" s="660"/>
      <c r="AB15" s="660"/>
      <c r="AC15" s="661"/>
      <c r="AD15" s="659" t="s">
        <v>714</v>
      </c>
      <c r="AE15" s="660"/>
      <c r="AF15" s="660"/>
      <c r="AG15" s="660"/>
      <c r="AH15" s="660"/>
      <c r="AI15" s="660"/>
      <c r="AJ15" s="661"/>
      <c r="AK15" s="659" t="s">
        <v>778</v>
      </c>
      <c r="AL15" s="660"/>
      <c r="AM15" s="660"/>
      <c r="AN15" s="660"/>
      <c r="AO15" s="660"/>
      <c r="AP15" s="660"/>
      <c r="AQ15" s="661"/>
      <c r="AR15" s="659"/>
      <c r="AS15" s="660"/>
      <c r="AT15" s="660"/>
      <c r="AU15" s="660"/>
      <c r="AV15" s="660"/>
      <c r="AW15" s="660"/>
      <c r="AX15" s="801"/>
    </row>
    <row r="16" spans="1:50" ht="21" customHeight="1" x14ac:dyDescent="0.15">
      <c r="A16" s="616"/>
      <c r="B16" s="617"/>
      <c r="C16" s="617"/>
      <c r="D16" s="617"/>
      <c r="E16" s="617"/>
      <c r="F16" s="618"/>
      <c r="G16" s="727"/>
      <c r="H16" s="728"/>
      <c r="I16" s="713" t="s">
        <v>52</v>
      </c>
      <c r="J16" s="714"/>
      <c r="K16" s="714"/>
      <c r="L16" s="714"/>
      <c r="M16" s="714"/>
      <c r="N16" s="714"/>
      <c r="O16" s="715"/>
      <c r="P16" s="659" t="s">
        <v>714</v>
      </c>
      <c r="Q16" s="660"/>
      <c r="R16" s="660"/>
      <c r="S16" s="660"/>
      <c r="T16" s="660"/>
      <c r="U16" s="660"/>
      <c r="V16" s="661"/>
      <c r="W16" s="659" t="s">
        <v>714</v>
      </c>
      <c r="X16" s="660"/>
      <c r="Y16" s="660"/>
      <c r="Z16" s="660"/>
      <c r="AA16" s="660"/>
      <c r="AB16" s="660"/>
      <c r="AC16" s="661"/>
      <c r="AD16" s="659" t="s">
        <v>779</v>
      </c>
      <c r="AE16" s="660"/>
      <c r="AF16" s="660"/>
      <c r="AG16" s="660"/>
      <c r="AH16" s="660"/>
      <c r="AI16" s="660"/>
      <c r="AJ16" s="661"/>
      <c r="AK16" s="659" t="s">
        <v>779</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59" t="s">
        <v>714</v>
      </c>
      <c r="Q17" s="660"/>
      <c r="R17" s="660"/>
      <c r="S17" s="660"/>
      <c r="T17" s="660"/>
      <c r="U17" s="660"/>
      <c r="V17" s="661"/>
      <c r="W17" s="659" t="s">
        <v>714</v>
      </c>
      <c r="X17" s="660"/>
      <c r="Y17" s="660"/>
      <c r="Z17" s="660"/>
      <c r="AA17" s="660"/>
      <c r="AB17" s="660"/>
      <c r="AC17" s="661"/>
      <c r="AD17" s="659" t="s">
        <v>779</v>
      </c>
      <c r="AE17" s="660"/>
      <c r="AF17" s="660"/>
      <c r="AG17" s="660"/>
      <c r="AH17" s="660"/>
      <c r="AI17" s="660"/>
      <c r="AJ17" s="661"/>
      <c r="AK17" s="659" t="s">
        <v>779</v>
      </c>
      <c r="AL17" s="660"/>
      <c r="AM17" s="660"/>
      <c r="AN17" s="660"/>
      <c r="AO17" s="660"/>
      <c r="AP17" s="660"/>
      <c r="AQ17" s="661"/>
      <c r="AR17" s="916"/>
      <c r="AS17" s="916"/>
      <c r="AT17" s="916"/>
      <c r="AU17" s="916"/>
      <c r="AV17" s="916"/>
      <c r="AW17" s="916"/>
      <c r="AX17" s="917"/>
    </row>
    <row r="18" spans="1:50" ht="24.75" customHeight="1" x14ac:dyDescent="0.15">
      <c r="A18" s="616"/>
      <c r="B18" s="617"/>
      <c r="C18" s="617"/>
      <c r="D18" s="617"/>
      <c r="E18" s="617"/>
      <c r="F18" s="618"/>
      <c r="G18" s="729"/>
      <c r="H18" s="730"/>
      <c r="I18" s="718" t="s">
        <v>20</v>
      </c>
      <c r="J18" s="719"/>
      <c r="K18" s="719"/>
      <c r="L18" s="719"/>
      <c r="M18" s="719"/>
      <c r="N18" s="719"/>
      <c r="O18" s="720"/>
      <c r="P18" s="872">
        <f>SUM(P13:V17)</f>
        <v>51</v>
      </c>
      <c r="Q18" s="873"/>
      <c r="R18" s="873"/>
      <c r="S18" s="873"/>
      <c r="T18" s="873"/>
      <c r="U18" s="873"/>
      <c r="V18" s="874"/>
      <c r="W18" s="872">
        <f>SUM(W13:AC17)</f>
        <v>46</v>
      </c>
      <c r="X18" s="873"/>
      <c r="Y18" s="873"/>
      <c r="Z18" s="873"/>
      <c r="AA18" s="873"/>
      <c r="AB18" s="873"/>
      <c r="AC18" s="874"/>
      <c r="AD18" s="872">
        <f>SUM(AD13:AJ17)</f>
        <v>28</v>
      </c>
      <c r="AE18" s="873"/>
      <c r="AF18" s="873"/>
      <c r="AG18" s="873"/>
      <c r="AH18" s="873"/>
      <c r="AI18" s="873"/>
      <c r="AJ18" s="874"/>
      <c r="AK18" s="872">
        <f>SUM(AK13:AQ17)</f>
        <v>17</v>
      </c>
      <c r="AL18" s="873"/>
      <c r="AM18" s="873"/>
      <c r="AN18" s="873"/>
      <c r="AO18" s="873"/>
      <c r="AP18" s="873"/>
      <c r="AQ18" s="874"/>
      <c r="AR18" s="872">
        <f>SUM(AR13:AX17)</f>
        <v>20</v>
      </c>
      <c r="AS18" s="873"/>
      <c r="AT18" s="873"/>
      <c r="AU18" s="873"/>
      <c r="AV18" s="873"/>
      <c r="AW18" s="873"/>
      <c r="AX18" s="875"/>
    </row>
    <row r="19" spans="1:50" ht="24.75" customHeight="1" x14ac:dyDescent="0.15">
      <c r="A19" s="616"/>
      <c r="B19" s="617"/>
      <c r="C19" s="617"/>
      <c r="D19" s="617"/>
      <c r="E19" s="617"/>
      <c r="F19" s="618"/>
      <c r="G19" s="870" t="s">
        <v>9</v>
      </c>
      <c r="H19" s="871"/>
      <c r="I19" s="871"/>
      <c r="J19" s="871"/>
      <c r="K19" s="871"/>
      <c r="L19" s="871"/>
      <c r="M19" s="871"/>
      <c r="N19" s="871"/>
      <c r="O19" s="871"/>
      <c r="P19" s="659">
        <v>27</v>
      </c>
      <c r="Q19" s="660"/>
      <c r="R19" s="660"/>
      <c r="S19" s="660"/>
      <c r="T19" s="660"/>
      <c r="U19" s="660"/>
      <c r="V19" s="661"/>
      <c r="W19" s="659">
        <v>21</v>
      </c>
      <c r="X19" s="660"/>
      <c r="Y19" s="660"/>
      <c r="Z19" s="660"/>
      <c r="AA19" s="660"/>
      <c r="AB19" s="660"/>
      <c r="AC19" s="661"/>
      <c r="AD19" s="659">
        <v>27</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0" t="s">
        <v>10</v>
      </c>
      <c r="H20" s="871"/>
      <c r="I20" s="871"/>
      <c r="J20" s="871"/>
      <c r="K20" s="871"/>
      <c r="L20" s="871"/>
      <c r="M20" s="871"/>
      <c r="N20" s="871"/>
      <c r="O20" s="871"/>
      <c r="P20" s="317">
        <f>IF(P18=0, "-", SUM(P19)/P18)</f>
        <v>0.52941176470588236</v>
      </c>
      <c r="Q20" s="317"/>
      <c r="R20" s="317"/>
      <c r="S20" s="317"/>
      <c r="T20" s="317"/>
      <c r="U20" s="317"/>
      <c r="V20" s="317"/>
      <c r="W20" s="317">
        <f t="shared" ref="W20" si="0">IF(W18=0, "-", SUM(W19)/W18)</f>
        <v>0.45652173913043476</v>
      </c>
      <c r="X20" s="317"/>
      <c r="Y20" s="317"/>
      <c r="Z20" s="317"/>
      <c r="AA20" s="317"/>
      <c r="AB20" s="317"/>
      <c r="AC20" s="317"/>
      <c r="AD20" s="317">
        <f t="shared" ref="AD20" si="1">IF(AD18=0, "-", SUM(AD19)/AD18)</f>
        <v>0.9642857142857143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5"/>
      <c r="G21" s="315" t="s">
        <v>352</v>
      </c>
      <c r="H21" s="316"/>
      <c r="I21" s="316"/>
      <c r="J21" s="316"/>
      <c r="K21" s="316"/>
      <c r="L21" s="316"/>
      <c r="M21" s="316"/>
      <c r="N21" s="316"/>
      <c r="O21" s="316"/>
      <c r="P21" s="317">
        <f>IF(P19=0, "-", SUM(P19)/SUM(P13,P14))</f>
        <v>0.52941176470588236</v>
      </c>
      <c r="Q21" s="317"/>
      <c r="R21" s="317"/>
      <c r="S21" s="317"/>
      <c r="T21" s="317"/>
      <c r="U21" s="317"/>
      <c r="V21" s="317"/>
      <c r="W21" s="317">
        <f t="shared" ref="W21" si="2">IF(W19=0, "-", SUM(W19)/SUM(W13,W14))</f>
        <v>0.45652173913043476</v>
      </c>
      <c r="X21" s="317"/>
      <c r="Y21" s="317"/>
      <c r="Z21" s="317"/>
      <c r="AA21" s="317"/>
      <c r="AB21" s="317"/>
      <c r="AC21" s="317"/>
      <c r="AD21" s="317">
        <f t="shared" ref="AD21" si="3">IF(AD19=0, "-", SUM(AD19)/SUM(AD13,AD14))</f>
        <v>0.9642857142857143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701</v>
      </c>
      <c r="B22" s="972"/>
      <c r="C22" s="972"/>
      <c r="D22" s="972"/>
      <c r="E22" s="972"/>
      <c r="F22" s="973"/>
      <c r="G22" s="967" t="s">
        <v>331</v>
      </c>
      <c r="H22" s="223"/>
      <c r="I22" s="223"/>
      <c r="J22" s="223"/>
      <c r="K22" s="223"/>
      <c r="L22" s="223"/>
      <c r="M22" s="223"/>
      <c r="N22" s="223"/>
      <c r="O22" s="224"/>
      <c r="P22" s="932" t="s">
        <v>699</v>
      </c>
      <c r="Q22" s="223"/>
      <c r="R22" s="223"/>
      <c r="S22" s="223"/>
      <c r="T22" s="223"/>
      <c r="U22" s="223"/>
      <c r="V22" s="224"/>
      <c r="W22" s="932" t="s">
        <v>700</v>
      </c>
      <c r="X22" s="223"/>
      <c r="Y22" s="223"/>
      <c r="Z22" s="223"/>
      <c r="AA22" s="223"/>
      <c r="AB22" s="223"/>
      <c r="AC22" s="224"/>
      <c r="AD22" s="932" t="s">
        <v>330</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68" t="s">
        <v>715</v>
      </c>
      <c r="H23" s="969"/>
      <c r="I23" s="969"/>
      <c r="J23" s="969"/>
      <c r="K23" s="969"/>
      <c r="L23" s="969"/>
      <c r="M23" s="969"/>
      <c r="N23" s="969"/>
      <c r="O23" s="970"/>
      <c r="P23" s="918">
        <v>17</v>
      </c>
      <c r="Q23" s="919"/>
      <c r="R23" s="919"/>
      <c r="S23" s="919"/>
      <c r="T23" s="919"/>
      <c r="U23" s="919"/>
      <c r="V23" s="933"/>
      <c r="W23" s="918">
        <v>20</v>
      </c>
      <c r="X23" s="919"/>
      <c r="Y23" s="919"/>
      <c r="Z23" s="919"/>
      <c r="AA23" s="919"/>
      <c r="AB23" s="919"/>
      <c r="AC23" s="933"/>
      <c r="AD23" s="981" t="s">
        <v>825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9"/>
      <c r="Q24" s="660"/>
      <c r="R24" s="660"/>
      <c r="S24" s="660"/>
      <c r="T24" s="660"/>
      <c r="U24" s="660"/>
      <c r="V24" s="661"/>
      <c r="W24" s="659"/>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9"/>
      <c r="Q25" s="660"/>
      <c r="R25" s="660"/>
      <c r="S25" s="660"/>
      <c r="T25" s="660"/>
      <c r="U25" s="660"/>
      <c r="V25" s="661"/>
      <c r="W25" s="659"/>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335</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332</v>
      </c>
      <c r="H29" s="941"/>
      <c r="I29" s="941"/>
      <c r="J29" s="941"/>
      <c r="K29" s="941"/>
      <c r="L29" s="941"/>
      <c r="M29" s="941"/>
      <c r="N29" s="941"/>
      <c r="O29" s="942"/>
      <c r="P29" s="659">
        <f>AK13</f>
        <v>17</v>
      </c>
      <c r="Q29" s="660"/>
      <c r="R29" s="660"/>
      <c r="S29" s="660"/>
      <c r="T29" s="660"/>
      <c r="U29" s="660"/>
      <c r="V29" s="661"/>
      <c r="W29" s="950">
        <f>AR13</f>
        <v>20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5" t="s">
        <v>347</v>
      </c>
      <c r="B30" s="856"/>
      <c r="C30" s="856"/>
      <c r="D30" s="856"/>
      <c r="E30" s="856"/>
      <c r="F30" s="857"/>
      <c r="G30" s="772" t="s">
        <v>146</v>
      </c>
      <c r="H30" s="773"/>
      <c r="I30" s="773"/>
      <c r="J30" s="773"/>
      <c r="K30" s="773"/>
      <c r="L30" s="773"/>
      <c r="M30" s="773"/>
      <c r="N30" s="773"/>
      <c r="O30" s="774"/>
      <c r="P30" s="851" t="s">
        <v>59</v>
      </c>
      <c r="Q30" s="773"/>
      <c r="R30" s="773"/>
      <c r="S30" s="773"/>
      <c r="T30" s="773"/>
      <c r="U30" s="773"/>
      <c r="V30" s="773"/>
      <c r="W30" s="773"/>
      <c r="X30" s="774"/>
      <c r="Y30" s="848"/>
      <c r="Z30" s="849"/>
      <c r="AA30" s="850"/>
      <c r="AB30" s="852" t="s">
        <v>11</v>
      </c>
      <c r="AC30" s="853"/>
      <c r="AD30" s="854"/>
      <c r="AE30" s="852" t="s">
        <v>384</v>
      </c>
      <c r="AF30" s="853"/>
      <c r="AG30" s="853"/>
      <c r="AH30" s="854"/>
      <c r="AI30" s="913" t="s">
        <v>406</v>
      </c>
      <c r="AJ30" s="913"/>
      <c r="AK30" s="913"/>
      <c r="AL30" s="852"/>
      <c r="AM30" s="913" t="s">
        <v>503</v>
      </c>
      <c r="AN30" s="913"/>
      <c r="AO30" s="913"/>
      <c r="AP30" s="852"/>
      <c r="AQ30" s="766" t="s">
        <v>232</v>
      </c>
      <c r="AR30" s="767"/>
      <c r="AS30" s="767"/>
      <c r="AT30" s="768"/>
      <c r="AU30" s="773" t="s">
        <v>134</v>
      </c>
      <c r="AV30" s="773"/>
      <c r="AW30" s="773"/>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t="s">
        <v>714</v>
      </c>
      <c r="AR31" s="202"/>
      <c r="AS31" s="137" t="s">
        <v>233</v>
      </c>
      <c r="AT31" s="138"/>
      <c r="AU31" s="201">
        <v>2</v>
      </c>
      <c r="AV31" s="201"/>
      <c r="AW31" s="393" t="s">
        <v>179</v>
      </c>
      <c r="AX31" s="394"/>
    </row>
    <row r="32" spans="1:50" ht="27.6" customHeight="1" x14ac:dyDescent="0.15">
      <c r="A32" s="398"/>
      <c r="B32" s="396"/>
      <c r="C32" s="396"/>
      <c r="D32" s="396"/>
      <c r="E32" s="396"/>
      <c r="F32" s="397"/>
      <c r="G32" s="564" t="s">
        <v>761</v>
      </c>
      <c r="H32" s="565"/>
      <c r="I32" s="565"/>
      <c r="J32" s="565"/>
      <c r="K32" s="565"/>
      <c r="L32" s="565"/>
      <c r="M32" s="565"/>
      <c r="N32" s="565"/>
      <c r="O32" s="566"/>
      <c r="P32" s="109" t="s">
        <v>820</v>
      </c>
      <c r="Q32" s="109"/>
      <c r="R32" s="109"/>
      <c r="S32" s="109"/>
      <c r="T32" s="109"/>
      <c r="U32" s="109"/>
      <c r="V32" s="109"/>
      <c r="W32" s="109"/>
      <c r="X32" s="110"/>
      <c r="Y32" s="471" t="s">
        <v>12</v>
      </c>
      <c r="Z32" s="531"/>
      <c r="AA32" s="532"/>
      <c r="AB32" s="461" t="s">
        <v>716</v>
      </c>
      <c r="AC32" s="461"/>
      <c r="AD32" s="461"/>
      <c r="AE32" s="219" t="s">
        <v>714</v>
      </c>
      <c r="AF32" s="220"/>
      <c r="AG32" s="220"/>
      <c r="AH32" s="220"/>
      <c r="AI32" s="219" t="s">
        <v>714</v>
      </c>
      <c r="AJ32" s="220"/>
      <c r="AK32" s="220"/>
      <c r="AL32" s="220"/>
      <c r="AM32" s="219">
        <v>1</v>
      </c>
      <c r="AN32" s="220"/>
      <c r="AO32" s="220"/>
      <c r="AP32" s="220"/>
      <c r="AQ32" s="337" t="s">
        <v>714</v>
      </c>
      <c r="AR32" s="209"/>
      <c r="AS32" s="209"/>
      <c r="AT32" s="338"/>
      <c r="AU32" s="220" t="s">
        <v>714</v>
      </c>
      <c r="AV32" s="220"/>
      <c r="AW32" s="220"/>
      <c r="AX32" s="222"/>
    </row>
    <row r="33" spans="1:51" ht="27.6"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716</v>
      </c>
      <c r="AC33" s="523"/>
      <c r="AD33" s="523"/>
      <c r="AE33" s="219" t="s">
        <v>714</v>
      </c>
      <c r="AF33" s="220"/>
      <c r="AG33" s="220"/>
      <c r="AH33" s="220"/>
      <c r="AI33" s="219" t="s">
        <v>714</v>
      </c>
      <c r="AJ33" s="220"/>
      <c r="AK33" s="220"/>
      <c r="AL33" s="220"/>
      <c r="AM33" s="219">
        <v>1</v>
      </c>
      <c r="AN33" s="220"/>
      <c r="AO33" s="220"/>
      <c r="AP33" s="220"/>
      <c r="AQ33" s="337" t="s">
        <v>714</v>
      </c>
      <c r="AR33" s="209"/>
      <c r="AS33" s="209"/>
      <c r="AT33" s="338"/>
      <c r="AU33" s="220">
        <v>1</v>
      </c>
      <c r="AV33" s="220"/>
      <c r="AW33" s="220"/>
      <c r="AX33" s="222"/>
    </row>
    <row r="34" spans="1:51" ht="27.6"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714</v>
      </c>
      <c r="AF34" s="220"/>
      <c r="AG34" s="220"/>
      <c r="AH34" s="220"/>
      <c r="AI34" s="219" t="s">
        <v>714</v>
      </c>
      <c r="AJ34" s="220"/>
      <c r="AK34" s="220"/>
      <c r="AL34" s="220"/>
      <c r="AM34" s="219">
        <v>100</v>
      </c>
      <c r="AN34" s="220"/>
      <c r="AO34" s="220"/>
      <c r="AP34" s="220"/>
      <c r="AQ34" s="337" t="s">
        <v>714</v>
      </c>
      <c r="AR34" s="209"/>
      <c r="AS34" s="209"/>
      <c r="AT34" s="338"/>
      <c r="AU34" s="220" t="s">
        <v>714</v>
      </c>
      <c r="AV34" s="220"/>
      <c r="AW34" s="220"/>
      <c r="AX34" s="222"/>
    </row>
    <row r="35" spans="1:51" ht="23.25" customHeight="1" x14ac:dyDescent="0.15">
      <c r="A35" s="229" t="s">
        <v>375</v>
      </c>
      <c r="B35" s="230"/>
      <c r="C35" s="230"/>
      <c r="D35" s="230"/>
      <c r="E35" s="230"/>
      <c r="F35" s="231"/>
      <c r="G35" s="235" t="s">
        <v>762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347</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384</v>
      </c>
      <c r="AF37" s="248"/>
      <c r="AG37" s="248"/>
      <c r="AH37" s="248"/>
      <c r="AI37" s="248" t="s">
        <v>406</v>
      </c>
      <c r="AJ37" s="248"/>
      <c r="AK37" s="248"/>
      <c r="AL37" s="248"/>
      <c r="AM37" s="248" t="s">
        <v>503</v>
      </c>
      <c r="AN37" s="248"/>
      <c r="AO37" s="248"/>
      <c r="AP37" s="248"/>
      <c r="AQ37" s="155" t="s">
        <v>232</v>
      </c>
      <c r="AR37" s="156"/>
      <c r="AS37" s="156"/>
      <c r="AT37" s="157"/>
      <c r="AU37" s="412" t="s">
        <v>134</v>
      </c>
      <c r="AV37" s="412"/>
      <c r="AW37" s="412"/>
      <c r="AX37" s="908"/>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v>3</v>
      </c>
      <c r="AR38" s="202"/>
      <c r="AS38" s="137" t="s">
        <v>233</v>
      </c>
      <c r="AT38" s="138"/>
      <c r="AU38" s="201" t="s">
        <v>714</v>
      </c>
      <c r="AV38" s="201"/>
      <c r="AW38" s="393" t="s">
        <v>179</v>
      </c>
      <c r="AX38" s="394"/>
      <c r="AY38">
        <f>$AY$37</f>
        <v>1</v>
      </c>
    </row>
    <row r="39" spans="1:51" ht="26.45" customHeight="1" x14ac:dyDescent="0.15">
      <c r="A39" s="398"/>
      <c r="B39" s="396"/>
      <c r="C39" s="396"/>
      <c r="D39" s="396"/>
      <c r="E39" s="396"/>
      <c r="F39" s="397"/>
      <c r="G39" s="564" t="s">
        <v>823</v>
      </c>
      <c r="H39" s="565"/>
      <c r="I39" s="565"/>
      <c r="J39" s="565"/>
      <c r="K39" s="565"/>
      <c r="L39" s="565"/>
      <c r="M39" s="565"/>
      <c r="N39" s="565"/>
      <c r="O39" s="566"/>
      <c r="P39" s="109" t="s">
        <v>830</v>
      </c>
      <c r="Q39" s="109"/>
      <c r="R39" s="109"/>
      <c r="S39" s="109"/>
      <c r="T39" s="109"/>
      <c r="U39" s="109"/>
      <c r="V39" s="109"/>
      <c r="W39" s="109"/>
      <c r="X39" s="110"/>
      <c r="Y39" s="471" t="s">
        <v>12</v>
      </c>
      <c r="Z39" s="531"/>
      <c r="AA39" s="532"/>
      <c r="AB39" s="461" t="s">
        <v>717</v>
      </c>
      <c r="AC39" s="461"/>
      <c r="AD39" s="461"/>
      <c r="AE39" s="219">
        <v>166</v>
      </c>
      <c r="AF39" s="220"/>
      <c r="AG39" s="220"/>
      <c r="AH39" s="220"/>
      <c r="AI39" s="219">
        <v>221</v>
      </c>
      <c r="AJ39" s="220"/>
      <c r="AK39" s="220"/>
      <c r="AL39" s="220"/>
      <c r="AM39" s="219">
        <v>271</v>
      </c>
      <c r="AN39" s="220"/>
      <c r="AO39" s="220"/>
      <c r="AP39" s="220"/>
      <c r="AQ39" s="337" t="s">
        <v>714</v>
      </c>
      <c r="AR39" s="209"/>
      <c r="AS39" s="209"/>
      <c r="AT39" s="338"/>
      <c r="AU39" s="220" t="s">
        <v>714</v>
      </c>
      <c r="AV39" s="220"/>
      <c r="AW39" s="220"/>
      <c r="AX39" s="222"/>
      <c r="AY39">
        <f t="shared" ref="AY39:AY43" si="4">$AY$37</f>
        <v>1</v>
      </c>
    </row>
    <row r="40" spans="1:51" ht="26.4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717</v>
      </c>
      <c r="AC40" s="523"/>
      <c r="AD40" s="523"/>
      <c r="AE40" s="219">
        <v>160</v>
      </c>
      <c r="AF40" s="220"/>
      <c r="AG40" s="220"/>
      <c r="AH40" s="220"/>
      <c r="AI40" s="219">
        <v>173</v>
      </c>
      <c r="AJ40" s="220"/>
      <c r="AK40" s="220"/>
      <c r="AL40" s="220"/>
      <c r="AM40" s="219">
        <v>240</v>
      </c>
      <c r="AN40" s="220"/>
      <c r="AO40" s="220"/>
      <c r="AP40" s="220"/>
      <c r="AQ40" s="337">
        <v>300</v>
      </c>
      <c r="AR40" s="209"/>
      <c r="AS40" s="209"/>
      <c r="AT40" s="338"/>
      <c r="AU40" s="220" t="s">
        <v>714</v>
      </c>
      <c r="AV40" s="220"/>
      <c r="AW40" s="220"/>
      <c r="AX40" s="222"/>
      <c r="AY40">
        <f t="shared" si="4"/>
        <v>1</v>
      </c>
    </row>
    <row r="41" spans="1:51" ht="26.4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v>104</v>
      </c>
      <c r="AF41" s="220"/>
      <c r="AG41" s="220"/>
      <c r="AH41" s="220"/>
      <c r="AI41" s="219">
        <v>128</v>
      </c>
      <c r="AJ41" s="220"/>
      <c r="AK41" s="220"/>
      <c r="AL41" s="220"/>
      <c r="AM41" s="219">
        <v>113</v>
      </c>
      <c r="AN41" s="220"/>
      <c r="AO41" s="220"/>
      <c r="AP41" s="220"/>
      <c r="AQ41" s="337" t="s">
        <v>714</v>
      </c>
      <c r="AR41" s="209"/>
      <c r="AS41" s="209"/>
      <c r="AT41" s="338"/>
      <c r="AU41" s="220" t="s">
        <v>714</v>
      </c>
      <c r="AV41" s="220"/>
      <c r="AW41" s="220"/>
      <c r="AX41" s="222"/>
      <c r="AY41">
        <f t="shared" si="4"/>
        <v>1</v>
      </c>
    </row>
    <row r="42" spans="1:51" ht="23.25" customHeight="1" x14ac:dyDescent="0.15">
      <c r="A42" s="229" t="s">
        <v>375</v>
      </c>
      <c r="B42" s="230"/>
      <c r="C42" s="230"/>
      <c r="D42" s="230"/>
      <c r="E42" s="230"/>
      <c r="F42" s="231"/>
      <c r="G42" s="235" t="s">
        <v>718</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69" t="s">
        <v>347</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384</v>
      </c>
      <c r="AF44" s="248"/>
      <c r="AG44" s="248"/>
      <c r="AH44" s="248"/>
      <c r="AI44" s="248" t="s">
        <v>406</v>
      </c>
      <c r="AJ44" s="248"/>
      <c r="AK44" s="248"/>
      <c r="AL44" s="248"/>
      <c r="AM44" s="248" t="s">
        <v>503</v>
      </c>
      <c r="AN44" s="248"/>
      <c r="AO44" s="248"/>
      <c r="AP44" s="248"/>
      <c r="AQ44" s="155" t="s">
        <v>232</v>
      </c>
      <c r="AR44" s="156"/>
      <c r="AS44" s="156"/>
      <c r="AT44" s="157"/>
      <c r="AU44" s="412" t="s">
        <v>134</v>
      </c>
      <c r="AV44" s="412"/>
      <c r="AW44" s="412"/>
      <c r="AX44" s="908"/>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v>3</v>
      </c>
      <c r="AR45" s="202"/>
      <c r="AS45" s="137" t="s">
        <v>233</v>
      </c>
      <c r="AT45" s="138"/>
      <c r="AU45" s="201" t="s">
        <v>831</v>
      </c>
      <c r="AV45" s="201"/>
      <c r="AW45" s="393" t="s">
        <v>179</v>
      </c>
      <c r="AX45" s="394"/>
      <c r="AY45">
        <f>$AY$44</f>
        <v>1</v>
      </c>
    </row>
    <row r="46" spans="1:51" ht="40.5" customHeight="1" x14ac:dyDescent="0.15">
      <c r="A46" s="398"/>
      <c r="B46" s="396"/>
      <c r="C46" s="396"/>
      <c r="D46" s="396"/>
      <c r="E46" s="396"/>
      <c r="F46" s="397"/>
      <c r="G46" s="564" t="s">
        <v>837</v>
      </c>
      <c r="H46" s="565"/>
      <c r="I46" s="565"/>
      <c r="J46" s="565"/>
      <c r="K46" s="565"/>
      <c r="L46" s="565"/>
      <c r="M46" s="565"/>
      <c r="N46" s="565"/>
      <c r="O46" s="566"/>
      <c r="P46" s="109" t="s">
        <v>838</v>
      </c>
      <c r="Q46" s="109"/>
      <c r="R46" s="109"/>
      <c r="S46" s="109"/>
      <c r="T46" s="109"/>
      <c r="U46" s="109"/>
      <c r="V46" s="109"/>
      <c r="W46" s="109"/>
      <c r="X46" s="110"/>
      <c r="Y46" s="471" t="s">
        <v>12</v>
      </c>
      <c r="Z46" s="531"/>
      <c r="AA46" s="532"/>
      <c r="AB46" s="461" t="s">
        <v>14</v>
      </c>
      <c r="AC46" s="461"/>
      <c r="AD46" s="461"/>
      <c r="AE46" s="283" t="s">
        <v>831</v>
      </c>
      <c r="AF46" s="283"/>
      <c r="AG46" s="283"/>
      <c r="AH46" s="283"/>
      <c r="AI46" s="283" t="s">
        <v>831</v>
      </c>
      <c r="AJ46" s="283"/>
      <c r="AK46" s="283"/>
      <c r="AL46" s="283"/>
      <c r="AM46" s="283" t="s">
        <v>831</v>
      </c>
      <c r="AN46" s="283"/>
      <c r="AO46" s="283"/>
      <c r="AP46" s="283"/>
      <c r="AQ46" s="337" t="s">
        <v>833</v>
      </c>
      <c r="AR46" s="209"/>
      <c r="AS46" s="209"/>
      <c r="AT46" s="338"/>
      <c r="AU46" s="220" t="s">
        <v>831</v>
      </c>
      <c r="AV46" s="220"/>
      <c r="AW46" s="220"/>
      <c r="AX46" s="222"/>
      <c r="AY46">
        <f t="shared" ref="AY46:AY50" si="5">$AY$44</f>
        <v>1</v>
      </c>
    </row>
    <row r="47" spans="1:51" ht="40.5"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t="s">
        <v>14</v>
      </c>
      <c r="AC47" s="523"/>
      <c r="AD47" s="523"/>
      <c r="AE47" s="219" t="s">
        <v>832</v>
      </c>
      <c r="AF47" s="220"/>
      <c r="AG47" s="220"/>
      <c r="AH47" s="220"/>
      <c r="AI47" s="219" t="s">
        <v>831</v>
      </c>
      <c r="AJ47" s="220"/>
      <c r="AK47" s="220"/>
      <c r="AL47" s="220"/>
      <c r="AM47" s="219" t="s">
        <v>831</v>
      </c>
      <c r="AN47" s="220"/>
      <c r="AO47" s="220"/>
      <c r="AP47" s="220"/>
      <c r="AQ47" s="337">
        <v>100</v>
      </c>
      <c r="AR47" s="209"/>
      <c r="AS47" s="209"/>
      <c r="AT47" s="338"/>
      <c r="AU47" s="220" t="s">
        <v>831</v>
      </c>
      <c r="AV47" s="220"/>
      <c r="AW47" s="220"/>
      <c r="AX47" s="222"/>
      <c r="AY47">
        <f t="shared" si="5"/>
        <v>1</v>
      </c>
    </row>
    <row r="48" spans="1:51" ht="40.5"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t="s">
        <v>831</v>
      </c>
      <c r="AF48" s="220"/>
      <c r="AG48" s="220"/>
      <c r="AH48" s="220"/>
      <c r="AI48" s="219" t="s">
        <v>831</v>
      </c>
      <c r="AJ48" s="220"/>
      <c r="AK48" s="220"/>
      <c r="AL48" s="220"/>
      <c r="AM48" s="219" t="s">
        <v>831</v>
      </c>
      <c r="AN48" s="220"/>
      <c r="AO48" s="220"/>
      <c r="AP48" s="220"/>
      <c r="AQ48" s="337" t="s">
        <v>834</v>
      </c>
      <c r="AR48" s="209"/>
      <c r="AS48" s="209"/>
      <c r="AT48" s="338"/>
      <c r="AU48" s="220" t="s">
        <v>831</v>
      </c>
      <c r="AV48" s="220"/>
      <c r="AW48" s="220"/>
      <c r="AX48" s="222"/>
      <c r="AY48">
        <f t="shared" si="5"/>
        <v>1</v>
      </c>
    </row>
    <row r="49" spans="1:51" ht="23.25" customHeight="1" x14ac:dyDescent="0.15">
      <c r="A49" s="229" t="s">
        <v>375</v>
      </c>
      <c r="B49" s="230"/>
      <c r="C49" s="230"/>
      <c r="D49" s="230"/>
      <c r="E49" s="230"/>
      <c r="F49" s="231"/>
      <c r="G49" s="235" t="s">
        <v>836</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5" t="s">
        <v>347</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384</v>
      </c>
      <c r="AF51" s="248"/>
      <c r="AG51" s="248"/>
      <c r="AH51" s="248"/>
      <c r="AI51" s="248" t="s">
        <v>406</v>
      </c>
      <c r="AJ51" s="248"/>
      <c r="AK51" s="248"/>
      <c r="AL51" s="248"/>
      <c r="AM51" s="248" t="s">
        <v>503</v>
      </c>
      <c r="AN51" s="248"/>
      <c r="AO51" s="248"/>
      <c r="AP51" s="248"/>
      <c r="AQ51" s="155" t="s">
        <v>232</v>
      </c>
      <c r="AR51" s="156"/>
      <c r="AS51" s="156"/>
      <c r="AT51" s="157"/>
      <c r="AU51" s="923" t="s">
        <v>134</v>
      </c>
      <c r="AV51" s="923"/>
      <c r="AW51" s="923"/>
      <c r="AX51" s="924"/>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347</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384</v>
      </c>
      <c r="AF58" s="248"/>
      <c r="AG58" s="248"/>
      <c r="AH58" s="248"/>
      <c r="AI58" s="248" t="s">
        <v>406</v>
      </c>
      <c r="AJ58" s="248"/>
      <c r="AK58" s="248"/>
      <c r="AL58" s="248"/>
      <c r="AM58" s="248" t="s">
        <v>503</v>
      </c>
      <c r="AN58" s="248"/>
      <c r="AO58" s="248"/>
      <c r="AP58" s="248"/>
      <c r="AQ58" s="155" t="s">
        <v>232</v>
      </c>
      <c r="AR58" s="156"/>
      <c r="AS58" s="156"/>
      <c r="AT58" s="157"/>
      <c r="AU58" s="923" t="s">
        <v>134</v>
      </c>
      <c r="AV58" s="923"/>
      <c r="AW58" s="923"/>
      <c r="AX58" s="924"/>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348</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343</v>
      </c>
      <c r="X65" s="488"/>
      <c r="Y65" s="491"/>
      <c r="Z65" s="491"/>
      <c r="AA65" s="492"/>
      <c r="AB65" s="242" t="s">
        <v>11</v>
      </c>
      <c r="AC65" s="243"/>
      <c r="AD65" s="244"/>
      <c r="AE65" s="248" t="s">
        <v>384</v>
      </c>
      <c r="AF65" s="248"/>
      <c r="AG65" s="248"/>
      <c r="AH65" s="248"/>
      <c r="AI65" s="248" t="s">
        <v>406</v>
      </c>
      <c r="AJ65" s="248"/>
      <c r="AK65" s="248"/>
      <c r="AL65" s="248"/>
      <c r="AM65" s="248" t="s">
        <v>503</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366</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353</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364</v>
      </c>
      <c r="X70" s="310"/>
      <c r="Y70" s="268" t="s">
        <v>12</v>
      </c>
      <c r="Z70" s="268"/>
      <c r="AA70" s="269"/>
      <c r="AB70" s="270" t="s">
        <v>365</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366</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348</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384</v>
      </c>
      <c r="AF73" s="248"/>
      <c r="AG73" s="248"/>
      <c r="AH73" s="248"/>
      <c r="AI73" s="248" t="s">
        <v>406</v>
      </c>
      <c r="AJ73" s="248"/>
      <c r="AK73" s="248"/>
      <c r="AL73" s="248"/>
      <c r="AM73" s="248" t="s">
        <v>503</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3"/>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4"/>
      <c r="AF77" s="885"/>
      <c r="AG77" s="885"/>
      <c r="AH77" s="885"/>
      <c r="AI77" s="884"/>
      <c r="AJ77" s="885"/>
      <c r="AK77" s="885"/>
      <c r="AL77" s="885"/>
      <c r="AM77" s="884"/>
      <c r="AN77" s="885"/>
      <c r="AO77" s="885"/>
      <c r="AP77" s="885"/>
      <c r="AQ77" s="337"/>
      <c r="AR77" s="209"/>
      <c r="AS77" s="209"/>
      <c r="AT77" s="338"/>
      <c r="AU77" s="220"/>
      <c r="AV77" s="220"/>
      <c r="AW77" s="220"/>
      <c r="AX77" s="222"/>
      <c r="AY77">
        <f t="shared" si="9"/>
        <v>0</v>
      </c>
    </row>
    <row r="78" spans="1:51" ht="69.75" hidden="1" customHeight="1" x14ac:dyDescent="0.15">
      <c r="A78" s="330" t="s">
        <v>719</v>
      </c>
      <c r="B78" s="331"/>
      <c r="C78" s="331"/>
      <c r="D78" s="331"/>
      <c r="E78" s="328" t="s">
        <v>326</v>
      </c>
      <c r="F78" s="329"/>
      <c r="G78" s="54" t="s">
        <v>235</v>
      </c>
      <c r="H78" s="587"/>
      <c r="I78" s="588"/>
      <c r="J78" s="588"/>
      <c r="K78" s="588"/>
      <c r="L78" s="588"/>
      <c r="M78" s="588"/>
      <c r="N78" s="588"/>
      <c r="O78" s="589"/>
      <c r="P78" s="151"/>
      <c r="Q78" s="151"/>
      <c r="R78" s="151"/>
      <c r="S78" s="151"/>
      <c r="T78" s="151"/>
      <c r="U78" s="151"/>
      <c r="V78" s="151"/>
      <c r="W78" s="151"/>
      <c r="X78" s="151"/>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342</v>
      </c>
      <c r="AP79" s="275"/>
      <c r="AQ79" s="275"/>
      <c r="AR79" s="76" t="s">
        <v>340</v>
      </c>
      <c r="AS79" s="274"/>
      <c r="AT79" s="275"/>
      <c r="AU79" s="275"/>
      <c r="AV79" s="275"/>
      <c r="AW79" s="275"/>
      <c r="AX79" s="966"/>
      <c r="AY79">
        <f>COUNTIF($AR$79,"☑")</f>
        <v>0</v>
      </c>
    </row>
    <row r="80" spans="1:51" ht="18.75" hidden="1" customHeight="1" x14ac:dyDescent="0.15">
      <c r="A80" s="858" t="s">
        <v>147</v>
      </c>
      <c r="B80" s="524" t="s">
        <v>339</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9"/>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9"/>
      <c r="B82" s="527"/>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7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9"/>
      <c r="AY82">
        <f t="shared" ref="AY82:AY89" si="10">$AY$80</f>
        <v>0</v>
      </c>
    </row>
    <row r="83" spans="1:60" ht="22.5" hidden="1" customHeight="1" x14ac:dyDescent="0.15">
      <c r="A83" s="859"/>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1"/>
      <c r="AY83">
        <f t="shared" si="10"/>
        <v>0</v>
      </c>
    </row>
    <row r="84" spans="1:60" ht="19.5" hidden="1" customHeight="1" x14ac:dyDescent="0.15">
      <c r="A84" s="859"/>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2"/>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3"/>
      <c r="AY84">
        <f t="shared" si="10"/>
        <v>0</v>
      </c>
    </row>
    <row r="85" spans="1:60" ht="18.75" hidden="1" customHeight="1" x14ac:dyDescent="0.15">
      <c r="A85" s="859"/>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384</v>
      </c>
      <c r="AF85" s="248"/>
      <c r="AG85" s="248"/>
      <c r="AH85" s="248"/>
      <c r="AI85" s="248" t="s">
        <v>406</v>
      </c>
      <c r="AJ85" s="248"/>
      <c r="AK85" s="248"/>
      <c r="AL85" s="248"/>
      <c r="AM85" s="248" t="s">
        <v>503</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59"/>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59"/>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59"/>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59"/>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59"/>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384</v>
      </c>
      <c r="AF90" s="248"/>
      <c r="AG90" s="248"/>
      <c r="AH90" s="248"/>
      <c r="AI90" s="248" t="s">
        <v>406</v>
      </c>
      <c r="AJ90" s="248"/>
      <c r="AK90" s="248"/>
      <c r="AL90" s="248"/>
      <c r="AM90" s="248" t="s">
        <v>503</v>
      </c>
      <c r="AN90" s="248"/>
      <c r="AO90" s="248"/>
      <c r="AP90" s="248"/>
      <c r="AQ90" s="159" t="s">
        <v>232</v>
      </c>
      <c r="AR90" s="134"/>
      <c r="AS90" s="134"/>
      <c r="AT90" s="135"/>
      <c r="AU90" s="533" t="s">
        <v>134</v>
      </c>
      <c r="AV90" s="533"/>
      <c r="AW90" s="533"/>
      <c r="AX90" s="534"/>
      <c r="AY90">
        <f>COUNTA($G$92)</f>
        <v>0</v>
      </c>
    </row>
    <row r="91" spans="1:60" ht="18.75" hidden="1" customHeight="1" x14ac:dyDescent="0.15">
      <c r="A91" s="859"/>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59"/>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59"/>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59"/>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59"/>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384</v>
      </c>
      <c r="AF95" s="248"/>
      <c r="AG95" s="248"/>
      <c r="AH95" s="248"/>
      <c r="AI95" s="248" t="s">
        <v>406</v>
      </c>
      <c r="AJ95" s="248"/>
      <c r="AK95" s="248"/>
      <c r="AL95" s="248"/>
      <c r="AM95" s="248" t="s">
        <v>503</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59"/>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59"/>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59"/>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0"/>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89" t="s">
        <v>13</v>
      </c>
      <c r="Z99" s="890"/>
      <c r="AA99" s="891"/>
      <c r="AB99" s="886" t="s">
        <v>14</v>
      </c>
      <c r="AC99" s="887"/>
      <c r="AD99" s="888"/>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39" t="s">
        <v>384</v>
      </c>
      <c r="AF100" s="540"/>
      <c r="AG100" s="540"/>
      <c r="AH100" s="541"/>
      <c r="AI100" s="539" t="s">
        <v>406</v>
      </c>
      <c r="AJ100" s="540"/>
      <c r="AK100" s="540"/>
      <c r="AL100" s="541"/>
      <c r="AM100" s="539" t="s">
        <v>503</v>
      </c>
      <c r="AN100" s="540"/>
      <c r="AO100" s="540"/>
      <c r="AP100" s="541"/>
      <c r="AQ100" s="318" t="s">
        <v>411</v>
      </c>
      <c r="AR100" s="319"/>
      <c r="AS100" s="319"/>
      <c r="AT100" s="320"/>
      <c r="AU100" s="318" t="s">
        <v>535</v>
      </c>
      <c r="AV100" s="319"/>
      <c r="AW100" s="319"/>
      <c r="AX100" s="321"/>
    </row>
    <row r="101" spans="1:60" ht="23.25" customHeight="1" x14ac:dyDescent="0.15">
      <c r="A101" s="419"/>
      <c r="B101" s="420"/>
      <c r="C101" s="420"/>
      <c r="D101" s="420"/>
      <c r="E101" s="420"/>
      <c r="F101" s="421"/>
      <c r="G101" s="109" t="s">
        <v>720</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721</v>
      </c>
      <c r="AC101" s="461"/>
      <c r="AD101" s="461"/>
      <c r="AE101" s="283">
        <v>3</v>
      </c>
      <c r="AF101" s="283"/>
      <c r="AG101" s="283"/>
      <c r="AH101" s="283"/>
      <c r="AI101" s="283">
        <v>2</v>
      </c>
      <c r="AJ101" s="283"/>
      <c r="AK101" s="283"/>
      <c r="AL101" s="283"/>
      <c r="AM101" s="283">
        <v>3</v>
      </c>
      <c r="AN101" s="283"/>
      <c r="AO101" s="283"/>
      <c r="AP101" s="283"/>
      <c r="AQ101" s="283" t="s">
        <v>743</v>
      </c>
      <c r="AR101" s="283"/>
      <c r="AS101" s="283"/>
      <c r="AT101" s="283"/>
      <c r="AU101" s="219" t="s">
        <v>744</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721</v>
      </c>
      <c r="AC102" s="461"/>
      <c r="AD102" s="461"/>
      <c r="AE102" s="283">
        <v>3</v>
      </c>
      <c r="AF102" s="283"/>
      <c r="AG102" s="283"/>
      <c r="AH102" s="283"/>
      <c r="AI102" s="283">
        <v>3</v>
      </c>
      <c r="AJ102" s="283"/>
      <c r="AK102" s="283"/>
      <c r="AL102" s="283"/>
      <c r="AM102" s="283">
        <v>3</v>
      </c>
      <c r="AN102" s="283"/>
      <c r="AO102" s="283"/>
      <c r="AP102" s="283"/>
      <c r="AQ102" s="283" t="s">
        <v>743</v>
      </c>
      <c r="AR102" s="283"/>
      <c r="AS102" s="283"/>
      <c r="AT102" s="283"/>
      <c r="AU102" s="226" t="s">
        <v>743</v>
      </c>
      <c r="AV102" s="227"/>
      <c r="AW102" s="227"/>
      <c r="AX102" s="322"/>
    </row>
    <row r="103" spans="1:60" ht="31.5" customHeight="1" x14ac:dyDescent="0.15">
      <c r="A103" s="416" t="s">
        <v>349</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535</v>
      </c>
      <c r="AV103" s="281"/>
      <c r="AW103" s="281"/>
      <c r="AX103" s="282"/>
      <c r="AY103">
        <f>COUNTA($G$104)</f>
        <v>1</v>
      </c>
    </row>
    <row r="104" spans="1:60" ht="23.25" customHeight="1" x14ac:dyDescent="0.15">
      <c r="A104" s="419"/>
      <c r="B104" s="420"/>
      <c r="C104" s="420"/>
      <c r="D104" s="420"/>
      <c r="E104" s="420"/>
      <c r="F104" s="421"/>
      <c r="G104" s="109" t="s">
        <v>824</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722</v>
      </c>
      <c r="AC104" s="546"/>
      <c r="AD104" s="547"/>
      <c r="AE104" s="283">
        <v>166</v>
      </c>
      <c r="AF104" s="283"/>
      <c r="AG104" s="283"/>
      <c r="AH104" s="283"/>
      <c r="AI104" s="283">
        <v>221</v>
      </c>
      <c r="AJ104" s="283"/>
      <c r="AK104" s="283"/>
      <c r="AL104" s="283"/>
      <c r="AM104" s="283">
        <v>271</v>
      </c>
      <c r="AN104" s="283"/>
      <c r="AO104" s="283"/>
      <c r="AP104" s="283"/>
      <c r="AQ104" s="283" t="s">
        <v>778</v>
      </c>
      <c r="AR104" s="283"/>
      <c r="AS104" s="283"/>
      <c r="AT104" s="283"/>
      <c r="AU104" s="283" t="s">
        <v>779</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722</v>
      </c>
      <c r="AC105" s="469"/>
      <c r="AD105" s="470"/>
      <c r="AE105" s="283">
        <v>160</v>
      </c>
      <c r="AF105" s="283"/>
      <c r="AG105" s="283"/>
      <c r="AH105" s="283"/>
      <c r="AI105" s="283">
        <v>173</v>
      </c>
      <c r="AJ105" s="283"/>
      <c r="AK105" s="283"/>
      <c r="AL105" s="283"/>
      <c r="AM105" s="283">
        <v>240</v>
      </c>
      <c r="AN105" s="283"/>
      <c r="AO105" s="283"/>
      <c r="AP105" s="283"/>
      <c r="AQ105" s="283">
        <v>300</v>
      </c>
      <c r="AR105" s="283"/>
      <c r="AS105" s="283"/>
      <c r="AT105" s="283"/>
      <c r="AU105" s="283" t="s">
        <v>779</v>
      </c>
      <c r="AV105" s="283"/>
      <c r="AW105" s="283"/>
      <c r="AX105" s="284"/>
      <c r="AY105">
        <f>$AY$103</f>
        <v>1</v>
      </c>
    </row>
    <row r="106" spans="1:60" ht="31.5" customHeight="1" x14ac:dyDescent="0.15">
      <c r="A106" s="416" t="s">
        <v>349</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535</v>
      </c>
      <c r="AV106" s="281"/>
      <c r="AW106" s="281"/>
      <c r="AX106" s="282"/>
      <c r="AY106">
        <f>COUNTA($G$107)</f>
        <v>1</v>
      </c>
    </row>
    <row r="107" spans="1:60" ht="23.25" customHeight="1" x14ac:dyDescent="0.15">
      <c r="A107" s="419"/>
      <c r="B107" s="420"/>
      <c r="C107" s="420"/>
      <c r="D107" s="420"/>
      <c r="E107" s="420"/>
      <c r="F107" s="421"/>
      <c r="G107" s="109" t="s">
        <v>802</v>
      </c>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t="s">
        <v>805</v>
      </c>
      <c r="AC107" s="546"/>
      <c r="AD107" s="547"/>
      <c r="AE107" s="283">
        <v>1</v>
      </c>
      <c r="AF107" s="283"/>
      <c r="AG107" s="283"/>
      <c r="AH107" s="283"/>
      <c r="AI107" s="283">
        <v>4</v>
      </c>
      <c r="AJ107" s="283"/>
      <c r="AK107" s="283"/>
      <c r="AL107" s="283"/>
      <c r="AM107" s="283">
        <v>2</v>
      </c>
      <c r="AN107" s="283"/>
      <c r="AO107" s="283"/>
      <c r="AP107" s="283"/>
      <c r="AQ107" s="283" t="s">
        <v>803</v>
      </c>
      <c r="AR107" s="283"/>
      <c r="AS107" s="283"/>
      <c r="AT107" s="283"/>
      <c r="AU107" s="283" t="s">
        <v>803</v>
      </c>
      <c r="AV107" s="283"/>
      <c r="AW107" s="283"/>
      <c r="AX107" s="284"/>
      <c r="AY107">
        <f>$AY$106</f>
        <v>1</v>
      </c>
    </row>
    <row r="108" spans="1:60" ht="23.25"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t="s">
        <v>805</v>
      </c>
      <c r="AC108" s="469"/>
      <c r="AD108" s="470"/>
      <c r="AE108" s="283">
        <v>1</v>
      </c>
      <c r="AF108" s="283"/>
      <c r="AG108" s="283"/>
      <c r="AH108" s="283"/>
      <c r="AI108" s="283">
        <v>4</v>
      </c>
      <c r="AJ108" s="283"/>
      <c r="AK108" s="283"/>
      <c r="AL108" s="283"/>
      <c r="AM108" s="283">
        <v>5</v>
      </c>
      <c r="AN108" s="283"/>
      <c r="AO108" s="283"/>
      <c r="AP108" s="283"/>
      <c r="AQ108" s="283">
        <v>6</v>
      </c>
      <c r="AR108" s="283"/>
      <c r="AS108" s="283"/>
      <c r="AT108" s="283"/>
      <c r="AU108" s="283" t="s">
        <v>804</v>
      </c>
      <c r="AV108" s="283"/>
      <c r="AW108" s="283"/>
      <c r="AX108" s="284"/>
      <c r="AY108">
        <f>$AY$106</f>
        <v>1</v>
      </c>
    </row>
    <row r="109" spans="1:60" ht="31.5" hidden="1" customHeight="1" x14ac:dyDescent="0.15">
      <c r="A109" s="416" t="s">
        <v>349</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349</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384</v>
      </c>
      <c r="AF115" s="248"/>
      <c r="AG115" s="248"/>
      <c r="AH115" s="248"/>
      <c r="AI115" s="248" t="s">
        <v>406</v>
      </c>
      <c r="AJ115" s="248"/>
      <c r="AK115" s="248"/>
      <c r="AL115" s="248"/>
      <c r="AM115" s="248" t="s">
        <v>503</v>
      </c>
      <c r="AN115" s="248"/>
      <c r="AO115" s="248"/>
      <c r="AP115" s="248"/>
      <c r="AQ115" s="590" t="s">
        <v>536</v>
      </c>
      <c r="AR115" s="591"/>
      <c r="AS115" s="591"/>
      <c r="AT115" s="591"/>
      <c r="AU115" s="591"/>
      <c r="AV115" s="591"/>
      <c r="AW115" s="591"/>
      <c r="AX115" s="592"/>
    </row>
    <row r="116" spans="1:51" ht="23.25" customHeight="1" x14ac:dyDescent="0.15">
      <c r="A116" s="436"/>
      <c r="B116" s="437"/>
      <c r="C116" s="437"/>
      <c r="D116" s="437"/>
      <c r="E116" s="437"/>
      <c r="F116" s="438"/>
      <c r="G116" s="388" t="s">
        <v>723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835</v>
      </c>
      <c r="AC116" s="463"/>
      <c r="AD116" s="464"/>
      <c r="AE116" s="283">
        <v>6</v>
      </c>
      <c r="AF116" s="283"/>
      <c r="AG116" s="283"/>
      <c r="AH116" s="283"/>
      <c r="AI116" s="283">
        <v>9</v>
      </c>
      <c r="AJ116" s="283"/>
      <c r="AK116" s="283"/>
      <c r="AL116" s="283"/>
      <c r="AM116" s="283">
        <v>5</v>
      </c>
      <c r="AN116" s="283"/>
      <c r="AO116" s="283"/>
      <c r="AP116" s="283"/>
      <c r="AQ116" s="219" t="s">
        <v>743</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51" t="s">
        <v>726</v>
      </c>
      <c r="AF117" s="551"/>
      <c r="AG117" s="551"/>
      <c r="AH117" s="551"/>
      <c r="AI117" s="551" t="s">
        <v>727</v>
      </c>
      <c r="AJ117" s="551"/>
      <c r="AK117" s="551"/>
      <c r="AL117" s="551"/>
      <c r="AM117" s="551" t="s">
        <v>745</v>
      </c>
      <c r="AN117" s="551"/>
      <c r="AO117" s="551"/>
      <c r="AP117" s="551"/>
      <c r="AQ117" s="551" t="s">
        <v>743</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384</v>
      </c>
      <c r="AF118" s="248"/>
      <c r="AG118" s="248"/>
      <c r="AH118" s="248"/>
      <c r="AI118" s="248" t="s">
        <v>406</v>
      </c>
      <c r="AJ118" s="248"/>
      <c r="AK118" s="248"/>
      <c r="AL118" s="248"/>
      <c r="AM118" s="248" t="s">
        <v>503</v>
      </c>
      <c r="AN118" s="248"/>
      <c r="AO118" s="248"/>
      <c r="AP118" s="248"/>
      <c r="AQ118" s="590" t="s">
        <v>536</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808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724</v>
      </c>
      <c r="AC119" s="463"/>
      <c r="AD119" s="464"/>
      <c r="AE119" s="283">
        <v>0</v>
      </c>
      <c r="AF119" s="283"/>
      <c r="AG119" s="283"/>
      <c r="AH119" s="283"/>
      <c r="AI119" s="283">
        <v>0</v>
      </c>
      <c r="AJ119" s="283"/>
      <c r="AK119" s="283"/>
      <c r="AL119" s="283"/>
      <c r="AM119" s="283">
        <v>0</v>
      </c>
      <c r="AN119" s="283"/>
      <c r="AO119" s="283"/>
      <c r="AP119" s="283"/>
      <c r="AQ119" s="283">
        <v>0.1</v>
      </c>
      <c r="AR119" s="283"/>
      <c r="AS119" s="283"/>
      <c r="AT119" s="283"/>
      <c r="AU119" s="283"/>
      <c r="AV119" s="283"/>
      <c r="AW119" s="283"/>
      <c r="AX119" s="284"/>
      <c r="AY119">
        <f>$AY$118</f>
        <v>1</v>
      </c>
    </row>
    <row r="120" spans="1:51" ht="46.5"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725</v>
      </c>
      <c r="AC120" s="473"/>
      <c r="AD120" s="474"/>
      <c r="AE120" s="551" t="s">
        <v>728</v>
      </c>
      <c r="AF120" s="551"/>
      <c r="AG120" s="551"/>
      <c r="AH120" s="551"/>
      <c r="AI120" s="551" t="s">
        <v>729</v>
      </c>
      <c r="AJ120" s="551"/>
      <c r="AK120" s="551"/>
      <c r="AL120" s="551"/>
      <c r="AM120" s="551" t="s">
        <v>780</v>
      </c>
      <c r="AN120" s="551"/>
      <c r="AO120" s="551"/>
      <c r="AP120" s="551"/>
      <c r="AQ120" s="551" t="s">
        <v>807</v>
      </c>
      <c r="AR120" s="551"/>
      <c r="AS120" s="551"/>
      <c r="AT120" s="551"/>
      <c r="AU120" s="551"/>
      <c r="AV120" s="551"/>
      <c r="AW120" s="551"/>
      <c r="AX120" s="552"/>
      <c r="AY120">
        <f>$AY$118</f>
        <v>1</v>
      </c>
    </row>
    <row r="121" spans="1:51" ht="23.25"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384</v>
      </c>
      <c r="AF121" s="248"/>
      <c r="AG121" s="248"/>
      <c r="AH121" s="248"/>
      <c r="AI121" s="248" t="s">
        <v>406</v>
      </c>
      <c r="AJ121" s="248"/>
      <c r="AK121" s="248"/>
      <c r="AL121" s="248"/>
      <c r="AM121" s="248" t="s">
        <v>503</v>
      </c>
      <c r="AN121" s="248"/>
      <c r="AO121" s="248"/>
      <c r="AP121" s="248"/>
      <c r="AQ121" s="590" t="s">
        <v>536</v>
      </c>
      <c r="AR121" s="591"/>
      <c r="AS121" s="591"/>
      <c r="AT121" s="591"/>
      <c r="AU121" s="591"/>
      <c r="AV121" s="591"/>
      <c r="AW121" s="591"/>
      <c r="AX121" s="592"/>
      <c r="AY121" s="92">
        <f>IF(SUBSTITUTE(SUBSTITUTE($G$122,"／",""),"　","")="",0,1)</f>
        <v>1</v>
      </c>
    </row>
    <row r="122" spans="1:51" ht="23.25" customHeight="1" x14ac:dyDescent="0.15">
      <c r="A122" s="436"/>
      <c r="B122" s="437"/>
      <c r="C122" s="437"/>
      <c r="D122" s="437"/>
      <c r="E122" s="437"/>
      <c r="F122" s="438"/>
      <c r="G122" s="388" t="s">
        <v>809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t="s">
        <v>806</v>
      </c>
      <c r="AC122" s="463"/>
      <c r="AD122" s="464"/>
      <c r="AE122" s="283">
        <v>3.2</v>
      </c>
      <c r="AF122" s="283"/>
      <c r="AG122" s="283"/>
      <c r="AH122" s="283"/>
      <c r="AI122" s="283">
        <v>0.5</v>
      </c>
      <c r="AJ122" s="283"/>
      <c r="AK122" s="283"/>
      <c r="AL122" s="283"/>
      <c r="AM122" s="283">
        <v>0.5</v>
      </c>
      <c r="AN122" s="283"/>
      <c r="AO122" s="283"/>
      <c r="AP122" s="283"/>
      <c r="AQ122" s="283">
        <v>1.36</v>
      </c>
      <c r="AR122" s="283"/>
      <c r="AS122" s="283"/>
      <c r="AT122" s="283"/>
      <c r="AU122" s="283"/>
      <c r="AV122" s="283"/>
      <c r="AW122" s="283"/>
      <c r="AX122" s="284"/>
      <c r="AY122">
        <f>$AY$121</f>
        <v>1</v>
      </c>
    </row>
    <row r="123" spans="1:51" ht="46.5" customHeight="1" thickBo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725</v>
      </c>
      <c r="AC123" s="473"/>
      <c r="AD123" s="474"/>
      <c r="AE123" s="802" t="s">
        <v>812</v>
      </c>
      <c r="AF123" s="551"/>
      <c r="AG123" s="551"/>
      <c r="AH123" s="551"/>
      <c r="AI123" s="551" t="s">
        <v>811</v>
      </c>
      <c r="AJ123" s="551"/>
      <c r="AK123" s="551"/>
      <c r="AL123" s="551"/>
      <c r="AM123" s="551" t="s">
        <v>810</v>
      </c>
      <c r="AN123" s="551"/>
      <c r="AO123" s="551"/>
      <c r="AP123" s="551"/>
      <c r="AQ123" s="551" t="s">
        <v>813</v>
      </c>
      <c r="AR123" s="551"/>
      <c r="AS123" s="551"/>
      <c r="AT123" s="551"/>
      <c r="AU123" s="551"/>
      <c r="AV123" s="551"/>
      <c r="AW123" s="551"/>
      <c r="AX123" s="552"/>
      <c r="AY123">
        <f>$AY$121</f>
        <v>1</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384</v>
      </c>
      <c r="AF124" s="248"/>
      <c r="AG124" s="248"/>
      <c r="AH124" s="248"/>
      <c r="AI124" s="248" t="s">
        <v>406</v>
      </c>
      <c r="AJ124" s="248"/>
      <c r="AK124" s="248"/>
      <c r="AL124" s="248"/>
      <c r="AM124" s="248" t="s">
        <v>503</v>
      </c>
      <c r="AN124" s="248"/>
      <c r="AO124" s="248"/>
      <c r="AP124" s="248"/>
      <c r="AQ124" s="590" t="s">
        <v>536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thickBot="1" x14ac:dyDescent="0.2">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3"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384</v>
      </c>
      <c r="AF127" s="248"/>
      <c r="AG127" s="248"/>
      <c r="AH127" s="248"/>
      <c r="AI127" s="248" t="s">
        <v>406</v>
      </c>
      <c r="AJ127" s="248"/>
      <c r="AK127" s="248"/>
      <c r="AL127" s="248"/>
      <c r="AM127" s="248" t="s">
        <v>503</v>
      </c>
      <c r="AN127" s="248"/>
      <c r="AO127" s="248"/>
      <c r="AP127" s="248"/>
      <c r="AQ127" s="590" t="s">
        <v>536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730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731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7.2" customHeight="1" x14ac:dyDescent="0.15">
      <c r="A130" s="190" t="s">
        <v>399</v>
      </c>
      <c r="B130" s="187"/>
      <c r="C130" s="186" t="s">
        <v>236</v>
      </c>
      <c r="D130" s="187"/>
      <c r="E130" s="171" t="s">
        <v>265</v>
      </c>
      <c r="F130" s="172"/>
      <c r="G130" s="173" t="s">
        <v>706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2"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384</v>
      </c>
      <c r="AF132" s="134"/>
      <c r="AG132" s="134"/>
      <c r="AH132" s="135"/>
      <c r="AI132" s="159" t="s">
        <v>406</v>
      </c>
      <c r="AJ132" s="134"/>
      <c r="AK132" s="134"/>
      <c r="AL132" s="135"/>
      <c r="AM132" s="159" t="s">
        <v>693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714</v>
      </c>
      <c r="AR133" s="201"/>
      <c r="AS133" s="137" t="s">
        <v>233</v>
      </c>
      <c r="AT133" s="138"/>
      <c r="AU133" s="202" t="s">
        <v>714</v>
      </c>
      <c r="AV133" s="202"/>
      <c r="AW133" s="137" t="s">
        <v>179</v>
      </c>
      <c r="AX133" s="197"/>
      <c r="AY133">
        <f>$AY$132</f>
        <v>1</v>
      </c>
    </row>
    <row r="134" spans="1:51" ht="39.75" customHeight="1" x14ac:dyDescent="0.15">
      <c r="A134" s="191"/>
      <c r="B134" s="188"/>
      <c r="C134" s="182"/>
      <c r="D134" s="188"/>
      <c r="E134" s="182"/>
      <c r="F134" s="183"/>
      <c r="G134" s="108" t="s">
        <v>746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366</v>
      </c>
      <c r="AC134" s="207"/>
      <c r="AD134" s="207"/>
      <c r="AE134" s="208">
        <v>89.6</v>
      </c>
      <c r="AF134" s="209"/>
      <c r="AG134" s="209"/>
      <c r="AH134" s="209"/>
      <c r="AI134" s="208">
        <v>89.2</v>
      </c>
      <c r="AJ134" s="209"/>
      <c r="AK134" s="209"/>
      <c r="AL134" s="209"/>
      <c r="AM134" s="208" t="s">
        <v>714</v>
      </c>
      <c r="AN134" s="209"/>
      <c r="AO134" s="209"/>
      <c r="AP134" s="209"/>
      <c r="AQ134" s="208" t="s">
        <v>714</v>
      </c>
      <c r="AR134" s="209"/>
      <c r="AS134" s="209"/>
      <c r="AT134" s="209"/>
      <c r="AU134" s="208" t="s">
        <v>714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366</v>
      </c>
      <c r="AC135" s="215"/>
      <c r="AD135" s="215"/>
      <c r="AE135" s="208">
        <v>100</v>
      </c>
      <c r="AF135" s="209"/>
      <c r="AG135" s="209"/>
      <c r="AH135" s="209"/>
      <c r="AI135" s="208">
        <v>100</v>
      </c>
      <c r="AJ135" s="209"/>
      <c r="AK135" s="209"/>
      <c r="AL135" s="209"/>
      <c r="AM135" s="208">
        <v>100</v>
      </c>
      <c r="AN135" s="209"/>
      <c r="AO135" s="209"/>
      <c r="AP135" s="209"/>
      <c r="AQ135" s="208" t="s">
        <v>714</v>
      </c>
      <c r="AR135" s="209"/>
      <c r="AS135" s="209"/>
      <c r="AT135" s="209"/>
      <c r="AU135" s="208">
        <v>100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384</v>
      </c>
      <c r="AF136" s="134"/>
      <c r="AG136" s="134"/>
      <c r="AH136" s="135"/>
      <c r="AI136" s="159" t="s">
        <v>406</v>
      </c>
      <c r="AJ136" s="134"/>
      <c r="AK136" s="134"/>
      <c r="AL136" s="135"/>
      <c r="AM136" s="159" t="s">
        <v>693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384</v>
      </c>
      <c r="AF140" s="134"/>
      <c r="AG140" s="134"/>
      <c r="AH140" s="135"/>
      <c r="AI140" s="159" t="s">
        <v>406</v>
      </c>
      <c r="AJ140" s="134"/>
      <c r="AK140" s="134"/>
      <c r="AL140" s="135"/>
      <c r="AM140" s="159" t="s">
        <v>693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384</v>
      </c>
      <c r="AF144" s="134"/>
      <c r="AG144" s="134"/>
      <c r="AH144" s="135"/>
      <c r="AI144" s="159" t="s">
        <v>406</v>
      </c>
      <c r="AJ144" s="134"/>
      <c r="AK144" s="134"/>
      <c r="AL144" s="135"/>
      <c r="AM144" s="159" t="s">
        <v>693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384</v>
      </c>
      <c r="AF148" s="134"/>
      <c r="AG148" s="134"/>
      <c r="AH148" s="135"/>
      <c r="AI148" s="159" t="s">
        <v>406</v>
      </c>
      <c r="AJ148" s="134"/>
      <c r="AK148" s="134"/>
      <c r="AL148" s="135"/>
      <c r="AM148" s="159" t="s">
        <v>693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2"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2"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384</v>
      </c>
      <c r="AF192" s="134"/>
      <c r="AG192" s="134"/>
      <c r="AH192" s="135"/>
      <c r="AI192" s="159" t="s">
        <v>406</v>
      </c>
      <c r="AJ192" s="134"/>
      <c r="AK192" s="134"/>
      <c r="AL192" s="135"/>
      <c r="AM192" s="159" t="s">
        <v>693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384</v>
      </c>
      <c r="AF196" s="134"/>
      <c r="AG196" s="134"/>
      <c r="AH196" s="135"/>
      <c r="AI196" s="159" t="s">
        <v>406</v>
      </c>
      <c r="AJ196" s="134"/>
      <c r="AK196" s="134"/>
      <c r="AL196" s="135"/>
      <c r="AM196" s="159" t="s">
        <v>693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384</v>
      </c>
      <c r="AF200" s="134"/>
      <c r="AG200" s="134"/>
      <c r="AH200" s="135"/>
      <c r="AI200" s="159" t="s">
        <v>406</v>
      </c>
      <c r="AJ200" s="134"/>
      <c r="AK200" s="134"/>
      <c r="AL200" s="135"/>
      <c r="AM200" s="159" t="s">
        <v>693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384</v>
      </c>
      <c r="AF204" s="134"/>
      <c r="AG204" s="134"/>
      <c r="AH204" s="135"/>
      <c r="AI204" s="159" t="s">
        <v>406</v>
      </c>
      <c r="AJ204" s="134"/>
      <c r="AK204" s="134"/>
      <c r="AL204" s="135"/>
      <c r="AM204" s="159" t="s">
        <v>693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384</v>
      </c>
      <c r="AF208" s="134"/>
      <c r="AG208" s="134"/>
      <c r="AH208" s="135"/>
      <c r="AI208" s="159" t="s">
        <v>406</v>
      </c>
      <c r="AJ208" s="134"/>
      <c r="AK208" s="134"/>
      <c r="AL208" s="135"/>
      <c r="AM208" s="159" t="s">
        <v>693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2"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2"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384</v>
      </c>
      <c r="AF252" s="134"/>
      <c r="AG252" s="134"/>
      <c r="AH252" s="135"/>
      <c r="AI252" s="159" t="s">
        <v>406</v>
      </c>
      <c r="AJ252" s="134"/>
      <c r="AK252" s="134"/>
      <c r="AL252" s="135"/>
      <c r="AM252" s="159" t="s">
        <v>693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384</v>
      </c>
      <c r="AF256" s="134"/>
      <c r="AG256" s="134"/>
      <c r="AH256" s="135"/>
      <c r="AI256" s="159" t="s">
        <v>406</v>
      </c>
      <c r="AJ256" s="134"/>
      <c r="AK256" s="134"/>
      <c r="AL256" s="135"/>
      <c r="AM256" s="159" t="s">
        <v>693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384</v>
      </c>
      <c r="AF260" s="134"/>
      <c r="AG260" s="134"/>
      <c r="AH260" s="135"/>
      <c r="AI260" s="159" t="s">
        <v>406</v>
      </c>
      <c r="AJ260" s="134"/>
      <c r="AK260" s="134"/>
      <c r="AL260" s="135"/>
      <c r="AM260" s="159" t="s">
        <v>693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384</v>
      </c>
      <c r="AF264" s="134"/>
      <c r="AG264" s="134"/>
      <c r="AH264" s="135"/>
      <c r="AI264" s="159" t="s">
        <v>406</v>
      </c>
      <c r="AJ264" s="134"/>
      <c r="AK264" s="134"/>
      <c r="AL264" s="135"/>
      <c r="AM264" s="159" t="s">
        <v>693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384</v>
      </c>
      <c r="AF268" s="134"/>
      <c r="AG268" s="134"/>
      <c r="AH268" s="135"/>
      <c r="AI268" s="159" t="s">
        <v>406</v>
      </c>
      <c r="AJ268" s="134"/>
      <c r="AK268" s="134"/>
      <c r="AL268" s="135"/>
      <c r="AM268" s="159" t="s">
        <v>693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2"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2"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384</v>
      </c>
      <c r="AF312" s="134"/>
      <c r="AG312" s="134"/>
      <c r="AH312" s="135"/>
      <c r="AI312" s="159" t="s">
        <v>406</v>
      </c>
      <c r="AJ312" s="134"/>
      <c r="AK312" s="134"/>
      <c r="AL312" s="135"/>
      <c r="AM312" s="159" t="s">
        <v>693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384</v>
      </c>
      <c r="AF316" s="134"/>
      <c r="AG316" s="134"/>
      <c r="AH316" s="135"/>
      <c r="AI316" s="159" t="s">
        <v>406</v>
      </c>
      <c r="AJ316" s="134"/>
      <c r="AK316" s="134"/>
      <c r="AL316" s="135"/>
      <c r="AM316" s="159" t="s">
        <v>693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384</v>
      </c>
      <c r="AF320" s="134"/>
      <c r="AG320" s="134"/>
      <c r="AH320" s="135"/>
      <c r="AI320" s="159" t="s">
        <v>406</v>
      </c>
      <c r="AJ320" s="134"/>
      <c r="AK320" s="134"/>
      <c r="AL320" s="135"/>
      <c r="AM320" s="159" t="s">
        <v>693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384</v>
      </c>
      <c r="AF324" s="134"/>
      <c r="AG324" s="134"/>
      <c r="AH324" s="135"/>
      <c r="AI324" s="159" t="s">
        <v>406</v>
      </c>
      <c r="AJ324" s="134"/>
      <c r="AK324" s="134"/>
      <c r="AL324" s="135"/>
      <c r="AM324" s="159" t="s">
        <v>693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384</v>
      </c>
      <c r="AF328" s="134"/>
      <c r="AG328" s="134"/>
      <c r="AH328" s="135"/>
      <c r="AI328" s="159" t="s">
        <v>406</v>
      </c>
      <c r="AJ328" s="134"/>
      <c r="AK328" s="134"/>
      <c r="AL328" s="135"/>
      <c r="AM328" s="159" t="s">
        <v>693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2"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2"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384</v>
      </c>
      <c r="AF372" s="134"/>
      <c r="AG372" s="134"/>
      <c r="AH372" s="135"/>
      <c r="AI372" s="159" t="s">
        <v>406</v>
      </c>
      <c r="AJ372" s="134"/>
      <c r="AK372" s="134"/>
      <c r="AL372" s="135"/>
      <c r="AM372" s="159" t="s">
        <v>693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384</v>
      </c>
      <c r="AF376" s="134"/>
      <c r="AG376" s="134"/>
      <c r="AH376" s="135"/>
      <c r="AI376" s="159" t="s">
        <v>406</v>
      </c>
      <c r="AJ376" s="134"/>
      <c r="AK376" s="134"/>
      <c r="AL376" s="135"/>
      <c r="AM376" s="159" t="s">
        <v>693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384</v>
      </c>
      <c r="AF380" s="134"/>
      <c r="AG380" s="134"/>
      <c r="AH380" s="135"/>
      <c r="AI380" s="159" t="s">
        <v>406</v>
      </c>
      <c r="AJ380" s="134"/>
      <c r="AK380" s="134"/>
      <c r="AL380" s="135"/>
      <c r="AM380" s="159" t="s">
        <v>693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384</v>
      </c>
      <c r="AF384" s="134"/>
      <c r="AG384" s="134"/>
      <c r="AH384" s="135"/>
      <c r="AI384" s="159" t="s">
        <v>406</v>
      </c>
      <c r="AJ384" s="134"/>
      <c r="AK384" s="134"/>
      <c r="AL384" s="135"/>
      <c r="AM384" s="159" t="s">
        <v>693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384</v>
      </c>
      <c r="AF388" s="134"/>
      <c r="AG388" s="134"/>
      <c r="AH388" s="135"/>
      <c r="AI388" s="159" t="s">
        <v>406</v>
      </c>
      <c r="AJ388" s="134"/>
      <c r="AK388" s="134"/>
      <c r="AL388" s="135"/>
      <c r="AM388" s="159" t="s">
        <v>693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700000000000003" hidden="1" customHeight="1" x14ac:dyDescent="0.15">
      <c r="A430" s="191"/>
      <c r="B430" s="188"/>
      <c r="C430" s="180" t="s">
        <v>665</v>
      </c>
      <c r="D430" s="930"/>
      <c r="E430" s="176" t="s">
        <v>393</v>
      </c>
      <c r="F430" s="892"/>
      <c r="G430" s="893" t="s">
        <v>252</v>
      </c>
      <c r="H430" s="127"/>
      <c r="I430" s="127"/>
      <c r="J430" s="894" t="s">
        <v>714</v>
      </c>
      <c r="K430" s="895"/>
      <c r="L430" s="895"/>
      <c r="M430" s="895"/>
      <c r="N430" s="895"/>
      <c r="O430" s="895"/>
      <c r="P430" s="895"/>
      <c r="Q430" s="895"/>
      <c r="R430" s="895"/>
      <c r="S430" s="895"/>
      <c r="T430" s="89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537</v>
      </c>
      <c r="AJ431" s="335"/>
      <c r="AK431" s="335"/>
      <c r="AL431" s="159"/>
      <c r="AM431" s="335" t="s">
        <v>538</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714</v>
      </c>
      <c r="AF432" s="202"/>
      <c r="AG432" s="137" t="s">
        <v>233</v>
      </c>
      <c r="AH432" s="138"/>
      <c r="AI432" s="336"/>
      <c r="AJ432" s="336"/>
      <c r="AK432" s="336"/>
      <c r="AL432" s="158"/>
      <c r="AM432" s="336"/>
      <c r="AN432" s="336"/>
      <c r="AO432" s="336"/>
      <c r="AP432" s="158"/>
      <c r="AQ432" s="251" t="s">
        <v>714</v>
      </c>
      <c r="AR432" s="202"/>
      <c r="AS432" s="137" t="s">
        <v>233</v>
      </c>
      <c r="AT432" s="138"/>
      <c r="AU432" s="202" t="s">
        <v>714</v>
      </c>
      <c r="AV432" s="202"/>
      <c r="AW432" s="137" t="s">
        <v>179</v>
      </c>
      <c r="AX432" s="197"/>
      <c r="AY432">
        <f>$AY$431</f>
        <v>1</v>
      </c>
    </row>
    <row r="433" spans="1:51" ht="23.25" customHeight="1" x14ac:dyDescent="0.15">
      <c r="A433" s="191"/>
      <c r="B433" s="188"/>
      <c r="C433" s="182"/>
      <c r="D433" s="188"/>
      <c r="E433" s="339"/>
      <c r="F433" s="340"/>
      <c r="G433" s="108" t="s">
        <v>714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7" t="s">
        <v>714</v>
      </c>
      <c r="AF433" s="209"/>
      <c r="AG433" s="209"/>
      <c r="AH433" s="209"/>
      <c r="AI433" s="337" t="s">
        <v>714</v>
      </c>
      <c r="AJ433" s="209"/>
      <c r="AK433" s="209"/>
      <c r="AL433" s="209"/>
      <c r="AM433" s="337"/>
      <c r="AN433" s="209"/>
      <c r="AO433" s="209"/>
      <c r="AP433" s="338"/>
      <c r="AQ433" s="337" t="s">
        <v>714</v>
      </c>
      <c r="AR433" s="209"/>
      <c r="AS433" s="209"/>
      <c r="AT433" s="338"/>
      <c r="AU433" s="209" t="s">
        <v>714</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7" t="s">
        <v>714</v>
      </c>
      <c r="AF434" s="209"/>
      <c r="AG434" s="209"/>
      <c r="AH434" s="338"/>
      <c r="AI434" s="337" t="s">
        <v>714</v>
      </c>
      <c r="AJ434" s="209"/>
      <c r="AK434" s="209"/>
      <c r="AL434" s="209"/>
      <c r="AM434" s="337"/>
      <c r="AN434" s="209"/>
      <c r="AO434" s="209"/>
      <c r="AP434" s="338"/>
      <c r="AQ434" s="337" t="s">
        <v>714</v>
      </c>
      <c r="AR434" s="209"/>
      <c r="AS434" s="209"/>
      <c r="AT434" s="338"/>
      <c r="AU434" s="209" t="s">
        <v>714</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714</v>
      </c>
      <c r="AF435" s="209"/>
      <c r="AG435" s="209"/>
      <c r="AH435" s="338"/>
      <c r="AI435" s="337" t="s">
        <v>714</v>
      </c>
      <c r="AJ435" s="209"/>
      <c r="AK435" s="209"/>
      <c r="AL435" s="209"/>
      <c r="AM435" s="337"/>
      <c r="AN435" s="209"/>
      <c r="AO435" s="209"/>
      <c r="AP435" s="338"/>
      <c r="AQ435" s="337" t="s">
        <v>714</v>
      </c>
      <c r="AR435" s="209"/>
      <c r="AS435" s="209"/>
      <c r="AT435" s="338"/>
      <c r="AU435" s="209" t="s">
        <v>714</v>
      </c>
      <c r="AV435" s="209"/>
      <c r="AW435" s="209"/>
      <c r="AX435" s="210"/>
      <c r="AY435">
        <f t="shared" si="63"/>
        <v>1</v>
      </c>
    </row>
    <row r="436" spans="1:51" ht="18.75"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537</v>
      </c>
      <c r="AJ436" s="335"/>
      <c r="AK436" s="335"/>
      <c r="AL436" s="159"/>
      <c r="AM436" s="335" t="s">
        <v>538</v>
      </c>
      <c r="AN436" s="335"/>
      <c r="AO436" s="335"/>
      <c r="AP436" s="159"/>
      <c r="AQ436" s="159" t="s">
        <v>232</v>
      </c>
      <c r="AR436" s="134"/>
      <c r="AS436" s="134"/>
      <c r="AT436" s="135"/>
      <c r="AU436" s="140" t="s">
        <v>134</v>
      </c>
      <c r="AV436" s="140"/>
      <c r="AW436" s="140"/>
      <c r="AX436" s="141"/>
      <c r="AY436">
        <f>COUNTA($G$438)</f>
        <v>1</v>
      </c>
    </row>
    <row r="437" spans="1:51" ht="18.75"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714</v>
      </c>
      <c r="AF437" s="202"/>
      <c r="AG437" s="137" t="s">
        <v>233</v>
      </c>
      <c r="AH437" s="138"/>
      <c r="AI437" s="336"/>
      <c r="AJ437" s="336"/>
      <c r="AK437" s="336"/>
      <c r="AL437" s="158"/>
      <c r="AM437" s="336"/>
      <c r="AN437" s="336"/>
      <c r="AO437" s="336"/>
      <c r="AP437" s="158"/>
      <c r="AQ437" s="251" t="s">
        <v>714</v>
      </c>
      <c r="AR437" s="202"/>
      <c r="AS437" s="137" t="s">
        <v>233</v>
      </c>
      <c r="AT437" s="138"/>
      <c r="AU437" s="202" t="s">
        <v>714</v>
      </c>
      <c r="AV437" s="202"/>
      <c r="AW437" s="137" t="s">
        <v>179</v>
      </c>
      <c r="AX437" s="197"/>
      <c r="AY437">
        <f>$AY$436</f>
        <v>1</v>
      </c>
    </row>
    <row r="438" spans="1:51" ht="23.25" customHeight="1" x14ac:dyDescent="0.15">
      <c r="A438" s="191"/>
      <c r="B438" s="188"/>
      <c r="C438" s="182"/>
      <c r="D438" s="188"/>
      <c r="E438" s="339"/>
      <c r="F438" s="340"/>
      <c r="G438" s="108" t="s">
        <v>714</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714</v>
      </c>
      <c r="AC438" s="215"/>
      <c r="AD438" s="215"/>
      <c r="AE438" s="337" t="s">
        <v>714</v>
      </c>
      <c r="AF438" s="209"/>
      <c r="AG438" s="209"/>
      <c r="AH438" s="209"/>
      <c r="AI438" s="337" t="s">
        <v>714</v>
      </c>
      <c r="AJ438" s="209"/>
      <c r="AK438" s="209"/>
      <c r="AL438" s="209"/>
      <c r="AM438" s="337"/>
      <c r="AN438" s="209"/>
      <c r="AO438" s="209"/>
      <c r="AP438" s="338"/>
      <c r="AQ438" s="337" t="s">
        <v>714</v>
      </c>
      <c r="AR438" s="209"/>
      <c r="AS438" s="209"/>
      <c r="AT438" s="338"/>
      <c r="AU438" s="209" t="s">
        <v>714</v>
      </c>
      <c r="AV438" s="209"/>
      <c r="AW438" s="209"/>
      <c r="AX438" s="210"/>
      <c r="AY438">
        <f t="shared" ref="AY438:AY440" si="64">$AY$436</f>
        <v>1</v>
      </c>
    </row>
    <row r="439" spans="1:51" ht="23.25"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714</v>
      </c>
      <c r="AC439" s="207"/>
      <c r="AD439" s="207"/>
      <c r="AE439" s="337" t="s">
        <v>714</v>
      </c>
      <c r="AF439" s="209"/>
      <c r="AG439" s="209"/>
      <c r="AH439" s="338"/>
      <c r="AI439" s="337" t="s">
        <v>714</v>
      </c>
      <c r="AJ439" s="209"/>
      <c r="AK439" s="209"/>
      <c r="AL439" s="209"/>
      <c r="AM439" s="337"/>
      <c r="AN439" s="209"/>
      <c r="AO439" s="209"/>
      <c r="AP439" s="338"/>
      <c r="AQ439" s="337" t="s">
        <v>714</v>
      </c>
      <c r="AR439" s="209"/>
      <c r="AS439" s="209"/>
      <c r="AT439" s="338"/>
      <c r="AU439" s="209" t="s">
        <v>714</v>
      </c>
      <c r="AV439" s="209"/>
      <c r="AW439" s="209"/>
      <c r="AX439" s="210"/>
      <c r="AY439">
        <f t="shared" si="64"/>
        <v>1</v>
      </c>
    </row>
    <row r="440" spans="1:51" ht="23.25" customHeight="1" thickBot="1" x14ac:dyDescent="0.2">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t="s">
        <v>714</v>
      </c>
      <c r="AF440" s="209"/>
      <c r="AG440" s="209"/>
      <c r="AH440" s="338"/>
      <c r="AI440" s="337" t="s">
        <v>714</v>
      </c>
      <c r="AJ440" s="209"/>
      <c r="AK440" s="209"/>
      <c r="AL440" s="209"/>
      <c r="AM440" s="337"/>
      <c r="AN440" s="209"/>
      <c r="AO440" s="209"/>
      <c r="AP440" s="338"/>
      <c r="AQ440" s="337" t="s">
        <v>714</v>
      </c>
      <c r="AR440" s="209"/>
      <c r="AS440" s="209"/>
      <c r="AT440" s="338"/>
      <c r="AU440" s="209" t="s">
        <v>714</v>
      </c>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537</v>
      </c>
      <c r="AJ441" s="335"/>
      <c r="AK441" s="335"/>
      <c r="AL441" s="159"/>
      <c r="AM441" s="335" t="s">
        <v>538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537</v>
      </c>
      <c r="AJ446" s="335"/>
      <c r="AK446" s="335"/>
      <c r="AL446" s="159"/>
      <c r="AM446" s="335" t="s">
        <v>538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537</v>
      </c>
      <c r="AJ451" s="335"/>
      <c r="AK451" s="335"/>
      <c r="AL451" s="159"/>
      <c r="AM451" s="335" t="s">
        <v>538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537</v>
      </c>
      <c r="AJ456" s="335"/>
      <c r="AK456" s="335"/>
      <c r="AL456" s="159"/>
      <c r="AM456" s="335" t="s">
        <v>538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537</v>
      </c>
      <c r="AJ461" s="335"/>
      <c r="AK461" s="335"/>
      <c r="AL461" s="159"/>
      <c r="AM461" s="335" t="s">
        <v>538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537</v>
      </c>
      <c r="AJ466" s="335"/>
      <c r="AK466" s="335"/>
      <c r="AL466" s="159"/>
      <c r="AM466" s="335" t="s">
        <v>538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537</v>
      </c>
      <c r="AJ471" s="335"/>
      <c r="AK471" s="335"/>
      <c r="AL471" s="159"/>
      <c r="AM471" s="335" t="s">
        <v>538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537</v>
      </c>
      <c r="AJ476" s="335"/>
      <c r="AK476" s="335"/>
      <c r="AL476" s="159"/>
      <c r="AM476" s="335" t="s">
        <v>538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700000000000003" hidden="1" customHeight="1" x14ac:dyDescent="0.15">
      <c r="A484" s="191"/>
      <c r="B484" s="188"/>
      <c r="C484" s="182"/>
      <c r="D484" s="188"/>
      <c r="E484" s="176" t="s">
        <v>396</v>
      </c>
      <c r="F484" s="177"/>
      <c r="G484" s="893" t="s">
        <v>252</v>
      </c>
      <c r="H484" s="127"/>
      <c r="I484" s="127"/>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537</v>
      </c>
      <c r="AJ485" s="335"/>
      <c r="AK485" s="335"/>
      <c r="AL485" s="159"/>
      <c r="AM485" s="335" t="s">
        <v>538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537</v>
      </c>
      <c r="AJ490" s="335"/>
      <c r="AK490" s="335"/>
      <c r="AL490" s="159"/>
      <c r="AM490" s="335" t="s">
        <v>538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537</v>
      </c>
      <c r="AJ495" s="335"/>
      <c r="AK495" s="335"/>
      <c r="AL495" s="159"/>
      <c r="AM495" s="335" t="s">
        <v>538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537</v>
      </c>
      <c r="AJ500" s="335"/>
      <c r="AK500" s="335"/>
      <c r="AL500" s="159"/>
      <c r="AM500" s="335" t="s">
        <v>538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537</v>
      </c>
      <c r="AJ505" s="335"/>
      <c r="AK505" s="335"/>
      <c r="AL505" s="159"/>
      <c r="AM505" s="335" t="s">
        <v>538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537</v>
      </c>
      <c r="AJ510" s="335"/>
      <c r="AK510" s="335"/>
      <c r="AL510" s="159"/>
      <c r="AM510" s="335" t="s">
        <v>538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537</v>
      </c>
      <c r="AJ515" s="335"/>
      <c r="AK515" s="335"/>
      <c r="AL515" s="159"/>
      <c r="AM515" s="335" t="s">
        <v>538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537</v>
      </c>
      <c r="AJ520" s="335"/>
      <c r="AK520" s="335"/>
      <c r="AL520" s="159"/>
      <c r="AM520" s="335" t="s">
        <v>538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537</v>
      </c>
      <c r="AJ525" s="335"/>
      <c r="AK525" s="335"/>
      <c r="AL525" s="159"/>
      <c r="AM525" s="335" t="s">
        <v>538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537</v>
      </c>
      <c r="AJ530" s="335"/>
      <c r="AK530" s="335"/>
      <c r="AL530" s="159"/>
      <c r="AM530" s="335" t="s">
        <v>538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700000000000003" hidden="1" customHeight="1" x14ac:dyDescent="0.15">
      <c r="A538" s="191"/>
      <c r="B538" s="188"/>
      <c r="C538" s="182"/>
      <c r="D538" s="188"/>
      <c r="E538" s="176" t="s">
        <v>397</v>
      </c>
      <c r="F538" s="177"/>
      <c r="G538" s="893" t="s">
        <v>252</v>
      </c>
      <c r="H538" s="127"/>
      <c r="I538" s="127"/>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537</v>
      </c>
      <c r="AJ539" s="335"/>
      <c r="AK539" s="335"/>
      <c r="AL539" s="159"/>
      <c r="AM539" s="335" t="s">
        <v>538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537</v>
      </c>
      <c r="AJ544" s="335"/>
      <c r="AK544" s="335"/>
      <c r="AL544" s="159"/>
      <c r="AM544" s="335" t="s">
        <v>538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537</v>
      </c>
      <c r="AJ549" s="335"/>
      <c r="AK549" s="335"/>
      <c r="AL549" s="159"/>
      <c r="AM549" s="335" t="s">
        <v>538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537</v>
      </c>
      <c r="AJ554" s="335"/>
      <c r="AK554" s="335"/>
      <c r="AL554" s="159"/>
      <c r="AM554" s="335" t="s">
        <v>538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537</v>
      </c>
      <c r="AJ559" s="335"/>
      <c r="AK559" s="335"/>
      <c r="AL559" s="159"/>
      <c r="AM559" s="335" t="s">
        <v>538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537</v>
      </c>
      <c r="AJ564" s="335"/>
      <c r="AK564" s="335"/>
      <c r="AL564" s="159"/>
      <c r="AM564" s="335" t="s">
        <v>538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537</v>
      </c>
      <c r="AJ569" s="335"/>
      <c r="AK569" s="335"/>
      <c r="AL569" s="159"/>
      <c r="AM569" s="335" t="s">
        <v>538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537</v>
      </c>
      <c r="AJ574" s="335"/>
      <c r="AK574" s="335"/>
      <c r="AL574" s="159"/>
      <c r="AM574" s="335" t="s">
        <v>538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537</v>
      </c>
      <c r="AJ579" s="335"/>
      <c r="AK579" s="335"/>
      <c r="AL579" s="159"/>
      <c r="AM579" s="335" t="s">
        <v>538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537</v>
      </c>
      <c r="AJ584" s="335"/>
      <c r="AK584" s="335"/>
      <c r="AL584" s="159"/>
      <c r="AM584" s="335" t="s">
        <v>538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700000000000003" hidden="1" customHeight="1" x14ac:dyDescent="0.15">
      <c r="A592" s="191"/>
      <c r="B592" s="188"/>
      <c r="C592" s="182"/>
      <c r="D592" s="188"/>
      <c r="E592" s="176" t="s">
        <v>396</v>
      </c>
      <c r="F592" s="177"/>
      <c r="G592" s="893" t="s">
        <v>252</v>
      </c>
      <c r="H592" s="127"/>
      <c r="I592" s="127"/>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537</v>
      </c>
      <c r="AJ593" s="335"/>
      <c r="AK593" s="335"/>
      <c r="AL593" s="159"/>
      <c r="AM593" s="335" t="s">
        <v>538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537</v>
      </c>
      <c r="AJ598" s="335"/>
      <c r="AK598" s="335"/>
      <c r="AL598" s="159"/>
      <c r="AM598" s="335" t="s">
        <v>538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537</v>
      </c>
      <c r="AJ603" s="335"/>
      <c r="AK603" s="335"/>
      <c r="AL603" s="159"/>
      <c r="AM603" s="335" t="s">
        <v>538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537</v>
      </c>
      <c r="AJ608" s="335"/>
      <c r="AK608" s="335"/>
      <c r="AL608" s="159"/>
      <c r="AM608" s="335" t="s">
        <v>538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537</v>
      </c>
      <c r="AJ613" s="335"/>
      <c r="AK613" s="335"/>
      <c r="AL613" s="159"/>
      <c r="AM613" s="335" t="s">
        <v>538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537</v>
      </c>
      <c r="AJ618" s="335"/>
      <c r="AK618" s="335"/>
      <c r="AL618" s="159"/>
      <c r="AM618" s="335" t="s">
        <v>538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537</v>
      </c>
      <c r="AJ623" s="335"/>
      <c r="AK623" s="335"/>
      <c r="AL623" s="159"/>
      <c r="AM623" s="335" t="s">
        <v>538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537</v>
      </c>
      <c r="AJ628" s="335"/>
      <c r="AK628" s="335"/>
      <c r="AL628" s="159"/>
      <c r="AM628" s="335" t="s">
        <v>538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537</v>
      </c>
      <c r="AJ633" s="335"/>
      <c r="AK633" s="335"/>
      <c r="AL633" s="159"/>
      <c r="AM633" s="335" t="s">
        <v>538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537</v>
      </c>
      <c r="AJ638" s="335"/>
      <c r="AK638" s="335"/>
      <c r="AL638" s="159"/>
      <c r="AM638" s="335" t="s">
        <v>538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700000000000003" hidden="1" customHeight="1" x14ac:dyDescent="0.15">
      <c r="A646" s="191"/>
      <c r="B646" s="188"/>
      <c r="C646" s="182"/>
      <c r="D646" s="188"/>
      <c r="E646" s="176" t="s">
        <v>397</v>
      </c>
      <c r="F646" s="177"/>
      <c r="G646" s="893" t="s">
        <v>252</v>
      </c>
      <c r="H646" s="127"/>
      <c r="I646" s="127"/>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537</v>
      </c>
      <c r="AJ647" s="335"/>
      <c r="AK647" s="335"/>
      <c r="AL647" s="159"/>
      <c r="AM647" s="335" t="s">
        <v>538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537</v>
      </c>
      <c r="AJ652" s="335"/>
      <c r="AK652" s="335"/>
      <c r="AL652" s="159"/>
      <c r="AM652" s="335" t="s">
        <v>538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537</v>
      </c>
      <c r="AJ657" s="335"/>
      <c r="AK657" s="335"/>
      <c r="AL657" s="159"/>
      <c r="AM657" s="335" t="s">
        <v>538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537</v>
      </c>
      <c r="AJ662" s="335"/>
      <c r="AK662" s="335"/>
      <c r="AL662" s="159"/>
      <c r="AM662" s="335" t="s">
        <v>538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537</v>
      </c>
      <c r="AJ667" s="335"/>
      <c r="AK667" s="335"/>
      <c r="AL667" s="159"/>
      <c r="AM667" s="335" t="s">
        <v>538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537</v>
      </c>
      <c r="AJ672" s="335"/>
      <c r="AK672" s="335"/>
      <c r="AL672" s="159"/>
      <c r="AM672" s="335" t="s">
        <v>538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537</v>
      </c>
      <c r="AJ677" s="335"/>
      <c r="AK677" s="335"/>
      <c r="AL677" s="159"/>
      <c r="AM677" s="335" t="s">
        <v>538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537</v>
      </c>
      <c r="AJ682" s="335"/>
      <c r="AK682" s="335"/>
      <c r="AL682" s="159"/>
      <c r="AM682" s="335" t="s">
        <v>538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537</v>
      </c>
      <c r="AJ687" s="335"/>
      <c r="AK687" s="335"/>
      <c r="AL687" s="159"/>
      <c r="AM687" s="335" t="s">
        <v>538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537</v>
      </c>
      <c r="AJ692" s="335"/>
      <c r="AK692" s="335"/>
      <c r="AL692" s="159"/>
      <c r="AM692" s="335" t="s">
        <v>538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2"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2"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84" customHeight="1" x14ac:dyDescent="0.15">
      <c r="A702" s="864" t="s">
        <v>140</v>
      </c>
      <c r="B702" s="86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742</v>
      </c>
      <c r="AE702" s="343"/>
      <c r="AF702" s="343"/>
      <c r="AG702" s="380" t="s">
        <v>758</v>
      </c>
      <c r="AH702" s="381"/>
      <c r="AI702" s="381"/>
      <c r="AJ702" s="381"/>
      <c r="AK702" s="381"/>
      <c r="AL702" s="381"/>
      <c r="AM702" s="381"/>
      <c r="AN702" s="381"/>
      <c r="AO702" s="381"/>
      <c r="AP702" s="381"/>
      <c r="AQ702" s="381"/>
      <c r="AR702" s="381"/>
      <c r="AS702" s="381"/>
      <c r="AT702" s="381"/>
      <c r="AU702" s="381"/>
      <c r="AV702" s="381"/>
      <c r="AW702" s="381"/>
      <c r="AX702" s="382"/>
    </row>
    <row r="703" spans="1:51" ht="65.25" customHeight="1" x14ac:dyDescent="0.15">
      <c r="A703" s="866"/>
      <c r="B703" s="867"/>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3" t="s">
        <v>742</v>
      </c>
      <c r="AE703" s="324"/>
      <c r="AF703" s="324"/>
      <c r="AG703" s="105" t="s">
        <v>757</v>
      </c>
      <c r="AH703" s="106"/>
      <c r="AI703" s="106"/>
      <c r="AJ703" s="106"/>
      <c r="AK703" s="106"/>
      <c r="AL703" s="106"/>
      <c r="AM703" s="106"/>
      <c r="AN703" s="106"/>
      <c r="AO703" s="106"/>
      <c r="AP703" s="106"/>
      <c r="AQ703" s="106"/>
      <c r="AR703" s="106"/>
      <c r="AS703" s="106"/>
      <c r="AT703" s="106"/>
      <c r="AU703" s="106"/>
      <c r="AV703" s="106"/>
      <c r="AW703" s="106"/>
      <c r="AX703" s="107"/>
    </row>
    <row r="704" spans="1:51" ht="37.5" customHeight="1" x14ac:dyDescent="0.15">
      <c r="A704" s="868"/>
      <c r="B704" s="869"/>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742</v>
      </c>
      <c r="AE704" s="782"/>
      <c r="AF704" s="782"/>
      <c r="AG704" s="169" t="s">
        <v>792</v>
      </c>
      <c r="AH704" s="112"/>
      <c r="AI704" s="112"/>
      <c r="AJ704" s="112"/>
      <c r="AK704" s="112"/>
      <c r="AL704" s="112"/>
      <c r="AM704" s="112"/>
      <c r="AN704" s="112"/>
      <c r="AO704" s="112"/>
      <c r="AP704" s="112"/>
      <c r="AQ704" s="112"/>
      <c r="AR704" s="112"/>
      <c r="AS704" s="112"/>
      <c r="AT704" s="112"/>
      <c r="AU704" s="112"/>
      <c r="AV704" s="112"/>
      <c r="AW704" s="112"/>
      <c r="AX704" s="170"/>
    </row>
    <row r="705" spans="1:50" ht="27.2" customHeight="1" x14ac:dyDescent="0.15">
      <c r="A705" s="642" t="s">
        <v>39</v>
      </c>
      <c r="B705" s="643"/>
      <c r="C705" s="814" t="s">
        <v>41</v>
      </c>
      <c r="D705" s="81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6"/>
      <c r="AD705" s="716" t="s">
        <v>742</v>
      </c>
      <c r="AE705" s="717"/>
      <c r="AF705" s="717"/>
      <c r="AG705" s="129" t="s">
        <v>826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3"/>
      <c r="D706" s="794"/>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794</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9" t="s">
        <v>793</v>
      </c>
      <c r="AE707" s="830"/>
      <c r="AF707" s="830"/>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797</v>
      </c>
      <c r="AE708" s="604"/>
      <c r="AF708" s="604"/>
      <c r="AG708" s="741" t="s">
        <v>400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4"/>
      <c r="B709" s="646"/>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742</v>
      </c>
      <c r="AE709" s="324"/>
      <c r="AF709" s="324"/>
      <c r="AG709" s="105" t="s">
        <v>795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797</v>
      </c>
      <c r="AE710" s="324"/>
      <c r="AF710" s="324"/>
      <c r="AG710" s="105" t="s">
        <v>400</v>
      </c>
      <c r="AH710" s="106"/>
      <c r="AI710" s="106"/>
      <c r="AJ710" s="106"/>
      <c r="AK710" s="106"/>
      <c r="AL710" s="106"/>
      <c r="AM710" s="106"/>
      <c r="AN710" s="106"/>
      <c r="AO710" s="106"/>
      <c r="AP710" s="106"/>
      <c r="AQ710" s="106"/>
      <c r="AR710" s="106"/>
      <c r="AS710" s="106"/>
      <c r="AT710" s="106"/>
      <c r="AU710" s="106"/>
      <c r="AV710" s="106"/>
      <c r="AW710" s="106"/>
      <c r="AX710" s="107"/>
    </row>
    <row r="711" spans="1:50" ht="39.75" customHeight="1" x14ac:dyDescent="0.15">
      <c r="A711" s="644"/>
      <c r="B711" s="646"/>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23" t="s">
        <v>742</v>
      </c>
      <c r="AE711" s="324"/>
      <c r="AF711" s="324"/>
      <c r="AG711" s="105" t="s">
        <v>796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4"/>
      <c r="B712" s="646"/>
      <c r="C712" s="386" t="s">
        <v>344</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781" t="s">
        <v>797</v>
      </c>
      <c r="AE712" s="782"/>
      <c r="AF712" s="782"/>
      <c r="AG712" s="105" t="s">
        <v>798</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44"/>
      <c r="B713" s="646"/>
      <c r="C713" s="946" t="s">
        <v>345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797</v>
      </c>
      <c r="AE713" s="324"/>
      <c r="AF713" s="665"/>
      <c r="AG713" s="105" t="s">
        <v>400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742</v>
      </c>
      <c r="AE714" s="804"/>
      <c r="AF714" s="805"/>
      <c r="AG714" s="608" t="s">
        <v>759</v>
      </c>
      <c r="AH714" s="609"/>
      <c r="AI714" s="609"/>
      <c r="AJ714" s="609"/>
      <c r="AK714" s="609"/>
      <c r="AL714" s="609"/>
      <c r="AM714" s="609"/>
      <c r="AN714" s="609"/>
      <c r="AO714" s="609"/>
      <c r="AP714" s="609"/>
      <c r="AQ714" s="609"/>
      <c r="AR714" s="609"/>
      <c r="AS714" s="609"/>
      <c r="AT714" s="609"/>
      <c r="AU714" s="609"/>
      <c r="AV714" s="609"/>
      <c r="AW714" s="609"/>
      <c r="AX714" s="610"/>
    </row>
    <row r="715" spans="1:50" ht="78.75" customHeight="1" x14ac:dyDescent="0.15">
      <c r="A715" s="642" t="s">
        <v>40</v>
      </c>
      <c r="B715" s="783"/>
      <c r="C715" s="784" t="s">
        <v>324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742</v>
      </c>
      <c r="AE715" s="604"/>
      <c r="AF715" s="658"/>
      <c r="AG715" s="741" t="s">
        <v>764</v>
      </c>
      <c r="AH715" s="742"/>
      <c r="AI715" s="742"/>
      <c r="AJ715" s="742"/>
      <c r="AK715" s="742"/>
      <c r="AL715" s="742"/>
      <c r="AM715" s="742"/>
      <c r="AN715" s="742"/>
      <c r="AO715" s="742"/>
      <c r="AP715" s="742"/>
      <c r="AQ715" s="742"/>
      <c r="AR715" s="742"/>
      <c r="AS715" s="742"/>
      <c r="AT715" s="742"/>
      <c r="AU715" s="742"/>
      <c r="AV715" s="742"/>
      <c r="AW715" s="742"/>
      <c r="AX715" s="743"/>
    </row>
    <row r="716" spans="1:50" ht="39.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742</v>
      </c>
      <c r="AE716" s="629"/>
      <c r="AF716" s="629"/>
      <c r="AG716" s="105" t="s">
        <v>760</v>
      </c>
      <c r="AH716" s="106"/>
      <c r="AI716" s="106"/>
      <c r="AJ716" s="106"/>
      <c r="AK716" s="106"/>
      <c r="AL716" s="106"/>
      <c r="AM716" s="106"/>
      <c r="AN716" s="106"/>
      <c r="AO716" s="106"/>
      <c r="AP716" s="106"/>
      <c r="AQ716" s="106"/>
      <c r="AR716" s="106"/>
      <c r="AS716" s="106"/>
      <c r="AT716" s="106"/>
      <c r="AU716" s="106"/>
      <c r="AV716" s="106"/>
      <c r="AW716" s="106"/>
      <c r="AX716" s="107"/>
    </row>
    <row r="717" spans="1:50" ht="50.25" customHeight="1" x14ac:dyDescent="0.15">
      <c r="A717" s="644"/>
      <c r="B717" s="646"/>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742</v>
      </c>
      <c r="AE717" s="324"/>
      <c r="AF717" s="324"/>
      <c r="AG717" s="105" t="s">
        <v>814</v>
      </c>
      <c r="AH717" s="106"/>
      <c r="AI717" s="106"/>
      <c r="AJ717" s="106"/>
      <c r="AK717" s="106"/>
      <c r="AL717" s="106"/>
      <c r="AM717" s="106"/>
      <c r="AN717" s="106"/>
      <c r="AO717" s="106"/>
      <c r="AP717" s="106"/>
      <c r="AQ717" s="106"/>
      <c r="AR717" s="106"/>
      <c r="AS717" s="106"/>
      <c r="AT717" s="106"/>
      <c r="AU717" s="106"/>
      <c r="AV717" s="106"/>
      <c r="AW717" s="106"/>
      <c r="AX717" s="107"/>
    </row>
    <row r="718" spans="1:50" ht="61.5" customHeight="1" x14ac:dyDescent="0.15">
      <c r="A718" s="647"/>
      <c r="B718" s="648"/>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742</v>
      </c>
      <c r="AE718" s="324"/>
      <c r="AF718" s="324"/>
      <c r="AG718" s="608" t="s">
        <v>766</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742</v>
      </c>
      <c r="AE719" s="604"/>
      <c r="AF719" s="604"/>
      <c r="AG719" s="129" t="s">
        <v>765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150</v>
      </c>
      <c r="D721" s="295"/>
      <c r="E721" s="295"/>
      <c r="F721" s="296"/>
      <c r="G721" s="285"/>
      <c r="H721" s="286"/>
      <c r="I721" s="77" t="str">
        <f>IF(OR(G721="　", G721=""), "", "-")</f>
        <v/>
      </c>
      <c r="J721" s="289"/>
      <c r="K721" s="289"/>
      <c r="L721" s="77" t="str">
        <f>IF(M721="","","-")</f>
        <v/>
      </c>
      <c r="M721" s="78"/>
      <c r="N721" s="302" t="s">
        <v>733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798"/>
      <c r="C726" s="808" t="s">
        <v>53</v>
      </c>
      <c r="D726" s="831"/>
      <c r="E726" s="831"/>
      <c r="F726" s="832"/>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3.6" customHeight="1" thickBot="1" x14ac:dyDescent="0.2">
      <c r="A729" s="636" t="s">
        <v>827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3.6" customHeight="1" thickBot="1" x14ac:dyDescent="0.2">
      <c r="A731" s="675" t="s">
        <v>138</v>
      </c>
      <c r="B731" s="676"/>
      <c r="C731" s="676"/>
      <c r="D731" s="676"/>
      <c r="E731" s="677"/>
      <c r="F731" s="731" t="s">
        <v>829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t="s">
        <v>138</v>
      </c>
      <c r="B733" s="676"/>
      <c r="C733" s="676"/>
      <c r="D733" s="676"/>
      <c r="E733" s="677"/>
      <c r="F733" s="639" t="s">
        <v>839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89" t="s">
        <v>666</v>
      </c>
      <c r="B737" s="212"/>
      <c r="C737" s="212"/>
      <c r="D737" s="213"/>
      <c r="E737" s="953" t="s">
        <v>714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391</v>
      </c>
      <c r="B738" s="362"/>
      <c r="C738" s="362"/>
      <c r="D738" s="362"/>
      <c r="E738" s="953" t="s">
        <v>734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390</v>
      </c>
      <c r="B739" s="362"/>
      <c r="C739" s="362"/>
      <c r="D739" s="362"/>
      <c r="E739" s="953" t="s">
        <v>735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389</v>
      </c>
      <c r="B740" s="362"/>
      <c r="C740" s="362"/>
      <c r="D740" s="362"/>
      <c r="E740" s="953" t="s">
        <v>736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388</v>
      </c>
      <c r="B741" s="362"/>
      <c r="C741" s="362"/>
      <c r="D741" s="362"/>
      <c r="E741" s="953" t="s">
        <v>737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387</v>
      </c>
      <c r="B742" s="362"/>
      <c r="C742" s="362"/>
      <c r="D742" s="362"/>
      <c r="E742" s="953" t="s">
        <v>738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386</v>
      </c>
      <c r="B743" s="362"/>
      <c r="C743" s="362"/>
      <c r="D743" s="362"/>
      <c r="E743" s="953" t="s">
        <v>739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385</v>
      </c>
      <c r="B744" s="362"/>
      <c r="C744" s="362"/>
      <c r="D744" s="362"/>
      <c r="E744" s="953" t="s">
        <v>740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384</v>
      </c>
      <c r="B745" s="362"/>
      <c r="C745" s="362"/>
      <c r="D745" s="362"/>
      <c r="E745" s="990" t="s">
        <v>741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539</v>
      </c>
      <c r="B746" s="362"/>
      <c r="C746" s="362"/>
      <c r="D746" s="362"/>
      <c r="E746" s="959" t="s">
        <v>705</v>
      </c>
      <c r="F746" s="957"/>
      <c r="G746" s="957"/>
      <c r="H746" s="100" t="str">
        <f>IF(E746="","","-")</f>
        <v>-</v>
      </c>
      <c r="I746" s="957"/>
      <c r="J746" s="957"/>
      <c r="K746" s="100" t="str">
        <f>IF(I746="","","-")</f>
        <v/>
      </c>
      <c r="L746" s="958">
        <v>137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503</v>
      </c>
      <c r="B747" s="362"/>
      <c r="C747" s="362"/>
      <c r="D747" s="362"/>
      <c r="E747" s="959" t="s">
        <v>705</v>
      </c>
      <c r="F747" s="957"/>
      <c r="G747" s="957"/>
      <c r="H747" s="100" t="str">
        <f>IF(E747="","","-")</f>
        <v>-</v>
      </c>
      <c r="I747" s="957"/>
      <c r="J747" s="957"/>
      <c r="K747" s="100" t="str">
        <f>IF(I747="","","-")</f>
        <v/>
      </c>
      <c r="L747" s="958">
        <v>140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6" t="s">
        <v>378</v>
      </c>
      <c r="B748" s="617"/>
      <c r="C748" s="617"/>
      <c r="D748" s="617"/>
      <c r="E748" s="617"/>
      <c r="F748" s="618"/>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104"/>
      <c r="AG766" s="45"/>
      <c r="AH766" s="45"/>
      <c r="AI766" s="45"/>
      <c r="AJ766" s="45"/>
      <c r="AK766" s="45"/>
      <c r="AL766" s="45"/>
      <c r="AM766" s="45"/>
      <c r="AN766" s="45"/>
      <c r="AO766" s="45"/>
      <c r="AP766" s="45"/>
      <c r="AQ766" s="45"/>
      <c r="AR766" s="45"/>
      <c r="AS766" s="45"/>
      <c r="AT766" s="45"/>
      <c r="AU766" s="45"/>
      <c r="AV766" s="45"/>
      <c r="AW766" s="45"/>
      <c r="AX766" s="46"/>
    </row>
    <row r="767" spans="1:50" ht="52.7"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380</v>
      </c>
      <c r="B787" s="631"/>
      <c r="C787" s="631"/>
      <c r="D787" s="631"/>
      <c r="E787" s="631"/>
      <c r="F787" s="632"/>
      <c r="G787" s="594" t="s">
        <v>747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3"/>
      <c r="B788" s="634"/>
      <c r="C788" s="634"/>
      <c r="D788" s="634"/>
      <c r="E788" s="634"/>
      <c r="F788" s="635"/>
      <c r="G788" s="808"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797"/>
      <c r="AC788" s="808"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748</v>
      </c>
      <c r="H789" s="673"/>
      <c r="I789" s="673"/>
      <c r="J789" s="673"/>
      <c r="K789" s="674"/>
      <c r="L789" s="666" t="s">
        <v>749</v>
      </c>
      <c r="M789" s="667"/>
      <c r="N789" s="667"/>
      <c r="O789" s="667"/>
      <c r="P789" s="667"/>
      <c r="Q789" s="667"/>
      <c r="R789" s="667"/>
      <c r="S789" s="667"/>
      <c r="T789" s="667"/>
      <c r="U789" s="667"/>
      <c r="V789" s="667"/>
      <c r="W789" s="667"/>
      <c r="X789" s="668"/>
      <c r="Y789" s="383">
        <v>8.8000000000000007</v>
      </c>
      <c r="Z789" s="384"/>
      <c r="AA789" s="384"/>
      <c r="AB789" s="385"/>
      <c r="AC789" s="672" t="s">
        <v>772</v>
      </c>
      <c r="AD789" s="673"/>
      <c r="AE789" s="673"/>
      <c r="AF789" s="673"/>
      <c r="AG789" s="674"/>
      <c r="AH789" s="666" t="s">
        <v>775</v>
      </c>
      <c r="AI789" s="667"/>
      <c r="AJ789" s="667"/>
      <c r="AK789" s="667"/>
      <c r="AL789" s="667"/>
      <c r="AM789" s="667"/>
      <c r="AN789" s="667"/>
      <c r="AO789" s="667"/>
      <c r="AP789" s="667"/>
      <c r="AQ789" s="667"/>
      <c r="AR789" s="667"/>
      <c r="AS789" s="667"/>
      <c r="AT789" s="668"/>
      <c r="AU789" s="383">
        <v>5.8</v>
      </c>
      <c r="AV789" s="384"/>
      <c r="AW789" s="384"/>
      <c r="AX789" s="385"/>
    </row>
    <row r="790" spans="1:51" ht="24.75" customHeight="1" x14ac:dyDescent="0.15">
      <c r="A790" s="633"/>
      <c r="B790" s="634"/>
      <c r="C790" s="634"/>
      <c r="D790" s="634"/>
      <c r="E790" s="634"/>
      <c r="F790" s="635"/>
      <c r="G790" s="605" t="s">
        <v>750</v>
      </c>
      <c r="H790" s="606"/>
      <c r="I790" s="606"/>
      <c r="J790" s="606"/>
      <c r="K790" s="607"/>
      <c r="L790" s="597" t="s">
        <v>751</v>
      </c>
      <c r="M790" s="598"/>
      <c r="N790" s="598"/>
      <c r="O790" s="598"/>
      <c r="P790" s="598"/>
      <c r="Q790" s="598"/>
      <c r="R790" s="598"/>
      <c r="S790" s="598"/>
      <c r="T790" s="598"/>
      <c r="U790" s="598"/>
      <c r="V790" s="598"/>
      <c r="W790" s="598"/>
      <c r="X790" s="599"/>
      <c r="Y790" s="600">
        <v>0.8</v>
      </c>
      <c r="Z790" s="601"/>
      <c r="AA790" s="601"/>
      <c r="AB790" s="602"/>
      <c r="AC790" s="605" t="s">
        <v>773</v>
      </c>
      <c r="AD790" s="606"/>
      <c r="AE790" s="606"/>
      <c r="AF790" s="606"/>
      <c r="AG790" s="607"/>
      <c r="AH790" s="597" t="s">
        <v>776</v>
      </c>
      <c r="AI790" s="598"/>
      <c r="AJ790" s="598"/>
      <c r="AK790" s="598"/>
      <c r="AL790" s="598"/>
      <c r="AM790" s="598"/>
      <c r="AN790" s="598"/>
      <c r="AO790" s="598"/>
      <c r="AP790" s="598"/>
      <c r="AQ790" s="598"/>
      <c r="AR790" s="598"/>
      <c r="AS790" s="598"/>
      <c r="AT790" s="599"/>
      <c r="AU790" s="600">
        <v>0.2</v>
      </c>
      <c r="AV790" s="601"/>
      <c r="AW790" s="601"/>
      <c r="AX790" s="602"/>
    </row>
    <row r="791" spans="1:51" ht="24.75" customHeight="1" x14ac:dyDescent="0.15">
      <c r="A791" s="633"/>
      <c r="B791" s="634"/>
      <c r="C791" s="634"/>
      <c r="D791" s="634"/>
      <c r="E791" s="634"/>
      <c r="F791" s="635"/>
      <c r="G791" s="605" t="s">
        <v>752</v>
      </c>
      <c r="H791" s="606"/>
      <c r="I791" s="606"/>
      <c r="J791" s="606"/>
      <c r="K791" s="607"/>
      <c r="L791" s="597" t="s">
        <v>753</v>
      </c>
      <c r="M791" s="598"/>
      <c r="N791" s="598"/>
      <c r="O791" s="598"/>
      <c r="P791" s="598"/>
      <c r="Q791" s="598"/>
      <c r="R791" s="598"/>
      <c r="S791" s="598"/>
      <c r="T791" s="598"/>
      <c r="U791" s="598"/>
      <c r="V791" s="598"/>
      <c r="W791" s="598"/>
      <c r="X791" s="599"/>
      <c r="Y791" s="600">
        <v>0.7</v>
      </c>
      <c r="Z791" s="601"/>
      <c r="AA791" s="601"/>
      <c r="AB791" s="602"/>
      <c r="AC791" s="605" t="s">
        <v>774</v>
      </c>
      <c r="AD791" s="606"/>
      <c r="AE791" s="606"/>
      <c r="AF791" s="606"/>
      <c r="AG791" s="607"/>
      <c r="AH791" s="597" t="s">
        <v>777</v>
      </c>
      <c r="AI791" s="598"/>
      <c r="AJ791" s="598"/>
      <c r="AK791" s="598"/>
      <c r="AL791" s="598"/>
      <c r="AM791" s="598"/>
      <c r="AN791" s="598"/>
      <c r="AO791" s="598"/>
      <c r="AP791" s="598"/>
      <c r="AQ791" s="598"/>
      <c r="AR791" s="598"/>
      <c r="AS791" s="598"/>
      <c r="AT791" s="599"/>
      <c r="AU791" s="600">
        <v>0.95</v>
      </c>
      <c r="AV791" s="601"/>
      <c r="AW791" s="601"/>
      <c r="AX791" s="602"/>
    </row>
    <row r="792" spans="1:51" ht="24.75" customHeight="1" x14ac:dyDescent="0.15">
      <c r="A792" s="633"/>
      <c r="B792" s="634"/>
      <c r="C792" s="634"/>
      <c r="D792" s="634"/>
      <c r="E792" s="634"/>
      <c r="F792" s="635"/>
      <c r="G792" s="605" t="s">
        <v>754</v>
      </c>
      <c r="H792" s="606"/>
      <c r="I792" s="606"/>
      <c r="J792" s="606"/>
      <c r="K792" s="607"/>
      <c r="L792" s="597" t="s">
        <v>755</v>
      </c>
      <c r="M792" s="598"/>
      <c r="N792" s="598"/>
      <c r="O792" s="598"/>
      <c r="P792" s="598"/>
      <c r="Q792" s="598"/>
      <c r="R792" s="598"/>
      <c r="S792" s="598"/>
      <c r="T792" s="598"/>
      <c r="U792" s="598"/>
      <c r="V792" s="598"/>
      <c r="W792" s="598"/>
      <c r="X792" s="599"/>
      <c r="Y792" s="600">
        <v>5.3</v>
      </c>
      <c r="Z792" s="601"/>
      <c r="AA792" s="601"/>
      <c r="AB792" s="602"/>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3"/>
      <c r="B793" s="634"/>
      <c r="C793" s="634"/>
      <c r="D793" s="634"/>
      <c r="E793" s="634"/>
      <c r="F793" s="635"/>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3"/>
      <c r="B794" s="634"/>
      <c r="C794" s="634"/>
      <c r="D794" s="634"/>
      <c r="E794" s="634"/>
      <c r="F794" s="635"/>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3"/>
      <c r="B799" s="634"/>
      <c r="C799" s="634"/>
      <c r="D799" s="634"/>
      <c r="E799" s="634"/>
      <c r="F799" s="635"/>
      <c r="G799" s="819" t="s">
        <v>20</v>
      </c>
      <c r="H799" s="820"/>
      <c r="I799" s="820"/>
      <c r="J799" s="820"/>
      <c r="K799" s="820"/>
      <c r="L799" s="821"/>
      <c r="M799" s="822"/>
      <c r="N799" s="822"/>
      <c r="O799" s="822"/>
      <c r="P799" s="822"/>
      <c r="Q799" s="822"/>
      <c r="R799" s="822"/>
      <c r="S799" s="822"/>
      <c r="T799" s="822"/>
      <c r="U799" s="822"/>
      <c r="V799" s="822"/>
      <c r="W799" s="822"/>
      <c r="X799" s="823"/>
      <c r="Y799" s="824">
        <f>SUM(Y789:AB798)</f>
        <v>15.600000000000001</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6.95</v>
      </c>
      <c r="AV799" s="825"/>
      <c r="AW799" s="825"/>
      <c r="AX799" s="827"/>
    </row>
    <row r="800" spans="1:51" ht="24.75" hidden="1" customHeight="1" x14ac:dyDescent="0.15">
      <c r="A800" s="633"/>
      <c r="B800" s="634"/>
      <c r="C800" s="634"/>
      <c r="D800" s="634"/>
      <c r="E800" s="634"/>
      <c r="F800" s="635"/>
      <c r="G800" s="594" t="s">
        <v>769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770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3"/>
      <c r="B801" s="634"/>
      <c r="C801" s="634"/>
      <c r="D801" s="634"/>
      <c r="E801" s="634"/>
      <c r="F801" s="635"/>
      <c r="G801" s="808"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797"/>
      <c r="AC801" s="808"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t="s">
        <v>771</v>
      </c>
      <c r="M802" s="667"/>
      <c r="N802" s="667"/>
      <c r="O802" s="667"/>
      <c r="P802" s="667"/>
      <c r="Q802" s="667"/>
      <c r="R802" s="667"/>
      <c r="S802" s="667"/>
      <c r="T802" s="667"/>
      <c r="U802" s="667"/>
      <c r="V802" s="667"/>
      <c r="W802" s="667"/>
      <c r="X802" s="668"/>
      <c r="Y802" s="383">
        <v>1</v>
      </c>
      <c r="Z802" s="384"/>
      <c r="AA802" s="384"/>
      <c r="AB802" s="828"/>
      <c r="AC802" s="672"/>
      <c r="AD802" s="673"/>
      <c r="AE802" s="673"/>
      <c r="AF802" s="673"/>
      <c r="AG802" s="674"/>
      <c r="AH802" s="666" t="s">
        <v>790</v>
      </c>
      <c r="AI802" s="667"/>
      <c r="AJ802" s="667"/>
      <c r="AK802" s="667"/>
      <c r="AL802" s="667"/>
      <c r="AM802" s="667"/>
      <c r="AN802" s="667"/>
      <c r="AO802" s="667"/>
      <c r="AP802" s="667"/>
      <c r="AQ802" s="667"/>
      <c r="AR802" s="667"/>
      <c r="AS802" s="667"/>
      <c r="AT802" s="668"/>
      <c r="AU802" s="383">
        <v>1.8</v>
      </c>
      <c r="AV802" s="384"/>
      <c r="AW802" s="384"/>
      <c r="AX802" s="385"/>
      <c r="AY802">
        <f t="shared" ref="AY802:AY812" si="115">$AY$800</f>
        <v>0</v>
      </c>
    </row>
    <row r="803" spans="1:51"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3"/>
      <c r="B805" s="634"/>
      <c r="C805" s="634"/>
      <c r="D805" s="634"/>
      <c r="E805" s="634"/>
      <c r="F805" s="635"/>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3"/>
      <c r="B806" s="634"/>
      <c r="C806" s="634"/>
      <c r="D806" s="634"/>
      <c r="E806" s="634"/>
      <c r="F806" s="635"/>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3"/>
      <c r="B807" s="634"/>
      <c r="C807" s="634"/>
      <c r="D807" s="634"/>
      <c r="E807" s="634"/>
      <c r="F807" s="635"/>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3"/>
      <c r="B812" s="634"/>
      <c r="C812" s="634"/>
      <c r="D812" s="634"/>
      <c r="E812" s="634"/>
      <c r="F812" s="635"/>
      <c r="G812" s="819" t="s">
        <v>20</v>
      </c>
      <c r="H812" s="820"/>
      <c r="I812" s="820"/>
      <c r="J812" s="820"/>
      <c r="K812" s="820"/>
      <c r="L812" s="821"/>
      <c r="M812" s="822"/>
      <c r="N812" s="822"/>
      <c r="O812" s="822"/>
      <c r="P812" s="822"/>
      <c r="Q812" s="822"/>
      <c r="R812" s="822"/>
      <c r="S812" s="822"/>
      <c r="T812" s="822"/>
      <c r="U812" s="822"/>
      <c r="V812" s="822"/>
      <c r="W812" s="822"/>
      <c r="X812" s="823"/>
      <c r="Y812" s="824">
        <f>SUM(Y802:AB811)</f>
        <v>1</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1.8</v>
      </c>
      <c r="AV812" s="825"/>
      <c r="AW812" s="825"/>
      <c r="AX812" s="827"/>
      <c r="AY812">
        <f t="shared" si="115"/>
        <v>0</v>
      </c>
    </row>
    <row r="813" spans="1:51" ht="24.75" hidden="1" customHeight="1" x14ac:dyDescent="0.15">
      <c r="A813" s="633"/>
      <c r="B813" s="634"/>
      <c r="C813" s="634"/>
      <c r="D813" s="634"/>
      <c r="E813" s="634"/>
      <c r="F813" s="635"/>
      <c r="G813" s="594" t="s">
        <v>318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3"/>
      <c r="B814" s="634"/>
      <c r="C814" s="634"/>
      <c r="D814" s="634"/>
      <c r="E814" s="634"/>
      <c r="F814" s="635"/>
      <c r="G814" s="808"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797"/>
      <c r="AC814" s="808"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3"/>
      <c r="Z815" s="384"/>
      <c r="AA815" s="384"/>
      <c r="AB815" s="828"/>
      <c r="AC815" s="672"/>
      <c r="AD815" s="673"/>
      <c r="AE815" s="673"/>
      <c r="AF815" s="673"/>
      <c r="AG815" s="674"/>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3"/>
      <c r="B818" s="634"/>
      <c r="C818" s="634"/>
      <c r="D818" s="634"/>
      <c r="E818" s="634"/>
      <c r="F818" s="635"/>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3"/>
      <c r="B819" s="634"/>
      <c r="C819" s="634"/>
      <c r="D819" s="634"/>
      <c r="E819" s="634"/>
      <c r="F819" s="635"/>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3"/>
      <c r="B820" s="634"/>
      <c r="C820" s="634"/>
      <c r="D820" s="634"/>
      <c r="E820" s="634"/>
      <c r="F820" s="635"/>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3"/>
      <c r="B825" s="634"/>
      <c r="C825" s="634"/>
      <c r="D825" s="634"/>
      <c r="E825" s="634"/>
      <c r="F825" s="635"/>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3"/>
      <c r="B826" s="634"/>
      <c r="C826" s="634"/>
      <c r="D826" s="634"/>
      <c r="E826" s="634"/>
      <c r="F826" s="635"/>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3"/>
      <c r="B827" s="634"/>
      <c r="C827" s="634"/>
      <c r="D827" s="634"/>
      <c r="E827" s="634"/>
      <c r="F827" s="635"/>
      <c r="G827" s="808"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797"/>
      <c r="AC827" s="808"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3"/>
      <c r="Z828" s="384"/>
      <c r="AA828" s="384"/>
      <c r="AB828" s="828"/>
      <c r="AC828" s="672"/>
      <c r="AD828" s="673"/>
      <c r="AE828" s="673"/>
      <c r="AF828" s="673"/>
      <c r="AG828" s="674"/>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3"/>
      <c r="B831" s="634"/>
      <c r="C831" s="634"/>
      <c r="D831" s="634"/>
      <c r="E831" s="634"/>
      <c r="F831" s="635"/>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3"/>
      <c r="B832" s="634"/>
      <c r="C832" s="634"/>
      <c r="D832" s="634"/>
      <c r="E832" s="634"/>
      <c r="F832" s="635"/>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3"/>
      <c r="B833" s="634"/>
      <c r="C833" s="634"/>
      <c r="D833" s="634"/>
      <c r="E833" s="634"/>
      <c r="F833" s="635"/>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3"/>
      <c r="B834" s="634"/>
      <c r="C834" s="634"/>
      <c r="D834" s="634"/>
      <c r="E834" s="634"/>
      <c r="F834" s="635"/>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3"/>
      <c r="B835" s="634"/>
      <c r="C835" s="634"/>
      <c r="D835" s="634"/>
      <c r="E835" s="634"/>
      <c r="F835" s="635"/>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3"/>
      <c r="B836" s="634"/>
      <c r="C836" s="634"/>
      <c r="D836" s="634"/>
      <c r="E836" s="634"/>
      <c r="F836" s="635"/>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3"/>
      <c r="B837" s="634"/>
      <c r="C837" s="634"/>
      <c r="D837" s="634"/>
      <c r="E837" s="634"/>
      <c r="F837" s="635"/>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3"/>
      <c r="B838" s="634"/>
      <c r="C838" s="634"/>
      <c r="D838" s="634"/>
      <c r="E838" s="634"/>
      <c r="F838" s="635"/>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342</v>
      </c>
      <c r="AM839" s="277"/>
      <c r="AN839" s="27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362</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816</v>
      </c>
      <c r="D845" s="344"/>
      <c r="E845" s="344"/>
      <c r="F845" s="344"/>
      <c r="G845" s="344"/>
      <c r="H845" s="344"/>
      <c r="I845" s="344"/>
      <c r="J845" s="345">
        <v>8013401001509</v>
      </c>
      <c r="K845" s="346"/>
      <c r="L845" s="346"/>
      <c r="M845" s="346"/>
      <c r="N845" s="346"/>
      <c r="O845" s="346"/>
      <c r="P845" s="903" t="s">
        <v>756</v>
      </c>
      <c r="Q845" s="904"/>
      <c r="R845" s="904"/>
      <c r="S845" s="904"/>
      <c r="T845" s="904"/>
      <c r="U845" s="904"/>
      <c r="V845" s="904"/>
      <c r="W845" s="904"/>
      <c r="X845" s="904"/>
      <c r="Y845" s="348">
        <v>15.6</v>
      </c>
      <c r="Z845" s="349"/>
      <c r="AA845" s="349"/>
      <c r="AB845" s="350"/>
      <c r="AC845" s="898" t="s">
        <v>368</v>
      </c>
      <c r="AD845" s="899"/>
      <c r="AE845" s="899"/>
      <c r="AF845" s="899"/>
      <c r="AG845" s="899"/>
      <c r="AH845" s="367">
        <v>1</v>
      </c>
      <c r="AI845" s="368"/>
      <c r="AJ845" s="368"/>
      <c r="AK845" s="368"/>
      <c r="AL845" s="355">
        <v>83.1</v>
      </c>
      <c r="AM845" s="356"/>
      <c r="AN845" s="356"/>
      <c r="AO845" s="357"/>
      <c r="AP845" s="358" t="s">
        <v>400</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362</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817</v>
      </c>
      <c r="D878" s="344"/>
      <c r="E878" s="344"/>
      <c r="F878" s="344"/>
      <c r="G878" s="344"/>
      <c r="H878" s="344"/>
      <c r="I878" s="344"/>
      <c r="J878" s="345">
        <v>2120001041913</v>
      </c>
      <c r="K878" s="346"/>
      <c r="L878" s="346"/>
      <c r="M878" s="346"/>
      <c r="N878" s="346"/>
      <c r="O878" s="346"/>
      <c r="P878" s="360" t="s">
        <v>782</v>
      </c>
      <c r="Q878" s="347"/>
      <c r="R878" s="347"/>
      <c r="S878" s="347"/>
      <c r="T878" s="347"/>
      <c r="U878" s="347"/>
      <c r="V878" s="347"/>
      <c r="W878" s="347"/>
      <c r="X878" s="347"/>
      <c r="Y878" s="348">
        <v>7</v>
      </c>
      <c r="Z878" s="349"/>
      <c r="AA878" s="349"/>
      <c r="AB878" s="350"/>
      <c r="AC878" s="351" t="s">
        <v>371</v>
      </c>
      <c r="AD878" s="352"/>
      <c r="AE878" s="352"/>
      <c r="AF878" s="352"/>
      <c r="AG878" s="352"/>
      <c r="AH878" s="367">
        <v>1</v>
      </c>
      <c r="AI878" s="368"/>
      <c r="AJ878" s="368"/>
      <c r="AK878" s="368"/>
      <c r="AL878" s="355" t="s">
        <v>822</v>
      </c>
      <c r="AM878" s="356"/>
      <c r="AN878" s="356"/>
      <c r="AO878" s="357"/>
      <c r="AP878" s="358" t="s">
        <v>783</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362</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818</v>
      </c>
      <c r="D911" s="344"/>
      <c r="E911" s="344"/>
      <c r="F911" s="344"/>
      <c r="G911" s="344"/>
      <c r="H911" s="344"/>
      <c r="I911" s="344"/>
      <c r="J911" s="345">
        <v>2011101037696</v>
      </c>
      <c r="K911" s="346"/>
      <c r="L911" s="346"/>
      <c r="M911" s="346"/>
      <c r="N911" s="346"/>
      <c r="O911" s="346"/>
      <c r="P911" s="360" t="s">
        <v>784</v>
      </c>
      <c r="Q911" s="347"/>
      <c r="R911" s="347"/>
      <c r="S911" s="347"/>
      <c r="T911" s="347"/>
      <c r="U911" s="347"/>
      <c r="V911" s="347"/>
      <c r="W911" s="347"/>
      <c r="X911" s="347"/>
      <c r="Y911" s="348">
        <v>1</v>
      </c>
      <c r="Z911" s="349"/>
      <c r="AA911" s="349"/>
      <c r="AB911" s="350"/>
      <c r="AC911" s="351" t="s">
        <v>373</v>
      </c>
      <c r="AD911" s="352"/>
      <c r="AE911" s="352"/>
      <c r="AF911" s="352"/>
      <c r="AG911" s="352"/>
      <c r="AH911" s="367" t="s">
        <v>785</v>
      </c>
      <c r="AI911" s="368"/>
      <c r="AJ911" s="368"/>
      <c r="AK911" s="368"/>
      <c r="AL911" s="355" t="s">
        <v>779</v>
      </c>
      <c r="AM911" s="356"/>
      <c r="AN911" s="356"/>
      <c r="AO911" s="357"/>
      <c r="AP911" s="358" t="s">
        <v>779</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362</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819</v>
      </c>
      <c r="D944" s="344"/>
      <c r="E944" s="344"/>
      <c r="F944" s="344"/>
      <c r="G944" s="344"/>
      <c r="H944" s="344"/>
      <c r="I944" s="344"/>
      <c r="J944" s="345">
        <v>5011001036960</v>
      </c>
      <c r="K944" s="346"/>
      <c r="L944" s="346"/>
      <c r="M944" s="346"/>
      <c r="N944" s="346"/>
      <c r="O944" s="346"/>
      <c r="P944" s="360" t="s">
        <v>786</v>
      </c>
      <c r="Q944" s="347"/>
      <c r="R944" s="347"/>
      <c r="S944" s="347"/>
      <c r="T944" s="347"/>
      <c r="U944" s="347"/>
      <c r="V944" s="347"/>
      <c r="W944" s="347"/>
      <c r="X944" s="347"/>
      <c r="Y944" s="348">
        <v>1</v>
      </c>
      <c r="Z944" s="349"/>
      <c r="AA944" s="349"/>
      <c r="AB944" s="350"/>
      <c r="AC944" s="351" t="s">
        <v>373</v>
      </c>
      <c r="AD944" s="352"/>
      <c r="AE944" s="352"/>
      <c r="AF944" s="352"/>
      <c r="AG944" s="352"/>
      <c r="AH944" s="367" t="s">
        <v>779</v>
      </c>
      <c r="AI944" s="368"/>
      <c r="AJ944" s="368"/>
      <c r="AK944" s="368"/>
      <c r="AL944" s="355" t="s">
        <v>789</v>
      </c>
      <c r="AM944" s="356"/>
      <c r="AN944" s="356"/>
      <c r="AO944" s="357"/>
      <c r="AP944" s="358" t="s">
        <v>783</v>
      </c>
      <c r="AQ944" s="358"/>
      <c r="AR944" s="358"/>
      <c r="AS944" s="358"/>
      <c r="AT944" s="358"/>
      <c r="AU944" s="358"/>
      <c r="AV944" s="358"/>
      <c r="AW944" s="358"/>
      <c r="AX944" s="358"/>
      <c r="AY944">
        <f t="shared" si="120"/>
        <v>1</v>
      </c>
    </row>
    <row r="945" spans="1:51" ht="30" customHeight="1" x14ac:dyDescent="0.15">
      <c r="A945" s="371">
        <v>2</v>
      </c>
      <c r="B945" s="371">
        <v>1</v>
      </c>
      <c r="C945" s="359" t="s">
        <v>819</v>
      </c>
      <c r="D945" s="344"/>
      <c r="E945" s="344"/>
      <c r="F945" s="344"/>
      <c r="G945" s="344"/>
      <c r="H945" s="344"/>
      <c r="I945" s="344"/>
      <c r="J945" s="345">
        <v>5011001036960</v>
      </c>
      <c r="K945" s="346"/>
      <c r="L945" s="346"/>
      <c r="M945" s="346"/>
      <c r="N945" s="346"/>
      <c r="O945" s="346"/>
      <c r="P945" s="360" t="s">
        <v>787</v>
      </c>
      <c r="Q945" s="347"/>
      <c r="R945" s="347"/>
      <c r="S945" s="347"/>
      <c r="T945" s="347"/>
      <c r="U945" s="347"/>
      <c r="V945" s="347"/>
      <c r="W945" s="347"/>
      <c r="X945" s="347"/>
      <c r="Y945" s="348">
        <v>0.8</v>
      </c>
      <c r="Z945" s="349"/>
      <c r="AA945" s="349"/>
      <c r="AB945" s="350"/>
      <c r="AC945" s="351" t="s">
        <v>373</v>
      </c>
      <c r="AD945" s="352"/>
      <c r="AE945" s="352"/>
      <c r="AF945" s="352"/>
      <c r="AG945" s="352"/>
      <c r="AH945" s="367" t="s">
        <v>788</v>
      </c>
      <c r="AI945" s="368"/>
      <c r="AJ945" s="368"/>
      <c r="AK945" s="368"/>
      <c r="AL945" s="355" t="s">
        <v>779</v>
      </c>
      <c r="AM945" s="356"/>
      <c r="AN945" s="356"/>
      <c r="AO945" s="357"/>
      <c r="AP945" s="358" t="s">
        <v>779</v>
      </c>
      <c r="AQ945" s="358"/>
      <c r="AR945" s="358"/>
      <c r="AS945" s="358"/>
      <c r="AT945" s="358"/>
      <c r="AU945" s="358"/>
      <c r="AV945" s="358"/>
      <c r="AW945" s="358"/>
      <c r="AX945" s="358"/>
      <c r="AY945">
        <f>COUNTA($C$945)</f>
        <v>1</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362</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362</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362</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362</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327</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342</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328</v>
      </c>
      <c r="AQ1109" s="366"/>
      <c r="AR1109" s="366"/>
      <c r="AS1109" s="366"/>
      <c r="AT1109" s="366"/>
      <c r="AU1109" s="366"/>
      <c r="AV1109" s="366"/>
      <c r="AW1109" s="366"/>
      <c r="AX1109" s="366"/>
    </row>
    <row r="1110" spans="1:51" ht="30" customHeight="1" x14ac:dyDescent="0.15">
      <c r="A1110" s="371">
        <v>1</v>
      </c>
      <c r="B1110" s="371">
        <v>1</v>
      </c>
      <c r="C1110" s="369"/>
      <c r="D1110" s="369"/>
      <c r="E1110" s="151" t="s">
        <v>799</v>
      </c>
      <c r="F1110" s="370"/>
      <c r="G1110" s="370"/>
      <c r="H1110" s="370"/>
      <c r="I1110" s="370"/>
      <c r="J1110" s="345" t="s">
        <v>800</v>
      </c>
      <c r="K1110" s="346"/>
      <c r="L1110" s="346"/>
      <c r="M1110" s="346"/>
      <c r="N1110" s="346"/>
      <c r="O1110" s="346"/>
      <c r="P1110" s="360" t="s">
        <v>799</v>
      </c>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t="s">
        <v>799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3:Y798">
    <cfRule type="expression" dxfId="2791" priority="13689">
      <formula>IF(RIGHT(TEXT(Y793,"0.#"),1)=".",FALSE,TRUE)</formula>
    </cfRule>
    <cfRule type="expression" dxfId="2790" priority="13690">
      <formula>IF(RIGHT(TEXT(Y793,"0.#"),1)=".",TRUE,FALSE)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35"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347</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2"/>
      <c r="AA2" s="823"/>
      <c r="AB2" s="1023" t="s">
        <v>11</v>
      </c>
      <c r="AC2" s="1024"/>
      <c r="AD2" s="1025"/>
      <c r="AE2" s="1029" t="s">
        <v>384</v>
      </c>
      <c r="AF2" s="1029"/>
      <c r="AG2" s="1029"/>
      <c r="AH2" s="1029"/>
      <c r="AI2" s="1029" t="s">
        <v>406</v>
      </c>
      <c r="AJ2" s="1029"/>
      <c r="AK2" s="1029"/>
      <c r="AL2" s="557"/>
      <c r="AM2" s="1029" t="s">
        <v>503</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347</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2"/>
      <c r="AA9" s="823"/>
      <c r="AB9" s="1023" t="s">
        <v>11</v>
      </c>
      <c r="AC9" s="1024"/>
      <c r="AD9" s="1025"/>
      <c r="AE9" s="1029" t="s">
        <v>384</v>
      </c>
      <c r="AF9" s="1029"/>
      <c r="AG9" s="1029"/>
      <c r="AH9" s="1029"/>
      <c r="AI9" s="1029" t="s">
        <v>406</v>
      </c>
      <c r="AJ9" s="1029"/>
      <c r="AK9" s="1029"/>
      <c r="AL9" s="557"/>
      <c r="AM9" s="1029" t="s">
        <v>503</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347</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2"/>
      <c r="AA16" s="823"/>
      <c r="AB16" s="1023" t="s">
        <v>11</v>
      </c>
      <c r="AC16" s="1024"/>
      <c r="AD16" s="1025"/>
      <c r="AE16" s="1029" t="s">
        <v>384</v>
      </c>
      <c r="AF16" s="1029"/>
      <c r="AG16" s="1029"/>
      <c r="AH16" s="1029"/>
      <c r="AI16" s="1029" t="s">
        <v>406</v>
      </c>
      <c r="AJ16" s="1029"/>
      <c r="AK16" s="1029"/>
      <c r="AL16" s="557"/>
      <c r="AM16" s="1029" t="s">
        <v>503</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347</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2"/>
      <c r="AA23" s="823"/>
      <c r="AB23" s="1023" t="s">
        <v>11</v>
      </c>
      <c r="AC23" s="1024"/>
      <c r="AD23" s="1025"/>
      <c r="AE23" s="1029" t="s">
        <v>384</v>
      </c>
      <c r="AF23" s="1029"/>
      <c r="AG23" s="1029"/>
      <c r="AH23" s="1029"/>
      <c r="AI23" s="1029" t="s">
        <v>406</v>
      </c>
      <c r="AJ23" s="1029"/>
      <c r="AK23" s="1029"/>
      <c r="AL23" s="557"/>
      <c r="AM23" s="1029" t="s">
        <v>503</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347</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2"/>
      <c r="AA30" s="823"/>
      <c r="AB30" s="1023" t="s">
        <v>11</v>
      </c>
      <c r="AC30" s="1024"/>
      <c r="AD30" s="1025"/>
      <c r="AE30" s="1029" t="s">
        <v>384</v>
      </c>
      <c r="AF30" s="1029"/>
      <c r="AG30" s="1029"/>
      <c r="AH30" s="1029"/>
      <c r="AI30" s="1029" t="s">
        <v>406</v>
      </c>
      <c r="AJ30" s="1029"/>
      <c r="AK30" s="1029"/>
      <c r="AL30" s="557"/>
      <c r="AM30" s="1029" t="s">
        <v>503</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347</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2"/>
      <c r="AA37" s="823"/>
      <c r="AB37" s="1023" t="s">
        <v>11</v>
      </c>
      <c r="AC37" s="1024"/>
      <c r="AD37" s="1025"/>
      <c r="AE37" s="1029" t="s">
        <v>384</v>
      </c>
      <c r="AF37" s="1029"/>
      <c r="AG37" s="1029"/>
      <c r="AH37" s="1029"/>
      <c r="AI37" s="1029" t="s">
        <v>406</v>
      </c>
      <c r="AJ37" s="1029"/>
      <c r="AK37" s="1029"/>
      <c r="AL37" s="557"/>
      <c r="AM37" s="1029" t="s">
        <v>503</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347</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2"/>
      <c r="AA44" s="823"/>
      <c r="AB44" s="1023" t="s">
        <v>11</v>
      </c>
      <c r="AC44" s="1024"/>
      <c r="AD44" s="1025"/>
      <c r="AE44" s="1029" t="s">
        <v>384</v>
      </c>
      <c r="AF44" s="1029"/>
      <c r="AG44" s="1029"/>
      <c r="AH44" s="1029"/>
      <c r="AI44" s="1029" t="s">
        <v>406</v>
      </c>
      <c r="AJ44" s="1029"/>
      <c r="AK44" s="1029"/>
      <c r="AL44" s="557"/>
      <c r="AM44" s="1029" t="s">
        <v>503</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347</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2"/>
      <c r="AA51" s="823"/>
      <c r="AB51" s="557" t="s">
        <v>11</v>
      </c>
      <c r="AC51" s="1024"/>
      <c r="AD51" s="1025"/>
      <c r="AE51" s="1029" t="s">
        <v>384</v>
      </c>
      <c r="AF51" s="1029"/>
      <c r="AG51" s="1029"/>
      <c r="AH51" s="1029"/>
      <c r="AI51" s="1029" t="s">
        <v>406</v>
      </c>
      <c r="AJ51" s="1029"/>
      <c r="AK51" s="1029"/>
      <c r="AL51" s="557"/>
      <c r="AM51" s="1029" t="s">
        <v>503</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347</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2"/>
      <c r="AA58" s="823"/>
      <c r="AB58" s="1023" t="s">
        <v>11</v>
      </c>
      <c r="AC58" s="1024"/>
      <c r="AD58" s="1025"/>
      <c r="AE58" s="1029" t="s">
        <v>384</v>
      </c>
      <c r="AF58" s="1029"/>
      <c r="AG58" s="1029"/>
      <c r="AH58" s="1029"/>
      <c r="AI58" s="1029" t="s">
        <v>406</v>
      </c>
      <c r="AJ58" s="1029"/>
      <c r="AK58" s="1029"/>
      <c r="AL58" s="557"/>
      <c r="AM58" s="1029" t="s">
        <v>503</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347</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2"/>
      <c r="AA65" s="823"/>
      <c r="AB65" s="1023" t="s">
        <v>11</v>
      </c>
      <c r="AC65" s="1024"/>
      <c r="AD65" s="1025"/>
      <c r="AE65" s="1029" t="s">
        <v>384</v>
      </c>
      <c r="AF65" s="1029"/>
      <c r="AG65" s="1029"/>
      <c r="AH65" s="1029"/>
      <c r="AI65" s="1029" t="s">
        <v>406</v>
      </c>
      <c r="AJ65" s="1029"/>
      <c r="AK65" s="1029"/>
      <c r="AL65" s="557"/>
      <c r="AM65" s="1029" t="s">
        <v>503</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361</v>
      </c>
      <c r="H2" s="595"/>
      <c r="I2" s="595"/>
      <c r="J2" s="595"/>
      <c r="K2" s="595"/>
      <c r="L2" s="595"/>
      <c r="M2" s="595"/>
      <c r="N2" s="595"/>
      <c r="O2" s="595"/>
      <c r="P2" s="595"/>
      <c r="Q2" s="595"/>
      <c r="R2" s="595"/>
      <c r="S2" s="595"/>
      <c r="T2" s="595"/>
      <c r="U2" s="595"/>
      <c r="V2" s="595"/>
      <c r="W2" s="595"/>
      <c r="X2" s="595"/>
      <c r="Y2" s="595"/>
      <c r="Z2" s="595"/>
      <c r="AA2" s="595"/>
      <c r="AB2" s="596"/>
      <c r="AC2" s="594" t="s">
        <v>363</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8" t="s">
        <v>17</v>
      </c>
      <c r="H3" s="670"/>
      <c r="I3" s="670"/>
      <c r="J3" s="670"/>
      <c r="K3" s="670"/>
      <c r="L3" s="669" t="s">
        <v>18</v>
      </c>
      <c r="M3" s="670"/>
      <c r="N3" s="670"/>
      <c r="O3" s="670"/>
      <c r="P3" s="670"/>
      <c r="Q3" s="670"/>
      <c r="R3" s="670"/>
      <c r="S3" s="670"/>
      <c r="T3" s="670"/>
      <c r="U3" s="670"/>
      <c r="V3" s="670"/>
      <c r="W3" s="670"/>
      <c r="X3" s="671"/>
      <c r="Y3" s="655" t="s">
        <v>19</v>
      </c>
      <c r="Z3" s="656"/>
      <c r="AA3" s="656"/>
      <c r="AB3" s="797"/>
      <c r="AC3" s="80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2"/>
      <c r="B4" s="1043"/>
      <c r="C4" s="1043"/>
      <c r="D4" s="1043"/>
      <c r="E4" s="1043"/>
      <c r="F4" s="1044"/>
      <c r="G4" s="672"/>
      <c r="H4" s="673"/>
      <c r="I4" s="673"/>
      <c r="J4" s="673"/>
      <c r="K4" s="674"/>
      <c r="L4" s="666"/>
      <c r="M4" s="667"/>
      <c r="N4" s="667"/>
      <c r="O4" s="667"/>
      <c r="P4" s="667"/>
      <c r="Q4" s="667"/>
      <c r="R4" s="667"/>
      <c r="S4" s="667"/>
      <c r="T4" s="667"/>
      <c r="U4" s="667"/>
      <c r="V4" s="667"/>
      <c r="W4" s="667"/>
      <c r="X4" s="668"/>
      <c r="Y4" s="383"/>
      <c r="Z4" s="384"/>
      <c r="AA4" s="384"/>
      <c r="AB4" s="828"/>
      <c r="AC4" s="672"/>
      <c r="AD4" s="673"/>
      <c r="AE4" s="673"/>
      <c r="AF4" s="673"/>
      <c r="AG4" s="674"/>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0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0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2"/>
      <c r="B17" s="1043"/>
      <c r="C17" s="1043"/>
      <c r="D17" s="1043"/>
      <c r="E17" s="1043"/>
      <c r="F17" s="1044"/>
      <c r="G17" s="672"/>
      <c r="H17" s="673"/>
      <c r="I17" s="673"/>
      <c r="J17" s="673"/>
      <c r="K17" s="674"/>
      <c r="L17" s="666"/>
      <c r="M17" s="667"/>
      <c r="N17" s="667"/>
      <c r="O17" s="667"/>
      <c r="P17" s="667"/>
      <c r="Q17" s="667"/>
      <c r="R17" s="667"/>
      <c r="S17" s="667"/>
      <c r="T17" s="667"/>
      <c r="U17" s="667"/>
      <c r="V17" s="667"/>
      <c r="W17" s="667"/>
      <c r="X17" s="668"/>
      <c r="Y17" s="383"/>
      <c r="Z17" s="384"/>
      <c r="AA17" s="384"/>
      <c r="AB17" s="828"/>
      <c r="AC17" s="672"/>
      <c r="AD17" s="673"/>
      <c r="AE17" s="673"/>
      <c r="AF17" s="673"/>
      <c r="AG17" s="674"/>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0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0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2"/>
      <c r="B30" s="1043"/>
      <c r="C30" s="1043"/>
      <c r="D30" s="1043"/>
      <c r="E30" s="1043"/>
      <c r="F30" s="1044"/>
      <c r="G30" s="672"/>
      <c r="H30" s="673"/>
      <c r="I30" s="673"/>
      <c r="J30" s="673"/>
      <c r="K30" s="674"/>
      <c r="L30" s="666"/>
      <c r="M30" s="667"/>
      <c r="N30" s="667"/>
      <c r="O30" s="667"/>
      <c r="P30" s="667"/>
      <c r="Q30" s="667"/>
      <c r="R30" s="667"/>
      <c r="S30" s="667"/>
      <c r="T30" s="667"/>
      <c r="U30" s="667"/>
      <c r="V30" s="667"/>
      <c r="W30" s="667"/>
      <c r="X30" s="668"/>
      <c r="Y30" s="383"/>
      <c r="Z30" s="384"/>
      <c r="AA30" s="384"/>
      <c r="AB30" s="828"/>
      <c r="AC30" s="672"/>
      <c r="AD30" s="673"/>
      <c r="AE30" s="673"/>
      <c r="AF30" s="673"/>
      <c r="AG30" s="674"/>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0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0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2"/>
      <c r="B43" s="1043"/>
      <c r="C43" s="1043"/>
      <c r="D43" s="1043"/>
      <c r="E43" s="1043"/>
      <c r="F43" s="1044"/>
      <c r="G43" s="672"/>
      <c r="H43" s="673"/>
      <c r="I43" s="673"/>
      <c r="J43" s="673"/>
      <c r="K43" s="674"/>
      <c r="L43" s="666"/>
      <c r="M43" s="667"/>
      <c r="N43" s="667"/>
      <c r="O43" s="667"/>
      <c r="P43" s="667"/>
      <c r="Q43" s="667"/>
      <c r="R43" s="667"/>
      <c r="S43" s="667"/>
      <c r="T43" s="667"/>
      <c r="U43" s="667"/>
      <c r="V43" s="667"/>
      <c r="W43" s="667"/>
      <c r="X43" s="668"/>
      <c r="Y43" s="383"/>
      <c r="Z43" s="384"/>
      <c r="AA43" s="384"/>
      <c r="AB43" s="828"/>
      <c r="AC43" s="672"/>
      <c r="AD43" s="673"/>
      <c r="AE43" s="673"/>
      <c r="AF43" s="673"/>
      <c r="AG43" s="674"/>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0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0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2"/>
      <c r="B57" s="1043"/>
      <c r="C57" s="1043"/>
      <c r="D57" s="1043"/>
      <c r="E57" s="1043"/>
      <c r="F57" s="1044"/>
      <c r="G57" s="672"/>
      <c r="H57" s="673"/>
      <c r="I57" s="673"/>
      <c r="J57" s="673"/>
      <c r="K57" s="674"/>
      <c r="L57" s="666"/>
      <c r="M57" s="667"/>
      <c r="N57" s="667"/>
      <c r="O57" s="667"/>
      <c r="P57" s="667"/>
      <c r="Q57" s="667"/>
      <c r="R57" s="667"/>
      <c r="S57" s="667"/>
      <c r="T57" s="667"/>
      <c r="U57" s="667"/>
      <c r="V57" s="667"/>
      <c r="W57" s="667"/>
      <c r="X57" s="668"/>
      <c r="Y57" s="383"/>
      <c r="Z57" s="384"/>
      <c r="AA57" s="384"/>
      <c r="AB57" s="828"/>
      <c r="AC57" s="672"/>
      <c r="AD57" s="673"/>
      <c r="AE57" s="673"/>
      <c r="AF57" s="673"/>
      <c r="AG57" s="674"/>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0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0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2"/>
      <c r="B70" s="1043"/>
      <c r="C70" s="1043"/>
      <c r="D70" s="1043"/>
      <c r="E70" s="1043"/>
      <c r="F70" s="1044"/>
      <c r="G70" s="672"/>
      <c r="H70" s="673"/>
      <c r="I70" s="673"/>
      <c r="J70" s="673"/>
      <c r="K70" s="674"/>
      <c r="L70" s="666"/>
      <c r="M70" s="667"/>
      <c r="N70" s="667"/>
      <c r="O70" s="667"/>
      <c r="P70" s="667"/>
      <c r="Q70" s="667"/>
      <c r="R70" s="667"/>
      <c r="S70" s="667"/>
      <c r="T70" s="667"/>
      <c r="U70" s="667"/>
      <c r="V70" s="667"/>
      <c r="W70" s="667"/>
      <c r="X70" s="668"/>
      <c r="Y70" s="383"/>
      <c r="Z70" s="384"/>
      <c r="AA70" s="384"/>
      <c r="AB70" s="828"/>
      <c r="AC70" s="672"/>
      <c r="AD70" s="673"/>
      <c r="AE70" s="673"/>
      <c r="AF70" s="673"/>
      <c r="AG70" s="674"/>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0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0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2"/>
      <c r="B83" s="1043"/>
      <c r="C83" s="1043"/>
      <c r="D83" s="1043"/>
      <c r="E83" s="1043"/>
      <c r="F83" s="1044"/>
      <c r="G83" s="672"/>
      <c r="H83" s="673"/>
      <c r="I83" s="673"/>
      <c r="J83" s="673"/>
      <c r="K83" s="674"/>
      <c r="L83" s="666"/>
      <c r="M83" s="667"/>
      <c r="N83" s="667"/>
      <c r="O83" s="667"/>
      <c r="P83" s="667"/>
      <c r="Q83" s="667"/>
      <c r="R83" s="667"/>
      <c r="S83" s="667"/>
      <c r="T83" s="667"/>
      <c r="U83" s="667"/>
      <c r="V83" s="667"/>
      <c r="W83" s="667"/>
      <c r="X83" s="668"/>
      <c r="Y83" s="383"/>
      <c r="Z83" s="384"/>
      <c r="AA83" s="384"/>
      <c r="AB83" s="828"/>
      <c r="AC83" s="672"/>
      <c r="AD83" s="673"/>
      <c r="AE83" s="673"/>
      <c r="AF83" s="673"/>
      <c r="AG83" s="674"/>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0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0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2"/>
      <c r="B96" s="1043"/>
      <c r="C96" s="1043"/>
      <c r="D96" s="1043"/>
      <c r="E96" s="1043"/>
      <c r="F96" s="1044"/>
      <c r="G96" s="672"/>
      <c r="H96" s="673"/>
      <c r="I96" s="673"/>
      <c r="J96" s="673"/>
      <c r="K96" s="674"/>
      <c r="L96" s="666"/>
      <c r="M96" s="667"/>
      <c r="N96" s="667"/>
      <c r="O96" s="667"/>
      <c r="P96" s="667"/>
      <c r="Q96" s="667"/>
      <c r="R96" s="667"/>
      <c r="S96" s="667"/>
      <c r="T96" s="667"/>
      <c r="U96" s="667"/>
      <c r="V96" s="667"/>
      <c r="W96" s="667"/>
      <c r="X96" s="668"/>
      <c r="Y96" s="383"/>
      <c r="Z96" s="384"/>
      <c r="AA96" s="384"/>
      <c r="AB96" s="828"/>
      <c r="AC96" s="672"/>
      <c r="AD96" s="673"/>
      <c r="AE96" s="673"/>
      <c r="AF96" s="673"/>
      <c r="AG96" s="674"/>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0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0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2"/>
      <c r="B110" s="1043"/>
      <c r="C110" s="1043"/>
      <c r="D110" s="1043"/>
      <c r="E110" s="1043"/>
      <c r="F110" s="1044"/>
      <c r="G110" s="672"/>
      <c r="H110" s="673"/>
      <c r="I110" s="673"/>
      <c r="J110" s="673"/>
      <c r="K110" s="674"/>
      <c r="L110" s="666"/>
      <c r="M110" s="667"/>
      <c r="N110" s="667"/>
      <c r="O110" s="667"/>
      <c r="P110" s="667"/>
      <c r="Q110" s="667"/>
      <c r="R110" s="667"/>
      <c r="S110" s="667"/>
      <c r="T110" s="667"/>
      <c r="U110" s="667"/>
      <c r="V110" s="667"/>
      <c r="W110" s="667"/>
      <c r="X110" s="668"/>
      <c r="Y110" s="383"/>
      <c r="Z110" s="384"/>
      <c r="AA110" s="384"/>
      <c r="AB110" s="828"/>
      <c r="AC110" s="672"/>
      <c r="AD110" s="673"/>
      <c r="AE110" s="673"/>
      <c r="AF110" s="673"/>
      <c r="AG110" s="674"/>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0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0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2"/>
      <c r="B123" s="1043"/>
      <c r="C123" s="1043"/>
      <c r="D123" s="1043"/>
      <c r="E123" s="1043"/>
      <c r="F123" s="1044"/>
      <c r="G123" s="672"/>
      <c r="H123" s="673"/>
      <c r="I123" s="673"/>
      <c r="J123" s="673"/>
      <c r="K123" s="674"/>
      <c r="L123" s="666"/>
      <c r="M123" s="667"/>
      <c r="N123" s="667"/>
      <c r="O123" s="667"/>
      <c r="P123" s="667"/>
      <c r="Q123" s="667"/>
      <c r="R123" s="667"/>
      <c r="S123" s="667"/>
      <c r="T123" s="667"/>
      <c r="U123" s="667"/>
      <c r="V123" s="667"/>
      <c r="W123" s="667"/>
      <c r="X123" s="668"/>
      <c r="Y123" s="383"/>
      <c r="Z123" s="384"/>
      <c r="AA123" s="384"/>
      <c r="AB123" s="828"/>
      <c r="AC123" s="672"/>
      <c r="AD123" s="673"/>
      <c r="AE123" s="673"/>
      <c r="AF123" s="673"/>
      <c r="AG123" s="674"/>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0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0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2"/>
      <c r="B136" s="1043"/>
      <c r="C136" s="1043"/>
      <c r="D136" s="1043"/>
      <c r="E136" s="1043"/>
      <c r="F136" s="1044"/>
      <c r="G136" s="672"/>
      <c r="H136" s="673"/>
      <c r="I136" s="673"/>
      <c r="J136" s="673"/>
      <c r="K136" s="674"/>
      <c r="L136" s="666"/>
      <c r="M136" s="667"/>
      <c r="N136" s="667"/>
      <c r="O136" s="667"/>
      <c r="P136" s="667"/>
      <c r="Q136" s="667"/>
      <c r="R136" s="667"/>
      <c r="S136" s="667"/>
      <c r="T136" s="667"/>
      <c r="U136" s="667"/>
      <c r="V136" s="667"/>
      <c r="W136" s="667"/>
      <c r="X136" s="668"/>
      <c r="Y136" s="383"/>
      <c r="Z136" s="384"/>
      <c r="AA136" s="384"/>
      <c r="AB136" s="828"/>
      <c r="AC136" s="672"/>
      <c r="AD136" s="673"/>
      <c r="AE136" s="673"/>
      <c r="AF136" s="673"/>
      <c r="AG136" s="674"/>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0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0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2"/>
      <c r="B149" s="1043"/>
      <c r="C149" s="1043"/>
      <c r="D149" s="1043"/>
      <c r="E149" s="1043"/>
      <c r="F149" s="1044"/>
      <c r="G149" s="672"/>
      <c r="H149" s="673"/>
      <c r="I149" s="673"/>
      <c r="J149" s="673"/>
      <c r="K149" s="674"/>
      <c r="L149" s="666"/>
      <c r="M149" s="667"/>
      <c r="N149" s="667"/>
      <c r="O149" s="667"/>
      <c r="P149" s="667"/>
      <c r="Q149" s="667"/>
      <c r="R149" s="667"/>
      <c r="S149" s="667"/>
      <c r="T149" s="667"/>
      <c r="U149" s="667"/>
      <c r="V149" s="667"/>
      <c r="W149" s="667"/>
      <c r="X149" s="668"/>
      <c r="Y149" s="383"/>
      <c r="Z149" s="384"/>
      <c r="AA149" s="384"/>
      <c r="AB149" s="828"/>
      <c r="AC149" s="672"/>
      <c r="AD149" s="673"/>
      <c r="AE149" s="673"/>
      <c r="AF149" s="673"/>
      <c r="AG149" s="674"/>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0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0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2"/>
      <c r="B163" s="1043"/>
      <c r="C163" s="1043"/>
      <c r="D163" s="1043"/>
      <c r="E163" s="1043"/>
      <c r="F163" s="1044"/>
      <c r="G163" s="672"/>
      <c r="H163" s="673"/>
      <c r="I163" s="673"/>
      <c r="J163" s="673"/>
      <c r="K163" s="674"/>
      <c r="L163" s="666"/>
      <c r="M163" s="667"/>
      <c r="N163" s="667"/>
      <c r="O163" s="667"/>
      <c r="P163" s="667"/>
      <c r="Q163" s="667"/>
      <c r="R163" s="667"/>
      <c r="S163" s="667"/>
      <c r="T163" s="667"/>
      <c r="U163" s="667"/>
      <c r="V163" s="667"/>
      <c r="W163" s="667"/>
      <c r="X163" s="668"/>
      <c r="Y163" s="383"/>
      <c r="Z163" s="384"/>
      <c r="AA163" s="384"/>
      <c r="AB163" s="828"/>
      <c r="AC163" s="672"/>
      <c r="AD163" s="673"/>
      <c r="AE163" s="673"/>
      <c r="AF163" s="673"/>
      <c r="AG163" s="674"/>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0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0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2"/>
      <c r="B176" s="1043"/>
      <c r="C176" s="1043"/>
      <c r="D176" s="1043"/>
      <c r="E176" s="1043"/>
      <c r="F176" s="1044"/>
      <c r="G176" s="672"/>
      <c r="H176" s="673"/>
      <c r="I176" s="673"/>
      <c r="J176" s="673"/>
      <c r="K176" s="674"/>
      <c r="L176" s="666"/>
      <c r="M176" s="667"/>
      <c r="N176" s="667"/>
      <c r="O176" s="667"/>
      <c r="P176" s="667"/>
      <c r="Q176" s="667"/>
      <c r="R176" s="667"/>
      <c r="S176" s="667"/>
      <c r="T176" s="667"/>
      <c r="U176" s="667"/>
      <c r="V176" s="667"/>
      <c r="W176" s="667"/>
      <c r="X176" s="668"/>
      <c r="Y176" s="383"/>
      <c r="Z176" s="384"/>
      <c r="AA176" s="384"/>
      <c r="AB176" s="828"/>
      <c r="AC176" s="672"/>
      <c r="AD176" s="673"/>
      <c r="AE176" s="673"/>
      <c r="AF176" s="673"/>
      <c r="AG176" s="674"/>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0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0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2"/>
      <c r="B189" s="1043"/>
      <c r="C189" s="1043"/>
      <c r="D189" s="1043"/>
      <c r="E189" s="1043"/>
      <c r="F189" s="1044"/>
      <c r="G189" s="672"/>
      <c r="H189" s="673"/>
      <c r="I189" s="673"/>
      <c r="J189" s="673"/>
      <c r="K189" s="674"/>
      <c r="L189" s="666"/>
      <c r="M189" s="667"/>
      <c r="N189" s="667"/>
      <c r="O189" s="667"/>
      <c r="P189" s="667"/>
      <c r="Q189" s="667"/>
      <c r="R189" s="667"/>
      <c r="S189" s="667"/>
      <c r="T189" s="667"/>
      <c r="U189" s="667"/>
      <c r="V189" s="667"/>
      <c r="W189" s="667"/>
      <c r="X189" s="668"/>
      <c r="Y189" s="383"/>
      <c r="Z189" s="384"/>
      <c r="AA189" s="384"/>
      <c r="AB189" s="828"/>
      <c r="AC189" s="672"/>
      <c r="AD189" s="673"/>
      <c r="AE189" s="673"/>
      <c r="AF189" s="673"/>
      <c r="AG189" s="674"/>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0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0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2"/>
      <c r="B202" s="1043"/>
      <c r="C202" s="1043"/>
      <c r="D202" s="1043"/>
      <c r="E202" s="1043"/>
      <c r="F202" s="1044"/>
      <c r="G202" s="672"/>
      <c r="H202" s="673"/>
      <c r="I202" s="673"/>
      <c r="J202" s="673"/>
      <c r="K202" s="674"/>
      <c r="L202" s="666"/>
      <c r="M202" s="667"/>
      <c r="N202" s="667"/>
      <c r="O202" s="667"/>
      <c r="P202" s="667"/>
      <c r="Q202" s="667"/>
      <c r="R202" s="667"/>
      <c r="S202" s="667"/>
      <c r="T202" s="667"/>
      <c r="U202" s="667"/>
      <c r="V202" s="667"/>
      <c r="W202" s="667"/>
      <c r="X202" s="668"/>
      <c r="Y202" s="383"/>
      <c r="Z202" s="384"/>
      <c r="AA202" s="384"/>
      <c r="AB202" s="828"/>
      <c r="AC202" s="672"/>
      <c r="AD202" s="673"/>
      <c r="AE202" s="673"/>
      <c r="AF202" s="673"/>
      <c r="AG202" s="674"/>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0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0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2"/>
      <c r="B216" s="1043"/>
      <c r="C216" s="1043"/>
      <c r="D216" s="1043"/>
      <c r="E216" s="1043"/>
      <c r="F216" s="1044"/>
      <c r="G216" s="672"/>
      <c r="H216" s="673"/>
      <c r="I216" s="673"/>
      <c r="J216" s="673"/>
      <c r="K216" s="674"/>
      <c r="L216" s="666"/>
      <c r="M216" s="667"/>
      <c r="N216" s="667"/>
      <c r="O216" s="667"/>
      <c r="P216" s="667"/>
      <c r="Q216" s="667"/>
      <c r="R216" s="667"/>
      <c r="S216" s="667"/>
      <c r="T216" s="667"/>
      <c r="U216" s="667"/>
      <c r="V216" s="667"/>
      <c r="W216" s="667"/>
      <c r="X216" s="668"/>
      <c r="Y216" s="383"/>
      <c r="Z216" s="384"/>
      <c r="AA216" s="384"/>
      <c r="AB216" s="828"/>
      <c r="AC216" s="672"/>
      <c r="AD216" s="673"/>
      <c r="AE216" s="673"/>
      <c r="AF216" s="673"/>
      <c r="AG216" s="674"/>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0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0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2"/>
      <c r="B229" s="1043"/>
      <c r="C229" s="1043"/>
      <c r="D229" s="1043"/>
      <c r="E229" s="1043"/>
      <c r="F229" s="1044"/>
      <c r="G229" s="672"/>
      <c r="H229" s="673"/>
      <c r="I229" s="673"/>
      <c r="J229" s="673"/>
      <c r="K229" s="674"/>
      <c r="L229" s="666"/>
      <c r="M229" s="667"/>
      <c r="N229" s="667"/>
      <c r="O229" s="667"/>
      <c r="P229" s="667"/>
      <c r="Q229" s="667"/>
      <c r="R229" s="667"/>
      <c r="S229" s="667"/>
      <c r="T229" s="667"/>
      <c r="U229" s="667"/>
      <c r="V229" s="667"/>
      <c r="W229" s="667"/>
      <c r="X229" s="668"/>
      <c r="Y229" s="383"/>
      <c r="Z229" s="384"/>
      <c r="AA229" s="384"/>
      <c r="AB229" s="828"/>
      <c r="AC229" s="672"/>
      <c r="AD229" s="673"/>
      <c r="AE229" s="673"/>
      <c r="AF229" s="673"/>
      <c r="AG229" s="674"/>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0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0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2"/>
      <c r="B242" s="1043"/>
      <c r="C242" s="1043"/>
      <c r="D242" s="1043"/>
      <c r="E242" s="1043"/>
      <c r="F242" s="1044"/>
      <c r="G242" s="672"/>
      <c r="H242" s="673"/>
      <c r="I242" s="673"/>
      <c r="J242" s="673"/>
      <c r="K242" s="674"/>
      <c r="L242" s="666"/>
      <c r="M242" s="667"/>
      <c r="N242" s="667"/>
      <c r="O242" s="667"/>
      <c r="P242" s="667"/>
      <c r="Q242" s="667"/>
      <c r="R242" s="667"/>
      <c r="S242" s="667"/>
      <c r="T242" s="667"/>
      <c r="U242" s="667"/>
      <c r="V242" s="667"/>
      <c r="W242" s="667"/>
      <c r="X242" s="668"/>
      <c r="Y242" s="383"/>
      <c r="Z242" s="384"/>
      <c r="AA242" s="384"/>
      <c r="AB242" s="828"/>
      <c r="AC242" s="672"/>
      <c r="AD242" s="673"/>
      <c r="AE242" s="673"/>
      <c r="AF242" s="673"/>
      <c r="AG242" s="674"/>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0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0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2"/>
      <c r="B255" s="1043"/>
      <c r="C255" s="1043"/>
      <c r="D255" s="1043"/>
      <c r="E255" s="1043"/>
      <c r="F255" s="1044"/>
      <c r="G255" s="672"/>
      <c r="H255" s="673"/>
      <c r="I255" s="673"/>
      <c r="J255" s="673"/>
      <c r="K255" s="674"/>
      <c r="L255" s="666"/>
      <c r="M255" s="667"/>
      <c r="N255" s="667"/>
      <c r="O255" s="667"/>
      <c r="P255" s="667"/>
      <c r="Q255" s="667"/>
      <c r="R255" s="667"/>
      <c r="S255" s="667"/>
      <c r="T255" s="667"/>
      <c r="U255" s="667"/>
      <c r="V255" s="667"/>
      <c r="W255" s="667"/>
      <c r="X255" s="668"/>
      <c r="Y255" s="383"/>
      <c r="Z255" s="384"/>
      <c r="AA255" s="384"/>
      <c r="AB255" s="828"/>
      <c r="AC255" s="672"/>
      <c r="AD255" s="673"/>
      <c r="AE255" s="673"/>
      <c r="AF255" s="673"/>
      <c r="AG255" s="674"/>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真也</dc:creator>
  <cp:lastPrinted>2021-03-08T07:58:12Z</cp:lastPrinted>
  <dcterms:created xsi:type="dcterms:W3CDTF">2012-03-13T00:50:25Z</dcterms:created>
  <dcterms:modified xsi:type="dcterms:W3CDTF">2021-08-23T06:39:16Z</dcterms:modified>
</cp:coreProperties>
</file>