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予算要求\R4年度予算要求\02 行政事業レビュー\05 レビューシート（最終公表）\02 レビューシート（作業・提出フォルダ）\06 水課\"/>
    </mc:Choice>
  </mc:AlternateContent>
  <bookViews>
    <workbookView xWindow="2976" yWindow="0" windowWidth="28800" windowHeight="141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255" i="3"/>
  <c r="AY50" i="3"/>
  <c r="AY213" i="3"/>
  <c r="AY235" i="3"/>
  <c r="AY271" i="3"/>
  <c r="AY417" i="3"/>
  <c r="AY606" i="3"/>
  <c r="AY616"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<sst xmlns="http://schemas.openxmlformats.org/spreadsheetml/2006/main" count="3091" uniqueCount="820">
  <si>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</si>
  <si>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</si>
  <si>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</si>
  <si>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</si>
  <si>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</si>
  <si>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</si>
  <si>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</si>
  <si>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</si>
  <si>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</si>
  <si>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</si>
  <si>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</si>
  <si>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</si>
  <si>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</si>
  <si>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</si>
  <si>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</si>
  <si>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</si>
  <si>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</si>
  <si>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</si>
  <si>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</si>
  <si>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</si>
  <si>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</si>
  <si>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</si>
  <si>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</si>
  <si>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</si>
  <si>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</si>
  <si>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</si>
  <si>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</si>
  <si>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</si>
  <si>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</si>
  <si>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</si>
  <si>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</si>
  <si>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</si>
  <si>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</si>
  <si>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</si>
  <si>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</si>
  <si>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</si>
  <si>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</si>
  <si>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</si>
  <si>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</si>
  <si>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</si>
  <si>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</si>
  <si>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</si>
  <si>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</si>
  <si>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</si>
  <si>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</si>
  <si>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</si>
  <si>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</si>
  <si>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</si>
  <si>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</si>
  <si>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</si>
  <si>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</si>
  <si>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</si>
  <si>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</si>
  <si>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</si>
  <si>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</si>
  <si>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</si>
  <si>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</si>
  <si>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</si>
  <si>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</si>
  <si>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</si>
  <si>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</si>
  <si>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</si>
  <si>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</si>
  <si>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</si>
  <si>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</si>
  <si>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</si>
  <si>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</si>
  <si>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</si>
  <si>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</si>
  <si>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</si>
  <si>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</si>
  <si>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</si>
  <si>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</si>
  <si>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</si>
  <si>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</si>
  <si>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</si>
  <si>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</si>
  <si>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</si>
  <si>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</si>
  <si>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</si>
  <si>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</si>
  <si>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</si>
  <si>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</si>
  <si>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</si>
  <si>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</si>
  <si>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</si>
  <si>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</si>
  <si>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</si>
  <si>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</si>
  <si>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</si>
  <si>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</si>
  <si>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</si>
  <si>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</si>
  <si>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</si>
  <si>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</si>
  <si>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</si>
  <si>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</si>
  <si>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</si>
  <si>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</si>
  <si>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</si>
  <si>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</si>
  <si>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</si>
  <si>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</si>
  <si>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</si>
  <si>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</si>
  <si>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</si>
  <si>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</si>
  <si>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</si>
  <si>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</si>
  <si>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</si>
  <si>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</si>
  <si>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</si>
  <si>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</si>
  <si>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</si>
  <si>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</si>
  <si>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</si>
  <si>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</si>
  <si>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</si>
  <si>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</si>
  <si>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</si>
  <si>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</si>
  <si>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</si>
  <si>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</si>
  <si>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</si>
  <si>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</si>
  <si>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</si>
  <si>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</si>
  <si>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</si>
  <si>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</si>
  <si>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</si>
  <si>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</si>
  <si>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</si>
  <si>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</si>
  <si>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</si>
  <si>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</si>
  <si>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</si>
  <si>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</si>
  <si>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</si>
  <si>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</si>
  <si>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</si>
  <si>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</si>
  <si>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</si>
  <si>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</si>
  <si>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</si>
  <si>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</si>
  <si>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</si>
  <si>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</si>
  <si>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</si>
  <si>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</si>
  <si>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</si>
  <si>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</si>
  <si>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</si>
  <si>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</si>
  <si>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</si>
  <si>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</si>
  <si>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</si>
  <si>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</si>
  <si>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</si>
  <si>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</si>
  <si>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</si>
  <si>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</si>
  <si>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</si>
  <si>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</si>
  <si>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</si>
  <si>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</si>
  <si>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</si>
  <si>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</si>
  <si>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</si>
  <si>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</si>
  <si>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</si>
  <si>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</si>
  <si>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</si>
  <si>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</si>
  <si>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</si>
  <si>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</si>
  <si>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</si>
  <si>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</si>
  <si>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</si>
  <si>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</si>
  <si>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</si>
  <si>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</si>
  <si>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</si>
  <si>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</si>
  <si>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</si>
  <si>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</si>
  <si>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</si>
  <si>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</si>
  <si>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</si>
  <si>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</si>
  <si>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</si>
  <si>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</si>
  <si>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</si>
  <si>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</si>
  <si>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</si>
  <si>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</si>
  <si>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</si>
  <si>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</si>
  <si>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</si>
  <si>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</si>
  <si>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</si>
  <si>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</si>
  <si>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</si>
  <si>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</si>
  <si>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</si>
  <si>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</si>
  <si>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</si>
  <si>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</si>
  <si>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</si>
  <si>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</si>
  <si>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</si>
  <si>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</si>
  <si>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</si>
  <si>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</si>
  <si>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</si>
  <si>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</si>
  <si>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</si>
  <si>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</si>
  <si>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</si>
  <si>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</si>
  <si>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</si>
  <si>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</si>
  <si>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</si>
  <si>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</si>
  <si>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</si>
  <si>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</si>
  <si>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</si>
  <si>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</si>
  <si>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</si>
  <si>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</si>
  <si>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</si>
  <si>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</si>
  <si>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</si>
  <si>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</si>
  <si>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</si>
  <si>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</si>
  <si>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</si>
  <si>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</si>
  <si>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</si>
  <si>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</si>
  <si>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</si>
  <si>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</si>
  <si>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</si>
  <si>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</si>
  <si>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</si>
  <si>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</si>
  <si>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</si>
  <si>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</si>
  <si>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</si>
  <si>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</si>
  <si>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</si>
  <si>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</si>
  <si>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</si>
  <si>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</si>
  <si>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</si>
  <si>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</si>
  <si>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</si>
  <si>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</si>
  <si>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</si>
  <si>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</si>
  <si>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</si>
  <si>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</si>
  <si>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</si>
  <si>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</si>
  <si>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</si>
  <si>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</si>
  <si>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</si>
  <si>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</si>
  <si>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</si>
  <si>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</si>
  <si>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</si>
  <si>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</si>
  <si>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</si>
  <si>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</si>
  <si>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</si>
  <si>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</si>
  <si>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</si>
  <si>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</si>
  <si>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</si>
  <si>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</si>
  <si>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</si>
  <si>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</si>
  <si>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</si>
  <si>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</si>
  <si>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</si>
  <si>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</si>
  <si>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</si>
  <si>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</si>
  <si>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</si>
  <si>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</si>
  <si>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</si>
  <si>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</si>
  <si>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</si>
  <si>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</si>
  <si>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</si>
  <si>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</si>
  <si>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</si>
  <si>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</si>
  <si>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</si>
  <si>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</si>
  <si>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</si>
  <si>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</si>
  <si>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</si>
  <si>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</si>
  <si>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</si>
  <si>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</si>
  <si>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</si>
  <si>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</si>
  <si>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</si>
  <si>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</si>
  <si>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</si>
  <si>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</si>
  <si>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</si>
  <si>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</si>
  <si>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</si>
  <si>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</si>
  <si>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</si>
  <si>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</si>
  <si>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</si>
  <si>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</si>
  <si>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</si>
  <si>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</si>
  <si>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</si>
  <si>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</si>
  <si>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</si>
  <si>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</si>
  <si>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</si>
  <si>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</si>
  <si>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</si>
  <si>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</si>
  <si>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</si>
  <si>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</si>
  <si>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</si>
  <si>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</si>
  <si>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</si>
  <si>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</si>
  <si>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</si>
  <si>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</si>
  <si>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</si>
  <si>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</si>
  <si>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</si>
  <si>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</si>
  <si>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</si>
  <si>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</si>
  <si>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</si>
  <si>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</si>
  <si>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</si>
  <si>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</si>
  <si>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</si>
  <si>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</si>
  <si>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</si>
  <si>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</si>
  <si>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</si>
  <si>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</si>
  <si>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</si>
  <si>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</si>
  <si>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</si>
  <si>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</si>
  <si>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</si>
  <si>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</si>
  <si>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</si>
  <si>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</si>
  <si>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</si>
  <si>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</si>
  <si>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</si>
  <si>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</si>
  <si>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</si>
  <si>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</si>
  <si>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</si>
  <si>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</si>
  <si>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</si>
  <si>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</si>
  <si>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</si>
  <si>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</si>
  <si>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</si>
  <si>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</si>
  <si>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</si>
  <si>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</si>
  <si>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</si>
  <si>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</si>
  <si>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</si>
  <si>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</si>
  <si>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</si>
  <si>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</si>
  <si>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</si>
  <si>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</si>
  <si>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</si>
  <si>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</si>
  <si>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</si>
  <si>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</si>
  <si>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</si>
  <si>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</si>
  <si>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</si>
  <si>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</si>
  <si>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</si>
  <si>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</si>
  <si>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</si>
  <si>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</si>
  <si>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</si>
  <si>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</si>
  <si>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</si>
  <si>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</si>
  <si>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</si>
  <si>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</si>
  <si>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</si>
  <si>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</si>
  <si>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</si>
  <si>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</si>
  <si>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</si>
  <si>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</si>
  <si>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</si>
  <si>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</si>
  <si>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</si>
  <si>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</si>
  <si>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</si>
  <si>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</si>
  <si>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</si>
  <si>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</si>
  <si>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</si>
  <si>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</si>
  <si>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</si>
  <si>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</si>
  <si>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</si>
  <si>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</si>
  <si>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</si>
  <si>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</si>
  <si>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</si>
  <si>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</si>
  <si>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</si>
  <si>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</si>
  <si>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</si>
  <si>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</si>
  <si>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</si>
  <si>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</si>
  <si>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</si>
  <si>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</si>
  <si>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</si>
  <si>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</si>
  <si>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</si>
  <si>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</si>
  <si>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</si>
  <si>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</si>
  <si>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</si>
  <si>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</si>
  <si>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</si>
  <si>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</si>
  <si>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</si>
  <si>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</si>
  <si>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</si>
  <si>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</si>
  <si>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</si>
  <si>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</si>
  <si>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</si>
  <si>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</si>
  <si>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</si>
  <si>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</si>
  <si>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</si>
  <si>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</si>
  <si>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</si>
  <si>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</si>
  <si>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</si>
  <si>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</si>
  <si>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</si>
  <si>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</si>
  <si>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</si>
  <si>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</si>
  <si>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</si>
  <si>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</si>
  <si>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</si>
  <si>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</si>
  <si>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</si>
  <si>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</si>
  <si>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</si>
  <si>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</si>
  <si>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</si>
  <si>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</si>
  <si>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</si>
  <si>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</si>
  <si>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</si>
  <si>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</si>
  <si>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</si>
  <si>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</si>
  <si>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</si>
  <si>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</si>
  <si>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</si>
  <si>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</si>
  <si>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</si>
  <si>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</si>
  <si>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</si>
  <si>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</si>
  <si>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</si>
  <si>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</si>
  <si>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</si>
  <si>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</si>
  <si>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</si>
  <si>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</si>
  <si>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</si>
  <si>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</si>
  <si>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</si>
  <si>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</si>
  <si>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</si>
  <si>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</si>
  <si>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</si>
  <si>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</si>
  <si>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</si>
  <si>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</si>
  <si>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</si>
  <si>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</si>
  <si>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</si>
  <si>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</si>
  <si>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</si>
  <si>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</si>
  <si>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</si>
  <si>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</si>
  <si>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</si>
  <si>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</si>
  <si>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</si>
  <si>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</si>
  <si>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</si>
  <si>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</si>
  <si>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</si>
  <si>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</si>
  <si>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</si>
  <si>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</si>
  <si>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</si>
  <si>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</si>
  <si>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</si>
  <si>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</si>
  <si>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</si>
  <si>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</si>
  <si>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</si>
  <si>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</si>
  <si>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</si>
  <si>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</si>
  <si>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</si>
  <si>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</si>
  <si>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</si>
  <si>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</si>
  <si>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</si>
  <si>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</si>
  <si>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</si>
  <si>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</si>
  <si>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</si>
  <si>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</si>
  <si>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</si>
  <si>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</si>
  <si>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</si>
  <si>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</si>
  <si>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</si>
  <si>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</si>
  <si>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</si>
  <si>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</si>
  <si>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</si>
  <si>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</si>
  <si>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</si>
  <si>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</si>
  <si>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</si>
  <si>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</si>
  <si>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</si>
  <si>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</si>
  <si>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</si>
  <si>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</si>
  <si>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</si>
  <si>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</si>
  <si>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</si>
  <si>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</si>
  <si>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</si>
  <si>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</si>
  <si>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</si>
  <si>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</si>
  <si>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</si>
  <si>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</si>
  <si>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</si>
  <si>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</si>
  <si>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</si>
  <si>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</si>
  <si>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</si>
  <si>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</si>
  <si>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</si>
  <si>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</si>
  <si>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</si>
  <si>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</si>
  <si>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</si>
  <si>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</si>
  <si>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</si>
  <si>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</si>
  <si>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</si>
  <si>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</si>
  <si>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</si>
  <si>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</si>
  <si>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</si>
  <si>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</si>
  <si>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</si>
  <si>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</si>
  <si>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</si>
  <si>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</si>
  <si>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</si>
  <si>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</si>
  <si>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</si>
  <si>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</si>
  <si>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</si>
  <si>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</si>
  <si>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</si>
  <si>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</si>
  <si>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</si>
  <si>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</si>
  <si>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</si>
  <si>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</si>
  <si>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</si>
  <si>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</si>
  <si>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</si>
  <si>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</si>
  <si>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</si>
  <si>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</si>
  <si>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</si>
  <si>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</si>
  <si>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</si>
  <si>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</si>
  <si>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</si>
  <si>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</si>
  <si>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</si>
  <si>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</si>
  <si>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</si>
  <si>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</si>
  <si>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</si>
  <si>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</si>
  <si>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</si>
  <si>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</si>
  <si>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</si>
  <si>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</si>
  <si>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</si>
  <si>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</si>
  <si>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</si>
  <si>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</si>
  <si>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</si>
  <si>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</si>
  <si>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</si>
  <si>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</si>
  <si>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</si>
  <si>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</si>
  <si>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</si>
  <si>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</si>
  <si>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</si>
  <si>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</si>
  <si>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</si>
  <si>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</si>
  <si>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</si>
  <si>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</si>
  <si>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</si>
  <si>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</si>
  <si>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</si>
  <si>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</si>
  <si>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</si>
  <si>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</si>
  <si>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</si>
  <si>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</si>
  <si>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</si>
  <si>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</si>
  <si>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</si>
  <si>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</si>
  <si>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</si>
  <si>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</si>
  <si>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</si>
  <si>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</si>
  <si>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</si>
  <si>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</si>
  <si>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</si>
  <si>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</si>
  <si>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</si>
  <si>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</si>
  <si>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</si>
  <si>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</si>
  <si>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</si>
  <si>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</si>
  <si>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</si>
  <si>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</si>
  <si>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</si>
  <si>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</si>
  <si>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</si>
  <si>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</si>
  <si>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</si>
  <si>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</si>
  <si>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</si>
  <si>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</si>
  <si>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</si>
  <si>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</si>
  <si>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</si>
  <si>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</si>
  <si>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</si>
  <si>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</si>
  <si>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</si>
  <si>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</si>
  <si>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</si>
  <si>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</si>
  <si>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</si>
  <si>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</si>
  <si>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</si>
  <si>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</si>
  <si>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</si>
  <si>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</si>
  <si>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</si>
  <si>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</si>
  <si>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</si>
  <si>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</si>
  <si>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</si>
  <si>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</si>
  <si>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</si>
  <si>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</si>
  <si>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phoneticPr fontId="5"/>
  </si>
  <si>
    <t>国際的水環境改善活動推進等経費</t>
  </si>
  <si>
    <t>水・大気環境局</t>
  </si>
  <si>
    <t>水環境課長　筒井　誠二</t>
  </si>
  <si>
    <t>平成22年度</t>
  </si>
  <si>
    <t>令和7年度</t>
  </si>
  <si>
    <t>水環境課</t>
  </si>
  <si>
    <t>－</t>
  </si>
  <si>
    <t>-</t>
  </si>
  <si>
    <t>政府開発援助環境保全調査費</t>
  </si>
  <si>
    <t>環境保全調査費</t>
  </si>
  <si>
    <t>職員旅費</t>
  </si>
  <si>
    <t>水環境ガバナンス強化へのWEPAの寄与について加盟国（日本を除く）から高い満足度（70%以上）を維持する</t>
  </si>
  <si>
    <t>WEPA加盟国へのアンケート調査で左記の満足度が高いと回答した割合</t>
  </si>
  <si>
    <t>WEPA加盟国（日本を除く）を対象とした水環境ガバナンス強化へのWEPAの寄与に関するアンケート調査結果（環境省）</t>
  </si>
  <si>
    <t>●●</t>
    <phoneticPr fontId="5"/>
  </si>
  <si>
    <t>WEPAの活動としての国際ワークショップ、シンポジウム、二国間会合等の開催件数</t>
  </si>
  <si>
    <t>件</t>
  </si>
  <si>
    <t>X:　WEPAの活動としての国際ワークショップ、シンポジウム、二国間会合等の開催費（設計ベース）
Y:　WEPAの活動としての国際ワークショップ、シンポジウム、二国間会合等の開催回数</t>
    <phoneticPr fontId="5"/>
  </si>
  <si>
    <t>百万円</t>
  </si>
  <si>
    <t>　　X/Y</t>
    <phoneticPr fontId="5"/>
  </si>
  <si>
    <t>27/5</t>
  </si>
  <si>
    <t>／　</t>
    <phoneticPr fontId="5"/>
  </si>
  <si>
    <t>／　　　　　　　　　　　　　　</t>
    <phoneticPr fontId="5"/>
  </si>
  <si>
    <t>３．大気・水・土壌環境等の保全</t>
  </si>
  <si>
    <t>アジア地域等における我が国の水環境改善支援の推進</t>
  </si>
  <si>
    <t>水環境改善活動の成果を関係者間で共有することにより、現地における水環境管理の改善、技術の普及、政策担当者の能力向上等に活用する。</t>
  </si>
  <si>
    <t>074</t>
  </si>
  <si>
    <t>073</t>
  </si>
  <si>
    <t>119</t>
  </si>
  <si>
    <t>124</t>
  </si>
  <si>
    <t>128</t>
  </si>
  <si>
    <t>122</t>
  </si>
  <si>
    <t>138</t>
  </si>
  <si>
    <t>0135</t>
  </si>
  <si>
    <t>○</t>
  </si>
  <si>
    <t>-</t>
    <phoneticPr fontId="5"/>
  </si>
  <si>
    <t>-</t>
    <phoneticPr fontId="5"/>
  </si>
  <si>
    <t>-</t>
    <phoneticPr fontId="5"/>
  </si>
  <si>
    <t>人件費</t>
    <rPh sb="0" eb="3">
      <t>ジンケンヒ</t>
    </rPh>
    <phoneticPr fontId="5"/>
  </si>
  <si>
    <t>雑役務費</t>
    <rPh sb="0" eb="1">
      <t>ザツ</t>
    </rPh>
    <rPh sb="1" eb="3">
      <t>エキム</t>
    </rPh>
    <rPh sb="3" eb="4">
      <t>ヒ</t>
    </rPh>
    <phoneticPr fontId="5"/>
  </si>
  <si>
    <t>その他</t>
    <rPh sb="2" eb="3">
      <t>タ</t>
    </rPh>
    <phoneticPr fontId="5"/>
  </si>
  <si>
    <t>資料取りまとめ・課題検討</t>
    <rPh sb="0" eb="2">
      <t>シリョウ</t>
    </rPh>
    <rPh sb="2" eb="3">
      <t>ト</t>
    </rPh>
    <rPh sb="8" eb="10">
      <t>カダイ</t>
    </rPh>
    <rPh sb="10" eb="12">
      <t>ケントウ</t>
    </rPh>
    <phoneticPr fontId="5"/>
  </si>
  <si>
    <t>資料翻訳</t>
    <rPh sb="0" eb="2">
      <t>シリョウ</t>
    </rPh>
    <rPh sb="2" eb="4">
      <t>ホンヤク</t>
    </rPh>
    <phoneticPr fontId="5"/>
  </si>
  <si>
    <t>一般管理費</t>
    <rPh sb="0" eb="2">
      <t>イッパン</t>
    </rPh>
    <rPh sb="2" eb="5">
      <t>カンリヒ</t>
    </rPh>
    <phoneticPr fontId="5"/>
  </si>
  <si>
    <t>A.（株）オーエムシー</t>
    <rPh sb="2" eb="5">
      <t>カブ</t>
    </rPh>
    <phoneticPr fontId="5"/>
  </si>
  <si>
    <t>B.（公財）地球環境戦略研究機関</t>
    <phoneticPr fontId="5"/>
  </si>
  <si>
    <t>謝金</t>
    <rPh sb="0" eb="2">
      <t>シャキン</t>
    </rPh>
    <phoneticPr fontId="5"/>
  </si>
  <si>
    <t>印刷製本費</t>
    <rPh sb="0" eb="2">
      <t>インサツ</t>
    </rPh>
    <rPh sb="2" eb="4">
      <t>セイホン</t>
    </rPh>
    <rPh sb="4" eb="5">
      <t>ヒ</t>
    </rPh>
    <phoneticPr fontId="5"/>
  </si>
  <si>
    <t>通信運搬費</t>
    <rPh sb="0" eb="2">
      <t>ツウシン</t>
    </rPh>
    <rPh sb="2" eb="5">
      <t>ウンパンヒ</t>
    </rPh>
    <phoneticPr fontId="5"/>
  </si>
  <si>
    <t>賃金</t>
    <rPh sb="0" eb="2">
      <t>チンギン</t>
    </rPh>
    <phoneticPr fontId="5"/>
  </si>
  <si>
    <t>雑役務費</t>
    <rPh sb="0" eb="3">
      <t>ザツエキム</t>
    </rPh>
    <rPh sb="3" eb="4">
      <t>ヒ</t>
    </rPh>
    <phoneticPr fontId="5"/>
  </si>
  <si>
    <t>外注費</t>
    <rPh sb="0" eb="3">
      <t>ガイチュウヒ</t>
    </rPh>
    <phoneticPr fontId="5"/>
  </si>
  <si>
    <t>研究員等</t>
    <rPh sb="0" eb="3">
      <t>ケンキュウイン</t>
    </rPh>
    <rPh sb="3" eb="4">
      <t>トウ</t>
    </rPh>
    <phoneticPr fontId="5"/>
  </si>
  <si>
    <t>会議出席謝金等</t>
    <rPh sb="0" eb="2">
      <t>カイギ</t>
    </rPh>
    <rPh sb="2" eb="4">
      <t>シュッセキ</t>
    </rPh>
    <rPh sb="4" eb="6">
      <t>シャキン</t>
    </rPh>
    <rPh sb="6" eb="7">
      <t>トウ</t>
    </rPh>
    <phoneticPr fontId="5"/>
  </si>
  <si>
    <t>報告書印刷等</t>
    <rPh sb="0" eb="3">
      <t>ホウコクショ</t>
    </rPh>
    <rPh sb="3" eb="5">
      <t>インサツ</t>
    </rPh>
    <rPh sb="5" eb="6">
      <t>トウ</t>
    </rPh>
    <phoneticPr fontId="5"/>
  </si>
  <si>
    <t>通信料等</t>
    <rPh sb="0" eb="3">
      <t>ツウシンリョウ</t>
    </rPh>
    <rPh sb="3" eb="4">
      <t>トウ</t>
    </rPh>
    <phoneticPr fontId="5"/>
  </si>
  <si>
    <t>資料整理補助等</t>
    <rPh sb="0" eb="2">
      <t>シリョウ</t>
    </rPh>
    <rPh sb="2" eb="4">
      <t>セイリ</t>
    </rPh>
    <rPh sb="4" eb="6">
      <t>ホジョ</t>
    </rPh>
    <rPh sb="6" eb="7">
      <t>トウ</t>
    </rPh>
    <phoneticPr fontId="5"/>
  </si>
  <si>
    <t>アクションプログラム策定実施支援等</t>
    <rPh sb="10" eb="12">
      <t>サクテイ</t>
    </rPh>
    <rPh sb="12" eb="14">
      <t>ジッシ</t>
    </rPh>
    <rPh sb="14" eb="16">
      <t>シエン</t>
    </rPh>
    <rPh sb="16" eb="17">
      <t>トウ</t>
    </rPh>
    <phoneticPr fontId="5"/>
  </si>
  <si>
    <t>ミャンマー・アクションプログラム</t>
    <phoneticPr fontId="5"/>
  </si>
  <si>
    <t>一般管理費、消費税等</t>
    <rPh sb="0" eb="2">
      <t>イッパン</t>
    </rPh>
    <rPh sb="2" eb="5">
      <t>カンリヒ</t>
    </rPh>
    <rPh sb="6" eb="9">
      <t>ショウヒゼイ</t>
    </rPh>
    <rPh sb="9" eb="10">
      <t>トウ</t>
    </rPh>
    <phoneticPr fontId="5"/>
  </si>
  <si>
    <t>2015年に国連で採択された持続可能な開発目標（ＳＤＧｓ）では、「2030年までに、未処理の排水の割合半減等により、水質を改善する。」との世界的な目標が示されるとともに、目標の達成に向け｢2030 年までに、開発途上国における水と衛生分野での活動や計画を対象とした国際協力と能力構築支援を拡大する。｣ことが求められている。</t>
    <phoneticPr fontId="5"/>
  </si>
  <si>
    <t>中国における水質汚染対策協力や、WEPAの取組により、各国の排水管理・水環境改善に貢献するとともに、将来的な日本企業のビジネス展開の拡大が期待出来ることから、優先度の高い事業である。</t>
    <phoneticPr fontId="5"/>
  </si>
  <si>
    <t>無</t>
  </si>
  <si>
    <t>各国に帰属するアクションプログラム作成費等の経費は、各国で負担することとしており、本事業ではそのプラン作成や運用にかかる支援のみを負担することとしている。</t>
    <phoneticPr fontId="5"/>
  </si>
  <si>
    <t>‐</t>
  </si>
  <si>
    <t>-</t>
    <phoneticPr fontId="5"/>
  </si>
  <si>
    <t>検討、支援項目を精査し、必要な事項のみを契約内容としている。</t>
    <phoneticPr fontId="5"/>
  </si>
  <si>
    <t>-</t>
    <phoneticPr fontId="5"/>
  </si>
  <si>
    <t>会合の開催にあたっては、参加人数や内容を精査し、効率的に事業を実施している。</t>
    <phoneticPr fontId="5"/>
  </si>
  <si>
    <t>WEPA加盟国へのアンケート調査の結果は、WEPAの活動が水環境ガバナンスの強化に寄与しているという結果となっており、おおむね成果目標に見合った実績となっている。</t>
    <phoneticPr fontId="5"/>
  </si>
  <si>
    <t>国際ワークショップや二国間会合の開催等、当初の見込み通り実施しており、各国の水環境改善施策にかかる情報共有の継続など十分な実績を確認している。</t>
    <phoneticPr fontId="5"/>
  </si>
  <si>
    <t>活動成果については公式ウェブサイトや報告書等を通じて公表し、アジア各国における情報共有促進に活用されている。また、WEPAの活動については世界水フォーラム等の国際会議の場を通じて報告するとともに、活動報告資料の配布等を行っている。</t>
    <phoneticPr fontId="5"/>
  </si>
  <si>
    <t>-</t>
    <phoneticPr fontId="5"/>
  </si>
  <si>
    <t>（株）オーエムシー</t>
    <phoneticPr fontId="5"/>
  </si>
  <si>
    <t>日中水環境改善協力事業に係る資料作成等</t>
    <phoneticPr fontId="5"/>
  </si>
  <si>
    <t>（公財）地球環境戦略研究機関</t>
    <phoneticPr fontId="5"/>
  </si>
  <si>
    <t>アジア水環境パートナーシップ事業業務</t>
    <phoneticPr fontId="5"/>
  </si>
  <si>
    <t>-</t>
    <phoneticPr fontId="5"/>
  </si>
  <si>
    <t>27/5</t>
    <phoneticPr fontId="5"/>
  </si>
  <si>
    <t>27/5</t>
    <phoneticPr fontId="5"/>
  </si>
  <si>
    <t>年次会合や二国間会議等の場を通じて活動成果を共有するとともに、ホームページや出版物等の形で公表しているところ。</t>
    <phoneticPr fontId="5"/>
  </si>
  <si>
    <t>水環境改善対策の先進国である我が国が、経験と技術を多くの地域に最大限伝えることにより、国際的な水環境問題の解決に寄与する。</t>
    <phoneticPr fontId="5"/>
  </si>
  <si>
    <t>-</t>
    <phoneticPr fontId="5"/>
  </si>
  <si>
    <t>環境省</t>
  </si>
  <si>
    <t>-</t>
    <phoneticPr fontId="5"/>
  </si>
  <si>
    <t>2015年に国連で採択された持続可能な開発目標（ＳＤＧｓ）では、「2030年までに、汚染の減少、投棄廃絶と有害な化学物質や物質の放出の最小化、未処理の排水の割合半減及び再生利用と安全な再利用の世界的規模での大幅な増加により、水質を改善する。」との世界的な目標が示されるとともに、目標の達成に向け｢2030 年までに、開発途上国における水と衛生分野での活動や計画を対象とした国際協力と能力構築支援を拡大する。｣旨が示されている。上記をふまえ、水環境対策の最先進国である我が国が、経験と技術を多くの地域に最大限伝えることにより、国際的な水環境問題を中心にその改善の取組を推進することを目的とする。</t>
    <phoneticPr fontId="5"/>
  </si>
  <si>
    <t>アジア水環境パートナーシップ事業（WEPA）によるアジア・モンスーン地域13ヶ国の行政関係者の協力体制構築、情報共有等とともに、二国間技術協力により、我が国の技術や知見・ノウハウを活かして、現地行政官等を対象とした研修や専門家派遣等の取組を実施し、各国の法制度整備や政策実行能力向上等を図る。中国においては、水質汚染対策協力の推進として実施した畜産排水対策技術の実証モデル事業について、施設運用等のフォローアップを実施する。</t>
    <rPh sb="54" eb="56">
      <t>ジョウホウ</t>
    </rPh>
    <rPh sb="56" eb="58">
      <t>キョウユウ</t>
    </rPh>
    <rPh sb="58" eb="59">
      <t>トウ</t>
    </rPh>
    <rPh sb="64" eb="65">
      <t>ニ</t>
    </rPh>
    <rPh sb="65" eb="67">
      <t>コクカン</t>
    </rPh>
    <rPh sb="67" eb="69">
      <t>ギジュツ</t>
    </rPh>
    <rPh sb="69" eb="71">
      <t>キョウリョク</t>
    </rPh>
    <rPh sb="127" eb="130">
      <t>ホウセイド</t>
    </rPh>
    <rPh sb="130" eb="132">
      <t>セイビ</t>
    </rPh>
    <rPh sb="133" eb="135">
      <t>セイサク</t>
    </rPh>
    <rPh sb="135" eb="137">
      <t>ジッコウ</t>
    </rPh>
    <rPh sb="141" eb="142">
      <t>トウ</t>
    </rPh>
    <rPh sb="143" eb="144">
      <t>ハカ</t>
    </rPh>
    <phoneticPr fontId="5"/>
  </si>
  <si>
    <t>一般競争入札や参加者確認公募方式により、実施事業の内容及び入札額について評価を行っており、妥当である。</t>
    <rPh sb="7" eb="10">
      <t>サンカシャ</t>
    </rPh>
    <rPh sb="10" eb="12">
      <t>カクニン</t>
    </rPh>
    <rPh sb="12" eb="14">
      <t>コウボ</t>
    </rPh>
    <rPh sb="14" eb="16">
      <t>ホウシキ</t>
    </rPh>
    <phoneticPr fontId="5"/>
  </si>
  <si>
    <t>引き続き、効果的かつ効率的にWEPA加盟国の水環境ガバナンス強化の取組推進に向けた事業を実施する。引き続き提案書の提出期限の延長や、仕様書における業務内容の記載の明確化など、新規参入の業者であっても業務内容を十分に理解し、入札に参加できる環境づくりに努める。</t>
    <phoneticPr fontId="5"/>
  </si>
  <si>
    <t>水循環基本法（平成26年法律第16号）第21条</t>
    <rPh sb="0" eb="1">
      <t>ミズ</t>
    </rPh>
    <rPh sb="1" eb="3">
      <t>ジュンカン</t>
    </rPh>
    <rPh sb="3" eb="6">
      <t>キホンホウ</t>
    </rPh>
    <rPh sb="19" eb="20">
      <t>ダイ</t>
    </rPh>
    <rPh sb="22" eb="23">
      <t>ジョウ</t>
    </rPh>
    <phoneticPr fontId="5"/>
  </si>
  <si>
    <t>一般競争入札において前年度一者応札であったものは、参加者確認公募方式を用いて適正な競争に努めた他、業務内容の工夫等の改善を図り適正な競争により複数者の応募があった。</t>
    <rPh sb="25" eb="28">
      <t>サンカシャ</t>
    </rPh>
    <rPh sb="28" eb="30">
      <t>カクニン</t>
    </rPh>
    <rPh sb="30" eb="32">
      <t>コウボ</t>
    </rPh>
    <rPh sb="32" eb="34">
      <t>ホウシキ</t>
    </rPh>
    <rPh sb="35" eb="36">
      <t>モチ</t>
    </rPh>
    <rPh sb="47" eb="48">
      <t>ホカ</t>
    </rPh>
    <rPh sb="49" eb="51">
      <t>ギョウム</t>
    </rPh>
    <rPh sb="51" eb="53">
      <t>ナイヨウ</t>
    </rPh>
    <rPh sb="54" eb="56">
      <t>クフウ</t>
    </rPh>
    <rPh sb="71" eb="73">
      <t>フクスウ</t>
    </rPh>
    <rPh sb="73" eb="74">
      <t>シャ</t>
    </rPh>
    <rPh sb="75" eb="77">
      <t>オウボ</t>
    </rPh>
    <phoneticPr fontId="5"/>
  </si>
  <si>
    <t>MYANMAR KOEI INTERNATIONAL LTD.</t>
    <phoneticPr fontId="5"/>
  </si>
  <si>
    <t>-</t>
    <phoneticPr fontId="5"/>
  </si>
  <si>
    <t>ミャンマーにおけるアクションプログラム策定・実施 に係る情報の収集・整理等の業務</t>
    <phoneticPr fontId="5"/>
  </si>
  <si>
    <t>-</t>
    <phoneticPr fontId="5"/>
  </si>
  <si>
    <t>-</t>
    <phoneticPr fontId="5"/>
  </si>
  <si>
    <t>-</t>
    <phoneticPr fontId="5"/>
  </si>
  <si>
    <t>C.MYANMAR KOEI INTERNATIONAL LTD.</t>
    <phoneticPr fontId="5"/>
  </si>
  <si>
    <t>人件費</t>
    <phoneticPr fontId="5"/>
  </si>
  <si>
    <t>その他</t>
    <phoneticPr fontId="5"/>
  </si>
  <si>
    <t>報酬</t>
    <phoneticPr fontId="5"/>
  </si>
  <si>
    <t>一般管理費、消費税等</t>
    <phoneticPr fontId="5"/>
  </si>
  <si>
    <t>事業の実施に当たり、外部有識者を含む検討会において、手段・方法等と比較した上で、より効果的・低コストで実施できる方法を選択し、実施している。</t>
    <phoneticPr fontId="5"/>
  </si>
  <si>
    <t>WEPA加盟国へのアンケート調査結果の満足度がおおむね高い結果となっているなど、水環境ガバナンスの強化の取組は着実に進められている。しかしながら、先進国である我が国が、多くの地域に経験と技術を伝え、国際的な水環境問題を中心にその水環境改善の推進に向けて引き続きの対応が必要である。
また、事業の実施に当たっては、外部有識者を含む検討会において実施内容等を諮り、より効率的な内容で実施している。</t>
    <rPh sb="171" eb="173">
      <t>ジッシ</t>
    </rPh>
    <rPh sb="173" eb="175">
      <t>ナイヨウ</t>
    </rPh>
    <rPh sb="177" eb="178">
      <t>ハカ</t>
    </rPh>
    <rPh sb="182" eb="185">
      <t>コウリツテキ</t>
    </rPh>
    <rPh sb="186" eb="188">
      <t>ナイヨウ</t>
    </rPh>
    <rPh sb="189" eb="191">
      <t>ジッシ</t>
    </rPh>
    <phoneticPr fontId="5"/>
  </si>
  <si>
    <t>活動実績等は目標に達している状況であるが、不用率が高いため予算規模の妥当性について検討を行うこと。</t>
    <phoneticPr fontId="5"/>
  </si>
  <si>
    <t>外部有識者点検対象外</t>
    <rPh sb="0" eb="10">
      <t>ガイブユウシキシャテンケンタイショウガイ</t>
    </rPh>
    <phoneticPr fontId="5"/>
  </si>
  <si>
    <t>・水循環基本計画（令和2年6月閣議決定）
・持続可能な開発目標（ＳＤＧｓ）（国連、平成27年9月）
・インフラシステム輸出戦略（令和2年7月）
・インフラシステム海外展開戦略2025（令和2年12月）
・「日中による環境保護協力の強化に関する共同声明」（平成19年4月）、「農村地域等における分散型排水処理モデル事業協力実施に関する覚書」（中国環境保護部長（環境大臣）と日本国環境大臣、平成20年5月）他</t>
    <phoneticPr fontId="5"/>
  </si>
  <si>
    <t>中国における水質汚染対策においては、平成19年4月に温家宝首相と安倍総理の間で交わされた「日中環境保護協力の一層の強化に関する共同声明」に基づき日中で共同研究を行う必要があり、国の施策として実施する必要がある。
また、WEPAは、平成15年の第3回世界水フォーラムで環境省が提唱したアジア各国の行政官のネットワークであり、日本が水質汚濁に伴う公害問題を克服した経験を活かし、アジアの水環境保全施策の推進に貢献するとともに、当該地域での日本のプレゼンスの向上につなげるものであることから、国の施策として実施するものである。</t>
    <phoneticPr fontId="5"/>
  </si>
  <si>
    <t>執行等改善</t>
  </si>
  <si>
    <t>昨年度は、新型コロナウイルスの影響により、予定していた主要な国際会議が令和３年度以降に延期となったことなどから執行率が低くなったが、引き続き、事業内容の精査やオンライン会議等の活用により、効率的・効果的な事業の実施に努める。</t>
    <rPh sb="0" eb="3">
      <t>サクネンド</t>
    </rPh>
    <rPh sb="5" eb="7">
      <t>シンガタ</t>
    </rPh>
    <rPh sb="15" eb="17">
      <t>エイキョウ</t>
    </rPh>
    <rPh sb="21" eb="23">
      <t>ヨテイ</t>
    </rPh>
    <rPh sb="27" eb="29">
      <t>シュヨウ</t>
    </rPh>
    <rPh sb="30" eb="32">
      <t>コクサイ</t>
    </rPh>
    <rPh sb="32" eb="34">
      <t>カイギ</t>
    </rPh>
    <rPh sb="35" eb="37">
      <t>レイワ</t>
    </rPh>
    <rPh sb="38" eb="40">
      <t>ネンド</t>
    </rPh>
    <rPh sb="40" eb="42">
      <t>イコウ</t>
    </rPh>
    <rPh sb="43" eb="45">
      <t>エンキ</t>
    </rPh>
    <rPh sb="55" eb="57">
      <t>シッコウ</t>
    </rPh>
    <rPh sb="57" eb="58">
      <t>リツ</t>
    </rPh>
    <rPh sb="59" eb="60">
      <t>ヒク</t>
    </rPh>
    <rPh sb="66" eb="67">
      <t>ヒ</t>
    </rPh>
    <rPh sb="68" eb="69">
      <t>ツヅ</t>
    </rPh>
    <rPh sb="71" eb="73">
      <t>ジギョウ</t>
    </rPh>
    <rPh sb="73" eb="75">
      <t>ナイヨウ</t>
    </rPh>
    <rPh sb="76" eb="78">
      <t>セイサ</t>
    </rPh>
    <rPh sb="84" eb="86">
      <t>カイギ</t>
    </rPh>
    <rPh sb="86" eb="87">
      <t>トウ</t>
    </rPh>
    <rPh sb="88" eb="90">
      <t>カツヨウ</t>
    </rPh>
    <rPh sb="94" eb="97">
      <t>コウリツテキ</t>
    </rPh>
    <rPh sb="98" eb="101">
      <t>コウカテキ</t>
    </rPh>
    <rPh sb="102" eb="104">
      <t>ジギョウ</t>
    </rPh>
    <rPh sb="105" eb="107">
      <t>ジッシ</t>
    </rPh>
    <rPh sb="108" eb="109">
      <t>ツト</t>
    </rPh>
    <phoneticPr fontId="5"/>
  </si>
  <si>
    <t>事業内容の精査、オンライン会議等の活用による減</t>
    <rPh sb="0" eb="2">
      <t>ジギョウ</t>
    </rPh>
    <rPh sb="2" eb="4">
      <t>ナイヨウ</t>
    </rPh>
    <rPh sb="5" eb="7">
      <t>セイサ</t>
    </rPh>
    <rPh sb="13" eb="15">
      <t>カイギ</t>
    </rPh>
    <rPh sb="15" eb="16">
      <t>トウ</t>
    </rPh>
    <rPh sb="17" eb="19">
      <t>カツヨウ</t>
    </rPh>
    <rPh sb="22" eb="23">
      <t>ゲン</t>
    </rPh>
    <phoneticPr fontId="5"/>
  </si>
  <si>
    <t>新型コロナウィルスの感染拡大による海外現地調査の見直し、令和２年10月に予定されていたアジア太平洋水サミット及び令和３年３月に予定されていた世界水フォーラムが令和３年度以降に開催延期となったことから、執行率が低くなった。</t>
    <rPh sb="17" eb="19">
      <t>カイガイ</t>
    </rPh>
    <rPh sb="19" eb="21">
      <t>ゲンチ</t>
    </rPh>
    <rPh sb="21" eb="23">
      <t>チョウサ</t>
    </rPh>
    <rPh sb="24" eb="26">
      <t>ミナオ</t>
    </rPh>
    <rPh sb="79" eb="81">
      <t>レイワ</t>
    </rPh>
    <rPh sb="82" eb="84">
      <t>ネンド</t>
    </rPh>
    <rPh sb="84" eb="86">
      <t>イコウ</t>
    </rPh>
    <rPh sb="87" eb="89">
      <t>カイサイ</t>
    </rPh>
    <rPh sb="89" eb="91">
      <t>エンキ</t>
    </rPh>
    <rPh sb="100" eb="103">
      <t>シッコウリツ</t>
    </rPh>
    <rPh sb="104" eb="105">
      <t>ヒク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</si>
</sst>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163285</xdr:colOff>
      <xdr:row>750</xdr:row>
      <xdr:rowOff>299374</xdr:rowOff>
    </xdr:from>
    <xdr:to>
      <xdr:col>38</xdr:col>
      <xdr:colOff>99442</xdr:colOff>
      <xdr:row>764</xdr:row>
      <xdr:rowOff>537900</xdr:rowOff>
    </xdr:to>
    <xdr:grpSp>
      <xdr:nvGrpSpPr>
        <xdr:cNvPr id="18" name="グループ化 17"/>
        <xdr:cNvGrpSpPr/>
      </xdr:nvGrpSpPr>
      <xdr:grpSpPr>
        <a:xfrm>
          <a:off x="1597638" y="44665703"/>
          <a:ext cx="5314980" cy="5231868"/>
          <a:chOff x="1796142" y="238873393"/>
          <a:chExt cx="6059371" cy="5192754"/>
        </a:xfrm>
      </xdr:grpSpPr>
      <xdr:sp macro="" textlink="">
        <xdr:nvSpPr>
          <xdr:cNvPr id="3" name="角丸四角形 2"/>
          <xdr:cNvSpPr/>
        </xdr:nvSpPr>
        <xdr:spPr>
          <a:xfrm>
            <a:off x="1796142" y="238873393"/>
            <a:ext cx="3309571" cy="604522"/>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baseline="0">
                <a:solidFill>
                  <a:sysClr val="windowText" lastClr="000000"/>
                </a:solidFill>
                <a:latin typeface="+mn-ea"/>
                <a:ea typeface="+mn-ea"/>
              </a:rPr>
              <a:t>     50.8</a:t>
            </a:r>
            <a:r>
              <a:rPr kumimoji="1" lang="ja-JP" altLang="en-US" sz="1100">
                <a:solidFill>
                  <a:sysClr val="windowText" lastClr="000000"/>
                </a:solidFill>
              </a:rPr>
              <a:t>百万円</a:t>
            </a:r>
          </a:p>
        </xdr:txBody>
      </xdr:sp>
      <xdr:sp macro="" textlink="">
        <xdr:nvSpPr>
          <xdr:cNvPr id="4" name="角丸四角形 3"/>
          <xdr:cNvSpPr/>
        </xdr:nvSpPr>
        <xdr:spPr>
          <a:xfrm>
            <a:off x="3608687" y="242607566"/>
            <a:ext cx="2864687" cy="645068"/>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mj-ea"/>
                <a:ea typeface="+mj-ea"/>
              </a:rPr>
              <a:t>Ｂ．（公財）地球環境戦略研究機関</a:t>
            </a:r>
            <a:endParaRPr kumimoji="1" lang="en-US" altLang="ja-JP" sz="1100">
              <a:latin typeface="+mj-ea"/>
              <a:ea typeface="+mj-ea"/>
            </a:endParaRPr>
          </a:p>
          <a:p>
            <a:pPr algn="ctr"/>
            <a:r>
              <a:rPr kumimoji="1" lang="en-US" altLang="ja-JP" sz="1100">
                <a:latin typeface="+mj-ea"/>
                <a:ea typeface="+mj-ea"/>
              </a:rPr>
              <a:t>48.4</a:t>
            </a:r>
            <a:r>
              <a:rPr kumimoji="1" lang="ja-JP" altLang="en-US" sz="1100">
                <a:latin typeface="+mj-ea"/>
                <a:ea typeface="+mj-ea"/>
              </a:rPr>
              <a:t>百万円</a:t>
            </a:r>
            <a:endParaRPr kumimoji="1" lang="en-US" altLang="ja-JP" sz="1100">
              <a:latin typeface="+mj-ea"/>
              <a:ea typeface="+mj-ea"/>
            </a:endParaRPr>
          </a:p>
        </xdr:txBody>
      </xdr:sp>
      <xdr:cxnSp macro="">
        <xdr:nvCxnSpPr>
          <xdr:cNvPr id="5" name="直線コネクタ 4"/>
          <xdr:cNvCxnSpPr/>
        </xdr:nvCxnSpPr>
        <xdr:spPr>
          <a:xfrm>
            <a:off x="2572033" y="239477915"/>
            <a:ext cx="0" cy="33959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矢印コネクタ 5"/>
          <xdr:cNvCxnSpPr/>
        </xdr:nvCxnSpPr>
        <xdr:spPr>
          <a:xfrm>
            <a:off x="2575130" y="242875775"/>
            <a:ext cx="1013930" cy="2799"/>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大かっこ 6"/>
          <xdr:cNvSpPr/>
        </xdr:nvSpPr>
        <xdr:spPr>
          <a:xfrm>
            <a:off x="5245632" y="238880195"/>
            <a:ext cx="2609881" cy="5847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ja-JP" sz="1100">
                <a:solidFill>
                  <a:sysClr val="windowText" lastClr="000000"/>
                </a:solidFill>
                <a:effectLst/>
                <a:latin typeface="+mn-lt"/>
                <a:ea typeface="+mn-ea"/>
                <a:cs typeface="+mn-cs"/>
              </a:rPr>
              <a:t>事業実施に係る事務費</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人件費</a:t>
            </a:r>
            <a:r>
              <a:rPr lang="ja-JP" altLang="en-US" sz="1100">
                <a:solidFill>
                  <a:sysClr val="windowText" lastClr="000000"/>
                </a:solidFill>
                <a:effectLst/>
                <a:latin typeface="+mn-lt"/>
                <a:ea typeface="+mn-ea"/>
                <a:cs typeface="+mn-cs"/>
              </a:rPr>
              <a:t>等）</a:t>
            </a:r>
            <a:endParaRPr lang="ja-JP" altLang="ja-JP">
              <a:solidFill>
                <a:sysClr val="windowText" lastClr="000000"/>
              </a:solidFill>
              <a:effectLst/>
            </a:endParaRPr>
          </a:p>
          <a:p>
            <a:pPr algn="ctr"/>
            <a:r>
              <a:rPr kumimoji="1" lang="en-US" altLang="ja-JP" sz="1100" baseline="0">
                <a:solidFill>
                  <a:sysClr val="windowText" lastClr="000000"/>
                </a:solidFill>
                <a:latin typeface="+mn-ea"/>
                <a:ea typeface="+mn-ea"/>
              </a:rPr>
              <a:t>   0.6</a:t>
            </a:r>
            <a:r>
              <a:rPr kumimoji="1" lang="ja-JP" altLang="en-US" sz="1100">
                <a:solidFill>
                  <a:sysClr val="windowText" lastClr="000000"/>
                </a:solidFill>
              </a:rPr>
              <a:t>百万円</a:t>
            </a:r>
          </a:p>
        </xdr:txBody>
      </xdr:sp>
      <xdr:sp macro="" textlink="">
        <xdr:nvSpPr>
          <xdr:cNvPr id="8" name="テキスト ボックス 7"/>
          <xdr:cNvSpPr txBox="1"/>
        </xdr:nvSpPr>
        <xdr:spPr>
          <a:xfrm>
            <a:off x="3629620" y="242317411"/>
            <a:ext cx="3164153" cy="2821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参加者確認公募</a:t>
            </a:r>
            <a:r>
              <a:rPr kumimoji="1" lang="en-US" altLang="ja-JP" sz="1100"/>
              <a:t>】</a:t>
            </a:r>
            <a:endParaRPr lang="ja-JP" altLang="ja-JP">
              <a:effectLst/>
            </a:endParaRPr>
          </a:p>
        </xdr:txBody>
      </xdr:sp>
      <xdr:sp macro="" textlink="">
        <xdr:nvSpPr>
          <xdr:cNvPr id="9" name="大かっこ 8"/>
          <xdr:cNvSpPr/>
        </xdr:nvSpPr>
        <xdr:spPr>
          <a:xfrm>
            <a:off x="3617758" y="243278638"/>
            <a:ext cx="2863013" cy="7875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ja-JP" sz="1100">
                <a:solidFill>
                  <a:schemeClr val="tx1"/>
                </a:solidFill>
                <a:effectLst/>
                <a:latin typeface="+mn-lt"/>
                <a:ea typeface="+mn-ea"/>
                <a:cs typeface="+mn-cs"/>
              </a:rPr>
              <a:t>アジア水環境パートナーシップ業務の調査・計画・検討、アドバイザー会議、年次会合等の実施</a:t>
            </a:r>
            <a:endParaRPr lang="ja-JP" altLang="ja-JP">
              <a:effectLst/>
            </a:endParaRPr>
          </a:p>
        </xdr:txBody>
      </xdr:sp>
      <xdr:sp macro="" textlink="">
        <xdr:nvSpPr>
          <xdr:cNvPr id="12" name="角丸四角形 11"/>
          <xdr:cNvSpPr/>
        </xdr:nvSpPr>
        <xdr:spPr>
          <a:xfrm>
            <a:off x="3598072" y="240351240"/>
            <a:ext cx="2833323" cy="629856"/>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solidFill>
                  <a:sysClr val="windowText" lastClr="000000"/>
                </a:solidFill>
                <a:latin typeface="+mj-ea"/>
                <a:ea typeface="+mj-ea"/>
              </a:rPr>
              <a:t>A. </a:t>
            </a:r>
            <a:r>
              <a:rPr kumimoji="1" lang="ja-JP" altLang="en-US" sz="1100">
                <a:solidFill>
                  <a:sysClr val="windowText" lastClr="000000"/>
                </a:solidFill>
                <a:latin typeface="+mj-ea"/>
                <a:ea typeface="+mj-ea"/>
              </a:rPr>
              <a:t>株式会社オーエムシー</a:t>
            </a:r>
            <a:endParaRPr kumimoji="1" lang="en-US" altLang="ja-JP" sz="1100">
              <a:solidFill>
                <a:sysClr val="windowText" lastClr="000000"/>
              </a:solidFill>
              <a:latin typeface="+mj-ea"/>
              <a:ea typeface="+mj-ea"/>
            </a:endParaRPr>
          </a:p>
          <a:p>
            <a:pPr algn="ctr"/>
            <a:r>
              <a:rPr kumimoji="1" lang="en-US" altLang="ja-JP" sz="1100">
                <a:solidFill>
                  <a:schemeClr val="tx1"/>
                </a:solidFill>
                <a:latin typeface="+mj-ea"/>
                <a:ea typeface="+mj-ea"/>
              </a:rPr>
              <a:t>1.9</a:t>
            </a:r>
            <a:r>
              <a:rPr kumimoji="1" lang="ja-JP" altLang="en-US" sz="1100">
                <a:solidFill>
                  <a:schemeClr val="tx1"/>
                </a:solidFill>
                <a:latin typeface="+mj-ea"/>
                <a:ea typeface="+mj-ea"/>
              </a:rPr>
              <a:t>百万円</a:t>
            </a:r>
            <a:endParaRPr kumimoji="1" lang="en-US" altLang="ja-JP" sz="1100">
              <a:solidFill>
                <a:schemeClr val="tx1"/>
              </a:solidFill>
              <a:latin typeface="+mj-ea"/>
              <a:ea typeface="+mj-ea"/>
            </a:endParaRPr>
          </a:p>
        </xdr:txBody>
      </xdr:sp>
      <xdr:cxnSp macro="">
        <xdr:nvCxnSpPr>
          <xdr:cNvPr id="14" name="直線矢印コネクタ 13"/>
          <xdr:cNvCxnSpPr/>
        </xdr:nvCxnSpPr>
        <xdr:spPr>
          <a:xfrm>
            <a:off x="2573527" y="240679069"/>
            <a:ext cx="1001902" cy="2822"/>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5" name="大かっこ 14"/>
          <xdr:cNvSpPr/>
        </xdr:nvSpPr>
        <xdr:spPr>
          <a:xfrm>
            <a:off x="3592976" y="241048863"/>
            <a:ext cx="2938453" cy="7731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ja-JP" sz="1100">
                <a:solidFill>
                  <a:schemeClr val="tx1"/>
                </a:solidFill>
                <a:effectLst/>
                <a:latin typeface="+mn-lt"/>
                <a:ea typeface="+mn-ea"/>
                <a:cs typeface="+mn-cs"/>
              </a:rPr>
              <a:t>日中水環境改善協力事業に係る資料作成等</a:t>
            </a:r>
            <a:endParaRPr lang="ja-JP" altLang="ja-JP">
              <a:effectLst/>
            </a:endParaRPr>
          </a:p>
        </xdr:txBody>
      </xdr:sp>
      <xdr:sp macro="" textlink="">
        <xdr:nvSpPr>
          <xdr:cNvPr id="16" name="テキスト ボックス 15"/>
          <xdr:cNvSpPr txBox="1"/>
        </xdr:nvSpPr>
        <xdr:spPr>
          <a:xfrm>
            <a:off x="3579662" y="239960622"/>
            <a:ext cx="2961088" cy="28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35</xdr:col>
      <xdr:colOff>19144</xdr:colOff>
      <xdr:row>761</xdr:row>
      <xdr:rowOff>153696</xdr:rowOff>
    </xdr:from>
    <xdr:to>
      <xdr:col>49</xdr:col>
      <xdr:colOff>350519</xdr:colOff>
      <xdr:row>763</xdr:row>
      <xdr:rowOff>68579</xdr:rowOff>
    </xdr:to>
    <xdr:sp macro="" textlink="">
      <xdr:nvSpPr>
        <xdr:cNvPr id="17" name="角丸四角形 16"/>
        <xdr:cNvSpPr/>
      </xdr:nvSpPr>
      <xdr:spPr>
        <a:xfrm>
          <a:off x="6419944" y="50316156"/>
          <a:ext cx="2891695" cy="631163"/>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latin typeface="+mj-ea"/>
              <a:ea typeface="+mj-ea"/>
            </a:rPr>
            <a:t>C</a:t>
          </a:r>
          <a:r>
            <a:rPr kumimoji="1" lang="ja-JP" altLang="en-US" sz="1100">
              <a:latin typeface="+mj-ea"/>
              <a:ea typeface="+mj-ea"/>
            </a:rPr>
            <a:t>．</a:t>
          </a:r>
          <a:r>
            <a:rPr kumimoji="1" lang="en-US" altLang="ja-JP" sz="1100">
              <a:latin typeface="+mj-ea"/>
              <a:ea typeface="+mj-ea"/>
            </a:rPr>
            <a:t>MYANMAR KOEI INTERNATIONAL</a:t>
          </a:r>
          <a:r>
            <a:rPr kumimoji="1" lang="en-US" altLang="ja-JP" sz="1100" baseline="0">
              <a:latin typeface="+mj-ea"/>
              <a:ea typeface="+mj-ea"/>
            </a:rPr>
            <a:t> LTD.</a:t>
          </a:r>
          <a:endParaRPr kumimoji="1" lang="en-US" altLang="ja-JP" sz="1100">
            <a:latin typeface="+mj-ea"/>
            <a:ea typeface="+mj-ea"/>
          </a:endParaRPr>
        </a:p>
        <a:p>
          <a:pPr algn="ctr"/>
          <a:r>
            <a:rPr kumimoji="1" lang="en-US" altLang="ja-JP" sz="1100">
              <a:latin typeface="+mj-ea"/>
              <a:ea typeface="+mj-ea"/>
            </a:rPr>
            <a:t>2.4</a:t>
          </a:r>
          <a:r>
            <a:rPr kumimoji="1" lang="ja-JP" altLang="en-US" sz="1100">
              <a:latin typeface="+mj-ea"/>
              <a:ea typeface="+mj-ea"/>
            </a:rPr>
            <a:t>百万円</a:t>
          </a:r>
          <a:endParaRPr kumimoji="1" lang="en-US" altLang="ja-JP" sz="1100">
            <a:latin typeface="+mj-ea"/>
            <a:ea typeface="+mj-ea"/>
          </a:endParaRPr>
        </a:p>
      </xdr:txBody>
    </xdr:sp>
    <xdr:clientData/>
  </xdr:twoCellAnchor>
  <xdr:twoCellAnchor>
    <xdr:from>
      <xdr:col>31</xdr:col>
      <xdr:colOff>156883</xdr:colOff>
      <xdr:row>762</xdr:row>
      <xdr:rowOff>72579</xdr:rowOff>
    </xdr:from>
    <xdr:to>
      <xdr:col>34</xdr:col>
      <xdr:colOff>201457</xdr:colOff>
      <xdr:row>762</xdr:row>
      <xdr:rowOff>72579</xdr:rowOff>
    </xdr:to>
    <xdr:cxnSp macro="">
      <xdr:nvCxnSpPr>
        <xdr:cNvPr id="19" name="直線矢印コネクタ 18"/>
        <xdr:cNvCxnSpPr/>
      </xdr:nvCxnSpPr>
      <xdr:spPr>
        <a:xfrm>
          <a:off x="6409765" y="244719403"/>
          <a:ext cx="649692" cy="0"/>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17609</xdr:colOff>
      <xdr:row>763</xdr:row>
      <xdr:rowOff>131286</xdr:rowOff>
    </xdr:from>
    <xdr:to>
      <xdr:col>49</xdr:col>
      <xdr:colOff>22703</xdr:colOff>
      <xdr:row>764</xdr:row>
      <xdr:rowOff>591672</xdr:rowOff>
    </xdr:to>
    <xdr:sp macro="" textlink="">
      <xdr:nvSpPr>
        <xdr:cNvPr id="20" name="大かっこ 19"/>
        <xdr:cNvSpPr/>
      </xdr:nvSpPr>
      <xdr:spPr>
        <a:xfrm>
          <a:off x="6292903" y="241658392"/>
          <a:ext cx="2515212" cy="8189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ja-JP" altLang="ja-JP" sz="1100">
              <a:solidFill>
                <a:schemeClr val="tx1"/>
              </a:solidFill>
              <a:effectLst/>
              <a:latin typeface="+mn-lt"/>
              <a:ea typeface="+mn-ea"/>
              <a:cs typeface="+mn-cs"/>
            </a:rPr>
            <a:t>ミャンマーにおけるアクションプログラム策定・実施 に係る情報の収集・整理等の業務</a:t>
          </a:r>
          <a:endParaRPr lang="ja-JP" altLang="ja-JP">
            <a:effectLst/>
          </a:endParaRPr>
        </a:p>
      </xdr:txBody>
    </xdr:sp>
    <xdr:clientData/>
  </xdr:twoCellAnchor>
  <xdr:twoCellAnchor>
    <xdr:from>
      <xdr:col>34</xdr:col>
      <xdr:colOff>174491</xdr:colOff>
      <xdr:row>760</xdr:row>
      <xdr:rowOff>220933</xdr:rowOff>
    </xdr:from>
    <xdr:to>
      <xdr:col>49</xdr:col>
      <xdr:colOff>275439</xdr:colOff>
      <xdr:row>761</xdr:row>
      <xdr:rowOff>150806</xdr:rowOff>
    </xdr:to>
    <xdr:sp macro="" textlink="">
      <xdr:nvSpPr>
        <xdr:cNvPr id="21" name="テキスト ボックス 20"/>
        <xdr:cNvSpPr txBox="1"/>
      </xdr:nvSpPr>
      <xdr:spPr>
        <a:xfrm>
          <a:off x="7032491" y="244397109"/>
          <a:ext cx="3126536" cy="2772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補助</a:t>
          </a:r>
          <a:r>
            <a:rPr kumimoji="1" lang="en-US" altLang="ja-JP" sz="1100"/>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402</v>
      </c>
      <c r="AJ2" s="206" t="s">
        <v>706</v>
      </c>
      <c r="AK2" s="206"/>
      <c r="AL2" s="206"/>
      <c r="AM2" s="206"/>
      <c r="AN2" s="98" t="s">
        <v>402</v>
      </c>
      <c r="AO2" s="206">
        <v>20</v>
      </c>
      <c r="AP2" s="206"/>
      <c r="AQ2" s="206"/>
      <c r="AR2" s="99" t="s">
        <v>705</v>
      </c>
      <c r="AS2" s="207">
        <v>136</v>
      </c>
      <c r="AT2" s="207"/>
      <c r="AU2" s="207"/>
      <c r="AV2" s="98" t="str">
        <f>IF(AW2="","","-")</f>
        <v/>
      </c>
      <c r="AW2" s="394"/>
      <c r="AX2" s="394"/>
    </row>
    <row r="3" spans="1:50" ht="21" customHeight="1" thickBot="1" x14ac:dyDescent="0.25">
      <c r="A3" s="519" t="s">
        <v>698</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707</v>
      </c>
      <c r="AK3" s="521"/>
      <c r="AL3" s="521"/>
      <c r="AM3" s="521"/>
      <c r="AN3" s="521"/>
      <c r="AO3" s="521"/>
      <c r="AP3" s="521"/>
      <c r="AQ3" s="521"/>
      <c r="AR3" s="521"/>
      <c r="AS3" s="521"/>
      <c r="AT3" s="521"/>
      <c r="AU3" s="521"/>
      <c r="AV3" s="521"/>
      <c r="AW3" s="521"/>
      <c r="AX3" s="24" t="s">
        <v>65</v>
      </c>
    </row>
    <row r="4" spans="1:50" ht="24.75" customHeight="1" x14ac:dyDescent="0.2">
      <c r="A4" s="721" t="s">
        <v>25</v>
      </c>
      <c r="B4" s="722"/>
      <c r="C4" s="722"/>
      <c r="D4" s="722"/>
      <c r="E4" s="722"/>
      <c r="F4" s="722"/>
      <c r="G4" s="697" t="s">
        <v>708</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709</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2">
      <c r="A5" s="707" t="s">
        <v>67</v>
      </c>
      <c r="B5" s="708"/>
      <c r="C5" s="708"/>
      <c r="D5" s="708"/>
      <c r="E5" s="708"/>
      <c r="F5" s="709"/>
      <c r="G5" s="554" t="s">
        <v>711</v>
      </c>
      <c r="H5" s="555"/>
      <c r="I5" s="555"/>
      <c r="J5" s="555"/>
      <c r="K5" s="555"/>
      <c r="L5" s="555"/>
      <c r="M5" s="556" t="s">
        <v>66</v>
      </c>
      <c r="N5" s="557"/>
      <c r="O5" s="557"/>
      <c r="P5" s="557"/>
      <c r="Q5" s="557"/>
      <c r="R5" s="558"/>
      <c r="S5" s="559" t="s">
        <v>712</v>
      </c>
      <c r="T5" s="555"/>
      <c r="U5" s="555"/>
      <c r="V5" s="555"/>
      <c r="W5" s="555"/>
      <c r="X5" s="560"/>
      <c r="Y5" s="713" t="s">
        <v>3</v>
      </c>
      <c r="Z5" s="714"/>
      <c r="AA5" s="714"/>
      <c r="AB5" s="714"/>
      <c r="AC5" s="714"/>
      <c r="AD5" s="715"/>
      <c r="AE5" s="716" t="s">
        <v>713</v>
      </c>
      <c r="AF5" s="716"/>
      <c r="AG5" s="716"/>
      <c r="AH5" s="716"/>
      <c r="AI5" s="716"/>
      <c r="AJ5" s="716"/>
      <c r="AK5" s="716"/>
      <c r="AL5" s="716"/>
      <c r="AM5" s="716"/>
      <c r="AN5" s="716"/>
      <c r="AO5" s="716"/>
      <c r="AP5" s="717"/>
      <c r="AQ5" s="718" t="s">
        <v>710</v>
      </c>
      <c r="AR5" s="719"/>
      <c r="AS5" s="719"/>
      <c r="AT5" s="719"/>
      <c r="AU5" s="719"/>
      <c r="AV5" s="719"/>
      <c r="AW5" s="719"/>
      <c r="AX5" s="720"/>
    </row>
    <row r="6" spans="1:50" ht="39" customHeight="1" x14ac:dyDescent="0.2">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138.9" customHeight="1" x14ac:dyDescent="0.2">
      <c r="A7" s="820" t="s">
        <v>22</v>
      </c>
      <c r="B7" s="821"/>
      <c r="C7" s="821"/>
      <c r="D7" s="821"/>
      <c r="E7" s="821"/>
      <c r="F7" s="822"/>
      <c r="G7" s="823" t="s">
        <v>797</v>
      </c>
      <c r="H7" s="824"/>
      <c r="I7" s="824"/>
      <c r="J7" s="824"/>
      <c r="K7" s="824"/>
      <c r="L7" s="824"/>
      <c r="M7" s="824"/>
      <c r="N7" s="824"/>
      <c r="O7" s="824"/>
      <c r="P7" s="824"/>
      <c r="Q7" s="824"/>
      <c r="R7" s="824"/>
      <c r="S7" s="824"/>
      <c r="T7" s="824"/>
      <c r="U7" s="824"/>
      <c r="V7" s="824"/>
      <c r="W7" s="824"/>
      <c r="X7" s="825"/>
      <c r="Y7" s="392" t="s">
        <v>385</v>
      </c>
      <c r="Z7" s="296"/>
      <c r="AA7" s="296"/>
      <c r="AB7" s="296"/>
      <c r="AC7" s="296"/>
      <c r="AD7" s="393"/>
      <c r="AE7" s="379" t="s">
        <v>814</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2">
      <c r="A8" s="820" t="s">
        <v>256</v>
      </c>
      <c r="B8" s="821"/>
      <c r="C8" s="821"/>
      <c r="D8" s="821"/>
      <c r="E8" s="821"/>
      <c r="F8" s="822"/>
      <c r="G8" s="218" t="str">
        <f>入力規則等!A27</f>
        <v>科学技術・イノベーション、知的財産、ＯＤＡ</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78" customHeight="1" x14ac:dyDescent="0.2">
      <c r="A9" s="123" t="s">
        <v>23</v>
      </c>
      <c r="B9" s="124"/>
      <c r="C9" s="124"/>
      <c r="D9" s="124"/>
      <c r="E9" s="124"/>
      <c r="F9" s="124"/>
      <c r="G9" s="568" t="s">
        <v>793</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62.4" customHeight="1" x14ac:dyDescent="0.2">
      <c r="A10" s="738" t="s">
        <v>30</v>
      </c>
      <c r="B10" s="739"/>
      <c r="C10" s="739"/>
      <c r="D10" s="739"/>
      <c r="E10" s="739"/>
      <c r="F10" s="739"/>
      <c r="G10" s="671" t="s">
        <v>794</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2">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2">
      <c r="A12" s="117" t="s">
        <v>24</v>
      </c>
      <c r="B12" s="118"/>
      <c r="C12" s="118"/>
      <c r="D12" s="118"/>
      <c r="E12" s="118"/>
      <c r="F12" s="119"/>
      <c r="G12" s="677"/>
      <c r="H12" s="678"/>
      <c r="I12" s="678"/>
      <c r="J12" s="678"/>
      <c r="K12" s="678"/>
      <c r="L12" s="678"/>
      <c r="M12" s="678"/>
      <c r="N12" s="678"/>
      <c r="O12" s="678"/>
      <c r="P12" s="303" t="s">
        <v>386</v>
      </c>
      <c r="Q12" s="298"/>
      <c r="R12" s="298"/>
      <c r="S12" s="298"/>
      <c r="T12" s="298"/>
      <c r="U12" s="298"/>
      <c r="V12" s="299"/>
      <c r="W12" s="303" t="s">
        <v>408</v>
      </c>
      <c r="X12" s="298"/>
      <c r="Y12" s="298"/>
      <c r="Z12" s="298"/>
      <c r="AA12" s="298"/>
      <c r="AB12" s="298"/>
      <c r="AC12" s="299"/>
      <c r="AD12" s="303" t="s">
        <v>695</v>
      </c>
      <c r="AE12" s="298"/>
      <c r="AF12" s="298"/>
      <c r="AG12" s="298"/>
      <c r="AH12" s="298"/>
      <c r="AI12" s="298"/>
      <c r="AJ12" s="299"/>
      <c r="AK12" s="303" t="s">
        <v>699</v>
      </c>
      <c r="AL12" s="298"/>
      <c r="AM12" s="298"/>
      <c r="AN12" s="298"/>
      <c r="AO12" s="298"/>
      <c r="AP12" s="298"/>
      <c r="AQ12" s="299"/>
      <c r="AR12" s="303" t="s">
        <v>700</v>
      </c>
      <c r="AS12" s="298"/>
      <c r="AT12" s="298"/>
      <c r="AU12" s="298"/>
      <c r="AV12" s="298"/>
      <c r="AW12" s="298"/>
      <c r="AX12" s="740"/>
    </row>
    <row r="13" spans="1:50" ht="21" customHeight="1" x14ac:dyDescent="0.2">
      <c r="A13" s="120"/>
      <c r="B13" s="121"/>
      <c r="C13" s="121"/>
      <c r="D13" s="121"/>
      <c r="E13" s="121"/>
      <c r="F13" s="122"/>
      <c r="G13" s="741" t="s">
        <v>6</v>
      </c>
      <c r="H13" s="742"/>
      <c r="I13" s="634" t="s">
        <v>7</v>
      </c>
      <c r="J13" s="635"/>
      <c r="K13" s="635"/>
      <c r="L13" s="635"/>
      <c r="M13" s="635"/>
      <c r="N13" s="635"/>
      <c r="O13" s="636"/>
      <c r="P13" s="163">
        <v>102</v>
      </c>
      <c r="Q13" s="164"/>
      <c r="R13" s="164"/>
      <c r="S13" s="164"/>
      <c r="T13" s="164"/>
      <c r="U13" s="164"/>
      <c r="V13" s="165"/>
      <c r="W13" s="163">
        <v>70</v>
      </c>
      <c r="X13" s="164"/>
      <c r="Y13" s="164"/>
      <c r="Z13" s="164"/>
      <c r="AA13" s="164"/>
      <c r="AB13" s="164"/>
      <c r="AC13" s="165"/>
      <c r="AD13" s="163">
        <v>76</v>
      </c>
      <c r="AE13" s="164"/>
      <c r="AF13" s="164"/>
      <c r="AG13" s="164"/>
      <c r="AH13" s="164"/>
      <c r="AI13" s="164"/>
      <c r="AJ13" s="165"/>
      <c r="AK13" s="163">
        <v>70</v>
      </c>
      <c r="AL13" s="164"/>
      <c r="AM13" s="164"/>
      <c r="AN13" s="164"/>
      <c r="AO13" s="164"/>
      <c r="AP13" s="164"/>
      <c r="AQ13" s="165"/>
      <c r="AR13" s="160">
        <v>64</v>
      </c>
      <c r="AS13" s="161"/>
      <c r="AT13" s="161"/>
      <c r="AU13" s="161"/>
      <c r="AV13" s="161"/>
      <c r="AW13" s="161"/>
      <c r="AX13" s="391"/>
    </row>
    <row r="14" spans="1:50" ht="21" customHeight="1" x14ac:dyDescent="0.2">
      <c r="A14" s="120"/>
      <c r="B14" s="121"/>
      <c r="C14" s="121"/>
      <c r="D14" s="121"/>
      <c r="E14" s="121"/>
      <c r="F14" s="122"/>
      <c r="G14" s="743"/>
      <c r="H14" s="744"/>
      <c r="I14" s="571" t="s">
        <v>8</v>
      </c>
      <c r="J14" s="625"/>
      <c r="K14" s="625"/>
      <c r="L14" s="625"/>
      <c r="M14" s="625"/>
      <c r="N14" s="625"/>
      <c r="O14" s="626"/>
      <c r="P14" s="163" t="s">
        <v>715</v>
      </c>
      <c r="Q14" s="164"/>
      <c r="R14" s="164"/>
      <c r="S14" s="164"/>
      <c r="T14" s="164"/>
      <c r="U14" s="164"/>
      <c r="V14" s="165"/>
      <c r="W14" s="163" t="s">
        <v>715</v>
      </c>
      <c r="X14" s="164"/>
      <c r="Y14" s="164"/>
      <c r="Z14" s="164"/>
      <c r="AA14" s="164"/>
      <c r="AB14" s="164"/>
      <c r="AC14" s="165"/>
      <c r="AD14" s="163" t="s">
        <v>715</v>
      </c>
      <c r="AE14" s="164"/>
      <c r="AF14" s="164"/>
      <c r="AG14" s="164"/>
      <c r="AH14" s="164"/>
      <c r="AI14" s="164"/>
      <c r="AJ14" s="165"/>
      <c r="AK14" s="163" t="s">
        <v>743</v>
      </c>
      <c r="AL14" s="164"/>
      <c r="AM14" s="164"/>
      <c r="AN14" s="164"/>
      <c r="AO14" s="164"/>
      <c r="AP14" s="164"/>
      <c r="AQ14" s="165"/>
      <c r="AR14" s="661"/>
      <c r="AS14" s="661"/>
      <c r="AT14" s="661"/>
      <c r="AU14" s="661"/>
      <c r="AV14" s="661"/>
      <c r="AW14" s="661"/>
      <c r="AX14" s="662"/>
    </row>
    <row r="15" spans="1:50" ht="21" customHeight="1" x14ac:dyDescent="0.2">
      <c r="A15" s="120"/>
      <c r="B15" s="121"/>
      <c r="C15" s="121"/>
      <c r="D15" s="121"/>
      <c r="E15" s="121"/>
      <c r="F15" s="122"/>
      <c r="G15" s="743"/>
      <c r="H15" s="744"/>
      <c r="I15" s="571" t="s">
        <v>51</v>
      </c>
      <c r="J15" s="572"/>
      <c r="K15" s="572"/>
      <c r="L15" s="572"/>
      <c r="M15" s="572"/>
      <c r="N15" s="572"/>
      <c r="O15" s="573"/>
      <c r="P15" s="163" t="s">
        <v>715</v>
      </c>
      <c r="Q15" s="164"/>
      <c r="R15" s="164"/>
      <c r="S15" s="164"/>
      <c r="T15" s="164"/>
      <c r="U15" s="164"/>
      <c r="V15" s="165"/>
      <c r="W15" s="163" t="s">
        <v>715</v>
      </c>
      <c r="X15" s="164"/>
      <c r="Y15" s="164"/>
      <c r="Z15" s="164"/>
      <c r="AA15" s="164"/>
      <c r="AB15" s="164"/>
      <c r="AC15" s="165"/>
      <c r="AD15" s="163" t="s">
        <v>715</v>
      </c>
      <c r="AE15" s="164"/>
      <c r="AF15" s="164"/>
      <c r="AG15" s="164"/>
      <c r="AH15" s="164"/>
      <c r="AI15" s="164"/>
      <c r="AJ15" s="165"/>
      <c r="AK15" s="163" t="s">
        <v>744</v>
      </c>
      <c r="AL15" s="164"/>
      <c r="AM15" s="164"/>
      <c r="AN15" s="164"/>
      <c r="AO15" s="164"/>
      <c r="AP15" s="164"/>
      <c r="AQ15" s="165"/>
      <c r="AR15" s="163"/>
      <c r="AS15" s="164"/>
      <c r="AT15" s="164"/>
      <c r="AU15" s="164"/>
      <c r="AV15" s="164"/>
      <c r="AW15" s="164"/>
      <c r="AX15" s="624"/>
    </row>
    <row r="16" spans="1:50" ht="21" customHeight="1" x14ac:dyDescent="0.2">
      <c r="A16" s="120"/>
      <c r="B16" s="121"/>
      <c r="C16" s="121"/>
      <c r="D16" s="121"/>
      <c r="E16" s="121"/>
      <c r="F16" s="122"/>
      <c r="G16" s="743"/>
      <c r="H16" s="744"/>
      <c r="I16" s="571" t="s">
        <v>52</v>
      </c>
      <c r="J16" s="572"/>
      <c r="K16" s="572"/>
      <c r="L16" s="572"/>
      <c r="M16" s="572"/>
      <c r="N16" s="572"/>
      <c r="O16" s="573"/>
      <c r="P16" s="163" t="s">
        <v>715</v>
      </c>
      <c r="Q16" s="164"/>
      <c r="R16" s="164"/>
      <c r="S16" s="164"/>
      <c r="T16" s="164"/>
      <c r="U16" s="164"/>
      <c r="V16" s="165"/>
      <c r="W16" s="163" t="s">
        <v>715</v>
      </c>
      <c r="X16" s="164"/>
      <c r="Y16" s="164"/>
      <c r="Z16" s="164"/>
      <c r="AA16" s="164"/>
      <c r="AB16" s="164"/>
      <c r="AC16" s="165"/>
      <c r="AD16" s="163" t="s">
        <v>715</v>
      </c>
      <c r="AE16" s="164"/>
      <c r="AF16" s="164"/>
      <c r="AG16" s="164"/>
      <c r="AH16" s="164"/>
      <c r="AI16" s="164"/>
      <c r="AJ16" s="165"/>
      <c r="AK16" s="163" t="s">
        <v>745</v>
      </c>
      <c r="AL16" s="164"/>
      <c r="AM16" s="164"/>
      <c r="AN16" s="164"/>
      <c r="AO16" s="164"/>
      <c r="AP16" s="164"/>
      <c r="AQ16" s="165"/>
      <c r="AR16" s="674"/>
      <c r="AS16" s="675"/>
      <c r="AT16" s="675"/>
      <c r="AU16" s="675"/>
      <c r="AV16" s="675"/>
      <c r="AW16" s="675"/>
      <c r="AX16" s="676"/>
    </row>
    <row r="17" spans="1:50" ht="24.75" customHeight="1" x14ac:dyDescent="0.2">
      <c r="A17" s="120"/>
      <c r="B17" s="121"/>
      <c r="C17" s="121"/>
      <c r="D17" s="121"/>
      <c r="E17" s="121"/>
      <c r="F17" s="122"/>
      <c r="G17" s="743"/>
      <c r="H17" s="744"/>
      <c r="I17" s="571" t="s">
        <v>50</v>
      </c>
      <c r="J17" s="625"/>
      <c r="K17" s="625"/>
      <c r="L17" s="625"/>
      <c r="M17" s="625"/>
      <c r="N17" s="625"/>
      <c r="O17" s="626"/>
      <c r="P17" s="163" t="s">
        <v>715</v>
      </c>
      <c r="Q17" s="164"/>
      <c r="R17" s="164"/>
      <c r="S17" s="164"/>
      <c r="T17" s="164"/>
      <c r="U17" s="164"/>
      <c r="V17" s="165"/>
      <c r="W17" s="163" t="s">
        <v>715</v>
      </c>
      <c r="X17" s="164"/>
      <c r="Y17" s="164"/>
      <c r="Z17" s="164"/>
      <c r="AA17" s="164"/>
      <c r="AB17" s="164"/>
      <c r="AC17" s="165"/>
      <c r="AD17" s="163" t="s">
        <v>715</v>
      </c>
      <c r="AE17" s="164"/>
      <c r="AF17" s="164"/>
      <c r="AG17" s="164"/>
      <c r="AH17" s="164"/>
      <c r="AI17" s="164"/>
      <c r="AJ17" s="165"/>
      <c r="AK17" s="163" t="s">
        <v>745</v>
      </c>
      <c r="AL17" s="164"/>
      <c r="AM17" s="164"/>
      <c r="AN17" s="164"/>
      <c r="AO17" s="164"/>
      <c r="AP17" s="164"/>
      <c r="AQ17" s="165"/>
      <c r="AR17" s="389"/>
      <c r="AS17" s="389"/>
      <c r="AT17" s="389"/>
      <c r="AU17" s="389"/>
      <c r="AV17" s="389"/>
      <c r="AW17" s="389"/>
      <c r="AX17" s="390"/>
    </row>
    <row r="18" spans="1:50" ht="24.75" customHeight="1" x14ac:dyDescent="0.2">
      <c r="A18" s="120"/>
      <c r="B18" s="121"/>
      <c r="C18" s="121"/>
      <c r="D18" s="121"/>
      <c r="E18" s="121"/>
      <c r="F18" s="122"/>
      <c r="G18" s="745"/>
      <c r="H18" s="746"/>
      <c r="I18" s="733" t="s">
        <v>20</v>
      </c>
      <c r="J18" s="734"/>
      <c r="K18" s="734"/>
      <c r="L18" s="734"/>
      <c r="M18" s="734"/>
      <c r="N18" s="734"/>
      <c r="O18" s="735"/>
      <c r="P18" s="169">
        <f>SUM(P13:V17)</f>
        <v>102</v>
      </c>
      <c r="Q18" s="170"/>
      <c r="R18" s="170"/>
      <c r="S18" s="170"/>
      <c r="T18" s="170"/>
      <c r="U18" s="170"/>
      <c r="V18" s="171"/>
      <c r="W18" s="169">
        <f>SUM(W13:AC17)</f>
        <v>70</v>
      </c>
      <c r="X18" s="170"/>
      <c r="Y18" s="170"/>
      <c r="Z18" s="170"/>
      <c r="AA18" s="170"/>
      <c r="AB18" s="170"/>
      <c r="AC18" s="171"/>
      <c r="AD18" s="169">
        <f>SUM(AD13:AJ17)</f>
        <v>76</v>
      </c>
      <c r="AE18" s="170"/>
      <c r="AF18" s="170"/>
      <c r="AG18" s="170"/>
      <c r="AH18" s="170"/>
      <c r="AI18" s="170"/>
      <c r="AJ18" s="171"/>
      <c r="AK18" s="169">
        <f>SUM(AK13:AQ17)</f>
        <v>70</v>
      </c>
      <c r="AL18" s="170"/>
      <c r="AM18" s="170"/>
      <c r="AN18" s="170"/>
      <c r="AO18" s="170"/>
      <c r="AP18" s="170"/>
      <c r="AQ18" s="171"/>
      <c r="AR18" s="169">
        <f>SUM(AR13:AX17)</f>
        <v>64</v>
      </c>
      <c r="AS18" s="170"/>
      <c r="AT18" s="170"/>
      <c r="AU18" s="170"/>
      <c r="AV18" s="170"/>
      <c r="AW18" s="170"/>
      <c r="AX18" s="533"/>
    </row>
    <row r="19" spans="1:50" ht="24.75" customHeight="1" x14ac:dyDescent="0.2">
      <c r="A19" s="120"/>
      <c r="B19" s="121"/>
      <c r="C19" s="121"/>
      <c r="D19" s="121"/>
      <c r="E19" s="121"/>
      <c r="F19" s="122"/>
      <c r="G19" s="531" t="s">
        <v>9</v>
      </c>
      <c r="H19" s="532"/>
      <c r="I19" s="532"/>
      <c r="J19" s="532"/>
      <c r="K19" s="532"/>
      <c r="L19" s="532"/>
      <c r="M19" s="532"/>
      <c r="N19" s="532"/>
      <c r="O19" s="532"/>
      <c r="P19" s="163">
        <v>75</v>
      </c>
      <c r="Q19" s="164"/>
      <c r="R19" s="164"/>
      <c r="S19" s="164"/>
      <c r="T19" s="164"/>
      <c r="U19" s="164"/>
      <c r="V19" s="165"/>
      <c r="W19" s="163">
        <v>59</v>
      </c>
      <c r="X19" s="164"/>
      <c r="Y19" s="164"/>
      <c r="Z19" s="164"/>
      <c r="AA19" s="164"/>
      <c r="AB19" s="164"/>
      <c r="AC19" s="165"/>
      <c r="AD19" s="163">
        <v>51</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2">
      <c r="A20" s="120"/>
      <c r="B20" s="121"/>
      <c r="C20" s="121"/>
      <c r="D20" s="121"/>
      <c r="E20" s="121"/>
      <c r="F20" s="122"/>
      <c r="G20" s="531" t="s">
        <v>10</v>
      </c>
      <c r="H20" s="532"/>
      <c r="I20" s="532"/>
      <c r="J20" s="532"/>
      <c r="K20" s="532"/>
      <c r="L20" s="532"/>
      <c r="M20" s="532"/>
      <c r="N20" s="532"/>
      <c r="O20" s="532"/>
      <c r="P20" s="535">
        <f>IF(P18=0, "-", SUM(P19)/P18)</f>
        <v>0.73529411764705888</v>
      </c>
      <c r="Q20" s="535"/>
      <c r="R20" s="535"/>
      <c r="S20" s="535"/>
      <c r="T20" s="535"/>
      <c r="U20" s="535"/>
      <c r="V20" s="535"/>
      <c r="W20" s="535">
        <f t="shared" ref="W20" si="0">IF(W18=0, "-", SUM(W19)/W18)</f>
        <v>0.84285714285714286</v>
      </c>
      <c r="X20" s="535"/>
      <c r="Y20" s="535"/>
      <c r="Z20" s="535"/>
      <c r="AA20" s="535"/>
      <c r="AB20" s="535"/>
      <c r="AC20" s="535"/>
      <c r="AD20" s="535">
        <f t="shared" ref="AD20" si="1">IF(AD18=0, "-", SUM(AD19)/AD18)</f>
        <v>0.67105263157894735</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2">
      <c r="A21" s="123"/>
      <c r="B21" s="124"/>
      <c r="C21" s="124"/>
      <c r="D21" s="124"/>
      <c r="E21" s="124"/>
      <c r="F21" s="125"/>
      <c r="G21" s="918" t="s">
        <v>353</v>
      </c>
      <c r="H21" s="919"/>
      <c r="I21" s="919"/>
      <c r="J21" s="919"/>
      <c r="K21" s="919"/>
      <c r="L21" s="919"/>
      <c r="M21" s="919"/>
      <c r="N21" s="919"/>
      <c r="O21" s="919"/>
      <c r="P21" s="535">
        <f>IF(P19=0, "-", SUM(P19)/SUM(P13,P14))</f>
        <v>0.73529411764705888</v>
      </c>
      <c r="Q21" s="535"/>
      <c r="R21" s="535"/>
      <c r="S21" s="535"/>
      <c r="T21" s="535"/>
      <c r="U21" s="535"/>
      <c r="V21" s="535"/>
      <c r="W21" s="535">
        <f t="shared" ref="W21" si="2">IF(W19=0, "-", SUM(W19)/SUM(W13,W14))</f>
        <v>0.84285714285714286</v>
      </c>
      <c r="X21" s="535"/>
      <c r="Y21" s="535"/>
      <c r="Z21" s="535"/>
      <c r="AA21" s="535"/>
      <c r="AB21" s="535"/>
      <c r="AC21" s="535"/>
      <c r="AD21" s="535">
        <f t="shared" ref="AD21" si="3">IF(AD19=0, "-", SUM(AD19)/SUM(AD13,AD14))</f>
        <v>0.67105263157894735</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2">
      <c r="A22" s="138" t="s">
        <v>703</v>
      </c>
      <c r="B22" s="139"/>
      <c r="C22" s="139"/>
      <c r="D22" s="139"/>
      <c r="E22" s="139"/>
      <c r="F22" s="140"/>
      <c r="G22" s="129" t="s">
        <v>332</v>
      </c>
      <c r="H22" s="130"/>
      <c r="I22" s="130"/>
      <c r="J22" s="130"/>
      <c r="K22" s="130"/>
      <c r="L22" s="130"/>
      <c r="M22" s="130"/>
      <c r="N22" s="130"/>
      <c r="O22" s="131"/>
      <c r="P22" s="147" t="s">
        <v>701</v>
      </c>
      <c r="Q22" s="130"/>
      <c r="R22" s="130"/>
      <c r="S22" s="130"/>
      <c r="T22" s="130"/>
      <c r="U22" s="130"/>
      <c r="V22" s="131"/>
      <c r="W22" s="147" t="s">
        <v>702</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2">
      <c r="A23" s="141"/>
      <c r="B23" s="142"/>
      <c r="C23" s="142"/>
      <c r="D23" s="142"/>
      <c r="E23" s="142"/>
      <c r="F23" s="143"/>
      <c r="G23" s="132" t="s">
        <v>716</v>
      </c>
      <c r="H23" s="133"/>
      <c r="I23" s="133"/>
      <c r="J23" s="133"/>
      <c r="K23" s="133"/>
      <c r="L23" s="133"/>
      <c r="M23" s="133"/>
      <c r="N23" s="133"/>
      <c r="O23" s="134"/>
      <c r="P23" s="160">
        <v>56</v>
      </c>
      <c r="Q23" s="161"/>
      <c r="R23" s="161"/>
      <c r="S23" s="161"/>
      <c r="T23" s="161"/>
      <c r="U23" s="161"/>
      <c r="V23" s="162"/>
      <c r="W23" s="160">
        <v>56</v>
      </c>
      <c r="X23" s="161"/>
      <c r="Y23" s="161"/>
      <c r="Z23" s="161"/>
      <c r="AA23" s="161"/>
      <c r="AB23" s="161"/>
      <c r="AC23" s="162"/>
      <c r="AD23" s="149" t="s">
        <v>818</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2">
      <c r="A24" s="141"/>
      <c r="B24" s="142"/>
      <c r="C24" s="142"/>
      <c r="D24" s="142"/>
      <c r="E24" s="142"/>
      <c r="F24" s="143"/>
      <c r="G24" s="135" t="s">
        <v>717</v>
      </c>
      <c r="H24" s="136"/>
      <c r="I24" s="136"/>
      <c r="J24" s="136"/>
      <c r="K24" s="136"/>
      <c r="L24" s="136"/>
      <c r="M24" s="136"/>
      <c r="N24" s="136"/>
      <c r="O24" s="137"/>
      <c r="P24" s="163">
        <v>13</v>
      </c>
      <c r="Q24" s="164"/>
      <c r="R24" s="164"/>
      <c r="S24" s="164"/>
      <c r="T24" s="164"/>
      <c r="U24" s="164"/>
      <c r="V24" s="165"/>
      <c r="W24" s="163">
        <v>7</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2">
      <c r="A25" s="141"/>
      <c r="B25" s="142"/>
      <c r="C25" s="142"/>
      <c r="D25" s="142"/>
      <c r="E25" s="142"/>
      <c r="F25" s="143"/>
      <c r="G25" s="135" t="s">
        <v>718</v>
      </c>
      <c r="H25" s="136"/>
      <c r="I25" s="136"/>
      <c r="J25" s="136"/>
      <c r="K25" s="136"/>
      <c r="L25" s="136"/>
      <c r="M25" s="136"/>
      <c r="N25" s="136"/>
      <c r="O25" s="137"/>
      <c r="P25" s="163">
        <v>1</v>
      </c>
      <c r="Q25" s="164"/>
      <c r="R25" s="164"/>
      <c r="S25" s="164"/>
      <c r="T25" s="164"/>
      <c r="U25" s="164"/>
      <c r="V25" s="165"/>
      <c r="W25" s="163">
        <v>1</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2">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2">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2">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5">
      <c r="A29" s="144"/>
      <c r="B29" s="145"/>
      <c r="C29" s="145"/>
      <c r="D29" s="145"/>
      <c r="E29" s="145"/>
      <c r="F29" s="146"/>
      <c r="G29" s="228" t="s">
        <v>333</v>
      </c>
      <c r="H29" s="229"/>
      <c r="I29" s="229"/>
      <c r="J29" s="229"/>
      <c r="K29" s="229"/>
      <c r="L29" s="229"/>
      <c r="M29" s="229"/>
      <c r="N29" s="229"/>
      <c r="O29" s="230"/>
      <c r="P29" s="163">
        <f>AK13</f>
        <v>70</v>
      </c>
      <c r="Q29" s="164"/>
      <c r="R29" s="164"/>
      <c r="S29" s="164"/>
      <c r="T29" s="164"/>
      <c r="U29" s="164"/>
      <c r="V29" s="165"/>
      <c r="W29" s="211">
        <f>AR13</f>
        <v>64</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2">
      <c r="A30" s="505" t="s">
        <v>348</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386</v>
      </c>
      <c r="AF30" s="383"/>
      <c r="AG30" s="383"/>
      <c r="AH30" s="384"/>
      <c r="AI30" s="385" t="s">
        <v>408</v>
      </c>
      <c r="AJ30" s="385"/>
      <c r="AK30" s="385"/>
      <c r="AL30" s="382"/>
      <c r="AM30" s="385" t="s">
        <v>505</v>
      </c>
      <c r="AN30" s="385"/>
      <c r="AO30" s="385"/>
      <c r="AP30" s="382"/>
      <c r="AQ30" s="637" t="s">
        <v>232</v>
      </c>
      <c r="AR30" s="638"/>
      <c r="AS30" s="638"/>
      <c r="AT30" s="639"/>
      <c r="AU30" s="387" t="s">
        <v>134</v>
      </c>
      <c r="AV30" s="387"/>
      <c r="AW30" s="387"/>
      <c r="AX30" s="388"/>
    </row>
    <row r="31" spans="1:50" ht="18.75" customHeight="1" x14ac:dyDescent="0.2">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715</v>
      </c>
      <c r="AR31" s="178"/>
      <c r="AS31" s="179" t="s">
        <v>233</v>
      </c>
      <c r="AT31" s="202"/>
      <c r="AU31" s="271">
        <v>7</v>
      </c>
      <c r="AV31" s="271"/>
      <c r="AW31" s="375" t="s">
        <v>179</v>
      </c>
      <c r="AX31" s="376"/>
    </row>
    <row r="32" spans="1:50" ht="23.25" customHeight="1" x14ac:dyDescent="0.2">
      <c r="A32" s="511"/>
      <c r="B32" s="509"/>
      <c r="C32" s="509"/>
      <c r="D32" s="509"/>
      <c r="E32" s="509"/>
      <c r="F32" s="510"/>
      <c r="G32" s="536" t="s">
        <v>719</v>
      </c>
      <c r="H32" s="537"/>
      <c r="I32" s="537"/>
      <c r="J32" s="537"/>
      <c r="K32" s="537"/>
      <c r="L32" s="537"/>
      <c r="M32" s="537"/>
      <c r="N32" s="537"/>
      <c r="O32" s="538"/>
      <c r="P32" s="191" t="s">
        <v>720</v>
      </c>
      <c r="Q32" s="191"/>
      <c r="R32" s="191"/>
      <c r="S32" s="191"/>
      <c r="T32" s="191"/>
      <c r="U32" s="191"/>
      <c r="V32" s="191"/>
      <c r="W32" s="191"/>
      <c r="X32" s="233"/>
      <c r="Y32" s="339" t="s">
        <v>12</v>
      </c>
      <c r="Z32" s="545"/>
      <c r="AA32" s="546"/>
      <c r="AB32" s="547" t="s">
        <v>368</v>
      </c>
      <c r="AC32" s="547"/>
      <c r="AD32" s="547"/>
      <c r="AE32" s="363">
        <v>75</v>
      </c>
      <c r="AF32" s="364"/>
      <c r="AG32" s="364"/>
      <c r="AH32" s="364"/>
      <c r="AI32" s="363">
        <v>64</v>
      </c>
      <c r="AJ32" s="364"/>
      <c r="AK32" s="364"/>
      <c r="AL32" s="364"/>
      <c r="AM32" s="363">
        <v>73</v>
      </c>
      <c r="AN32" s="364"/>
      <c r="AO32" s="364"/>
      <c r="AP32" s="364"/>
      <c r="AQ32" s="166" t="s">
        <v>715</v>
      </c>
      <c r="AR32" s="167"/>
      <c r="AS32" s="167"/>
      <c r="AT32" s="168"/>
      <c r="AU32" s="364" t="s">
        <v>715</v>
      </c>
      <c r="AV32" s="364"/>
      <c r="AW32" s="364"/>
      <c r="AX32" s="365"/>
    </row>
    <row r="33" spans="1:51" ht="23.25" customHeight="1" x14ac:dyDescent="0.2">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368</v>
      </c>
      <c r="AC33" s="518"/>
      <c r="AD33" s="518"/>
      <c r="AE33" s="363">
        <v>70</v>
      </c>
      <c r="AF33" s="364"/>
      <c r="AG33" s="364"/>
      <c r="AH33" s="364"/>
      <c r="AI33" s="363">
        <v>70</v>
      </c>
      <c r="AJ33" s="364"/>
      <c r="AK33" s="364"/>
      <c r="AL33" s="364"/>
      <c r="AM33" s="363">
        <v>70</v>
      </c>
      <c r="AN33" s="364"/>
      <c r="AO33" s="364"/>
      <c r="AP33" s="364"/>
      <c r="AQ33" s="166" t="s">
        <v>715</v>
      </c>
      <c r="AR33" s="167"/>
      <c r="AS33" s="167"/>
      <c r="AT33" s="168"/>
      <c r="AU33" s="364">
        <v>70</v>
      </c>
      <c r="AV33" s="364"/>
      <c r="AW33" s="364"/>
      <c r="AX33" s="365"/>
    </row>
    <row r="34" spans="1:51" ht="23.25" customHeight="1" x14ac:dyDescent="0.2">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107</v>
      </c>
      <c r="AF34" s="364"/>
      <c r="AG34" s="364"/>
      <c r="AH34" s="364"/>
      <c r="AI34" s="363">
        <v>91</v>
      </c>
      <c r="AJ34" s="364"/>
      <c r="AK34" s="364"/>
      <c r="AL34" s="364"/>
      <c r="AM34" s="363">
        <v>104</v>
      </c>
      <c r="AN34" s="364"/>
      <c r="AO34" s="364"/>
      <c r="AP34" s="364"/>
      <c r="AQ34" s="166" t="s">
        <v>715</v>
      </c>
      <c r="AR34" s="167"/>
      <c r="AS34" s="167"/>
      <c r="AT34" s="168"/>
      <c r="AU34" s="364" t="s">
        <v>715</v>
      </c>
      <c r="AV34" s="364"/>
      <c r="AW34" s="364"/>
      <c r="AX34" s="365"/>
    </row>
    <row r="35" spans="1:51" ht="23.25" customHeight="1" x14ac:dyDescent="0.2">
      <c r="A35" s="891" t="s">
        <v>377</v>
      </c>
      <c r="B35" s="892"/>
      <c r="C35" s="892"/>
      <c r="D35" s="892"/>
      <c r="E35" s="892"/>
      <c r="F35" s="893"/>
      <c r="G35" s="897" t="s">
        <v>721</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2">
      <c r="A37" s="640" t="s">
        <v>348</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386</v>
      </c>
      <c r="AF37" s="335"/>
      <c r="AG37" s="335"/>
      <c r="AH37" s="335"/>
      <c r="AI37" s="335" t="s">
        <v>408</v>
      </c>
      <c r="AJ37" s="335"/>
      <c r="AK37" s="335"/>
      <c r="AL37" s="335"/>
      <c r="AM37" s="335" t="s">
        <v>505</v>
      </c>
      <c r="AN37" s="335"/>
      <c r="AO37" s="335"/>
      <c r="AP37" s="335"/>
      <c r="AQ37" s="267" t="s">
        <v>232</v>
      </c>
      <c r="AR37" s="268"/>
      <c r="AS37" s="268"/>
      <c r="AT37" s="269"/>
      <c r="AU37" s="377" t="s">
        <v>134</v>
      </c>
      <c r="AV37" s="377"/>
      <c r="AW37" s="377"/>
      <c r="AX37" s="378"/>
      <c r="AY37">
        <f>COUNTA($G$39)</f>
        <v>0</v>
      </c>
    </row>
    <row r="38" spans="1:51" ht="18.75" hidden="1" customHeight="1" x14ac:dyDescent="0.2">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2">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2">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2">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2">
      <c r="A42" s="891" t="s">
        <v>377</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2">
      <c r="A44" s="640" t="s">
        <v>348</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386</v>
      </c>
      <c r="AF44" s="335"/>
      <c r="AG44" s="335"/>
      <c r="AH44" s="335"/>
      <c r="AI44" s="335" t="s">
        <v>408</v>
      </c>
      <c r="AJ44" s="335"/>
      <c r="AK44" s="335"/>
      <c r="AL44" s="335"/>
      <c r="AM44" s="335" t="s">
        <v>505</v>
      </c>
      <c r="AN44" s="335"/>
      <c r="AO44" s="335"/>
      <c r="AP44" s="335"/>
      <c r="AQ44" s="267" t="s">
        <v>232</v>
      </c>
      <c r="AR44" s="268"/>
      <c r="AS44" s="268"/>
      <c r="AT44" s="269"/>
      <c r="AU44" s="377" t="s">
        <v>134</v>
      </c>
      <c r="AV44" s="377"/>
      <c r="AW44" s="377"/>
      <c r="AX44" s="378"/>
      <c r="AY44">
        <f>COUNTA($G$46)</f>
        <v>0</v>
      </c>
    </row>
    <row r="45" spans="1:51" ht="18.75" hidden="1" customHeight="1" x14ac:dyDescent="0.2">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2">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2">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2">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2">
      <c r="A49" s="891" t="s">
        <v>377</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2">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2">
      <c r="A51" s="508" t="s">
        <v>348</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386</v>
      </c>
      <c r="AF51" s="335"/>
      <c r="AG51" s="335"/>
      <c r="AH51" s="335"/>
      <c r="AI51" s="335" t="s">
        <v>408</v>
      </c>
      <c r="AJ51" s="335"/>
      <c r="AK51" s="335"/>
      <c r="AL51" s="335"/>
      <c r="AM51" s="335" t="s">
        <v>505</v>
      </c>
      <c r="AN51" s="335"/>
      <c r="AO51" s="335"/>
      <c r="AP51" s="335"/>
      <c r="AQ51" s="267" t="s">
        <v>232</v>
      </c>
      <c r="AR51" s="268"/>
      <c r="AS51" s="268"/>
      <c r="AT51" s="269"/>
      <c r="AU51" s="373" t="s">
        <v>134</v>
      </c>
      <c r="AV51" s="373"/>
      <c r="AW51" s="373"/>
      <c r="AX51" s="374"/>
      <c r="AY51">
        <f>COUNTA($G$53)</f>
        <v>0</v>
      </c>
    </row>
    <row r="52" spans="1:51" ht="18.75" hidden="1" customHeight="1" x14ac:dyDescent="0.2">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2">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2">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2">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2">
      <c r="A56" s="891" t="s">
        <v>377</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2">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2">
      <c r="A58" s="508" t="s">
        <v>348</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386</v>
      </c>
      <c r="AF58" s="335"/>
      <c r="AG58" s="335"/>
      <c r="AH58" s="335"/>
      <c r="AI58" s="335" t="s">
        <v>408</v>
      </c>
      <c r="AJ58" s="335"/>
      <c r="AK58" s="335"/>
      <c r="AL58" s="335"/>
      <c r="AM58" s="335" t="s">
        <v>505</v>
      </c>
      <c r="AN58" s="335"/>
      <c r="AO58" s="335"/>
      <c r="AP58" s="335"/>
      <c r="AQ58" s="267" t="s">
        <v>232</v>
      </c>
      <c r="AR58" s="268"/>
      <c r="AS58" s="268"/>
      <c r="AT58" s="269"/>
      <c r="AU58" s="373" t="s">
        <v>134</v>
      </c>
      <c r="AV58" s="373"/>
      <c r="AW58" s="373"/>
      <c r="AX58" s="374"/>
      <c r="AY58">
        <f>COUNTA($G$60)</f>
        <v>0</v>
      </c>
    </row>
    <row r="59" spans="1:51" ht="18.75" hidden="1" customHeight="1" x14ac:dyDescent="0.2">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2">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2">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2">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2">
      <c r="A63" s="891" t="s">
        <v>377</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2">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2">
      <c r="A65" s="852" t="s">
        <v>349</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344</v>
      </c>
      <c r="X65" s="864"/>
      <c r="Y65" s="867"/>
      <c r="Z65" s="867"/>
      <c r="AA65" s="868"/>
      <c r="AB65" s="861" t="s">
        <v>11</v>
      </c>
      <c r="AC65" s="857"/>
      <c r="AD65" s="858"/>
      <c r="AE65" s="335" t="s">
        <v>386</v>
      </c>
      <c r="AF65" s="335"/>
      <c r="AG65" s="335"/>
      <c r="AH65" s="335"/>
      <c r="AI65" s="335" t="s">
        <v>408</v>
      </c>
      <c r="AJ65" s="335"/>
      <c r="AK65" s="335"/>
      <c r="AL65" s="335"/>
      <c r="AM65" s="335" t="s">
        <v>505</v>
      </c>
      <c r="AN65" s="335"/>
      <c r="AO65" s="335"/>
      <c r="AP65" s="335"/>
      <c r="AQ65" s="215" t="s">
        <v>232</v>
      </c>
      <c r="AR65" s="199"/>
      <c r="AS65" s="199"/>
      <c r="AT65" s="200"/>
      <c r="AU65" s="970" t="s">
        <v>134</v>
      </c>
      <c r="AV65" s="970"/>
      <c r="AW65" s="970"/>
      <c r="AX65" s="971"/>
      <c r="AY65">
        <f>COUNTA($H$67)</f>
        <v>0</v>
      </c>
    </row>
    <row r="66" spans="1:51" ht="18.75" hidden="1" customHeight="1" x14ac:dyDescent="0.2">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347</v>
      </c>
      <c r="AX66" s="972"/>
      <c r="AY66">
        <f>$AY$65</f>
        <v>0</v>
      </c>
    </row>
    <row r="67" spans="1:51" ht="23.25" hidden="1" customHeight="1" x14ac:dyDescent="0.2">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367</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2">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367</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2">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368</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2">
      <c r="A70" s="845" t="s">
        <v>354</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366</v>
      </c>
      <c r="X70" s="938"/>
      <c r="Y70" s="943" t="s">
        <v>12</v>
      </c>
      <c r="Z70" s="943"/>
      <c r="AA70" s="944"/>
      <c r="AB70" s="945" t="s">
        <v>367</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2">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367</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2">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368</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2">
      <c r="A73" s="831" t="s">
        <v>349</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386</v>
      </c>
      <c r="AF73" s="335"/>
      <c r="AG73" s="335"/>
      <c r="AH73" s="335"/>
      <c r="AI73" s="335" t="s">
        <v>408</v>
      </c>
      <c r="AJ73" s="335"/>
      <c r="AK73" s="335"/>
      <c r="AL73" s="335"/>
      <c r="AM73" s="335" t="s">
        <v>505</v>
      </c>
      <c r="AN73" s="335"/>
      <c r="AO73" s="335"/>
      <c r="AP73" s="335"/>
      <c r="AQ73" s="215" t="s">
        <v>232</v>
      </c>
      <c r="AR73" s="199"/>
      <c r="AS73" s="199"/>
      <c r="AT73" s="200"/>
      <c r="AU73" s="273" t="s">
        <v>134</v>
      </c>
      <c r="AV73" s="176"/>
      <c r="AW73" s="176"/>
      <c r="AX73" s="177"/>
      <c r="AY73">
        <f>COUNTA($H$75)</f>
        <v>0</v>
      </c>
    </row>
    <row r="74" spans="1:51" ht="18.75" hidden="1" customHeight="1" x14ac:dyDescent="0.2">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2">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2">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2">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2">
      <c r="A78" s="906" t="s">
        <v>722</v>
      </c>
      <c r="B78" s="907"/>
      <c r="C78" s="907"/>
      <c r="D78" s="907"/>
      <c r="E78" s="904" t="s">
        <v>327</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2">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343</v>
      </c>
      <c r="AP79" s="127"/>
      <c r="AQ79" s="127"/>
      <c r="AR79" s="76" t="s">
        <v>341</v>
      </c>
      <c r="AS79" s="126"/>
      <c r="AT79" s="127"/>
      <c r="AU79" s="127"/>
      <c r="AV79" s="127"/>
      <c r="AW79" s="127"/>
      <c r="AX79" s="128"/>
      <c r="AY79">
        <f>COUNTIF($AR$79,"☑")</f>
        <v>0</v>
      </c>
    </row>
    <row r="80" spans="1:51" ht="18.75" hidden="1" customHeight="1" x14ac:dyDescent="0.2">
      <c r="A80" s="515" t="s">
        <v>147</v>
      </c>
      <c r="B80" s="840" t="s">
        <v>340</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696</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2">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2">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2">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2">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2">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386</v>
      </c>
      <c r="AF85" s="335"/>
      <c r="AG85" s="335"/>
      <c r="AH85" s="335"/>
      <c r="AI85" s="335" t="s">
        <v>408</v>
      </c>
      <c r="AJ85" s="335"/>
      <c r="AK85" s="335"/>
      <c r="AL85" s="335"/>
      <c r="AM85" s="335" t="s">
        <v>505</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2">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2">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2">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2">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2">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386</v>
      </c>
      <c r="AF90" s="335"/>
      <c r="AG90" s="335"/>
      <c r="AH90" s="335"/>
      <c r="AI90" s="335" t="s">
        <v>408</v>
      </c>
      <c r="AJ90" s="335"/>
      <c r="AK90" s="335"/>
      <c r="AL90" s="335"/>
      <c r="AM90" s="335" t="s">
        <v>505</v>
      </c>
      <c r="AN90" s="335"/>
      <c r="AO90" s="335"/>
      <c r="AP90" s="335"/>
      <c r="AQ90" s="215" t="s">
        <v>232</v>
      </c>
      <c r="AR90" s="199"/>
      <c r="AS90" s="199"/>
      <c r="AT90" s="200"/>
      <c r="AU90" s="369" t="s">
        <v>134</v>
      </c>
      <c r="AV90" s="369"/>
      <c r="AW90" s="369"/>
      <c r="AX90" s="370"/>
      <c r="AY90">
        <f>COUNTA($G$92)</f>
        <v>0</v>
      </c>
    </row>
    <row r="91" spans="1:60" ht="18.75" hidden="1" customHeight="1" x14ac:dyDescent="0.2">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2">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2">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2">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2">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386</v>
      </c>
      <c r="AF95" s="335"/>
      <c r="AG95" s="335"/>
      <c r="AH95" s="335"/>
      <c r="AI95" s="335" t="s">
        <v>408</v>
      </c>
      <c r="AJ95" s="335"/>
      <c r="AK95" s="335"/>
      <c r="AL95" s="335"/>
      <c r="AM95" s="335" t="s">
        <v>505</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2">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2">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2">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5">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2">
      <c r="A100" s="826" t="s">
        <v>350</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386</v>
      </c>
      <c r="AF100" s="818"/>
      <c r="AG100" s="818"/>
      <c r="AH100" s="819"/>
      <c r="AI100" s="817" t="s">
        <v>408</v>
      </c>
      <c r="AJ100" s="818"/>
      <c r="AK100" s="818"/>
      <c r="AL100" s="819"/>
      <c r="AM100" s="817" t="s">
        <v>505</v>
      </c>
      <c r="AN100" s="818"/>
      <c r="AO100" s="818"/>
      <c r="AP100" s="819"/>
      <c r="AQ100" s="920" t="s">
        <v>413</v>
      </c>
      <c r="AR100" s="921"/>
      <c r="AS100" s="921"/>
      <c r="AT100" s="922"/>
      <c r="AU100" s="920" t="s">
        <v>537</v>
      </c>
      <c r="AV100" s="921"/>
      <c r="AW100" s="921"/>
      <c r="AX100" s="923"/>
    </row>
    <row r="101" spans="1:60" ht="23.25" customHeight="1" x14ac:dyDescent="0.2">
      <c r="A101" s="487"/>
      <c r="B101" s="488"/>
      <c r="C101" s="488"/>
      <c r="D101" s="488"/>
      <c r="E101" s="488"/>
      <c r="F101" s="489"/>
      <c r="G101" s="191" t="s">
        <v>723</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724</v>
      </c>
      <c r="AC101" s="547"/>
      <c r="AD101" s="547"/>
      <c r="AE101" s="358">
        <v>5</v>
      </c>
      <c r="AF101" s="358"/>
      <c r="AG101" s="358"/>
      <c r="AH101" s="358"/>
      <c r="AI101" s="358">
        <v>5</v>
      </c>
      <c r="AJ101" s="358"/>
      <c r="AK101" s="358"/>
      <c r="AL101" s="358"/>
      <c r="AM101" s="358">
        <v>5</v>
      </c>
      <c r="AN101" s="358"/>
      <c r="AO101" s="358"/>
      <c r="AP101" s="358"/>
      <c r="AQ101" s="358" t="s">
        <v>780</v>
      </c>
      <c r="AR101" s="358"/>
      <c r="AS101" s="358"/>
      <c r="AT101" s="358"/>
      <c r="AU101" s="363" t="s">
        <v>785</v>
      </c>
      <c r="AV101" s="364"/>
      <c r="AW101" s="364"/>
      <c r="AX101" s="365"/>
    </row>
    <row r="102" spans="1:60" ht="23.25" customHeight="1" x14ac:dyDescent="0.2">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724</v>
      </c>
      <c r="AC102" s="547"/>
      <c r="AD102" s="547"/>
      <c r="AE102" s="358">
        <v>5</v>
      </c>
      <c r="AF102" s="358"/>
      <c r="AG102" s="358"/>
      <c r="AH102" s="358"/>
      <c r="AI102" s="358">
        <v>5</v>
      </c>
      <c r="AJ102" s="358"/>
      <c r="AK102" s="358"/>
      <c r="AL102" s="358"/>
      <c r="AM102" s="358">
        <v>5</v>
      </c>
      <c r="AN102" s="358"/>
      <c r="AO102" s="358"/>
      <c r="AP102" s="358"/>
      <c r="AQ102" s="358">
        <v>5</v>
      </c>
      <c r="AR102" s="358"/>
      <c r="AS102" s="358"/>
      <c r="AT102" s="358"/>
      <c r="AU102" s="371">
        <v>5</v>
      </c>
      <c r="AV102" s="372"/>
      <c r="AW102" s="372"/>
      <c r="AX102" s="924"/>
    </row>
    <row r="103" spans="1:60" ht="31.5" hidden="1" customHeight="1" x14ac:dyDescent="0.2">
      <c r="A103" s="484" t="s">
        <v>350</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386</v>
      </c>
      <c r="AF103" s="335"/>
      <c r="AG103" s="335"/>
      <c r="AH103" s="335"/>
      <c r="AI103" s="335" t="s">
        <v>408</v>
      </c>
      <c r="AJ103" s="335"/>
      <c r="AK103" s="335"/>
      <c r="AL103" s="335"/>
      <c r="AM103" s="335" t="s">
        <v>505</v>
      </c>
      <c r="AN103" s="335"/>
      <c r="AO103" s="335"/>
      <c r="AP103" s="335"/>
      <c r="AQ103" s="360" t="s">
        <v>413</v>
      </c>
      <c r="AR103" s="361"/>
      <c r="AS103" s="361"/>
      <c r="AT103" s="361"/>
      <c r="AU103" s="360" t="s">
        <v>537</v>
      </c>
      <c r="AV103" s="361"/>
      <c r="AW103" s="361"/>
      <c r="AX103" s="362"/>
      <c r="AY103">
        <f>COUNTA($G$104)</f>
        <v>0</v>
      </c>
    </row>
    <row r="104" spans="1:60" ht="23.25" hidden="1" customHeight="1" x14ac:dyDescent="0.2">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2">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2">
      <c r="A106" s="484" t="s">
        <v>350</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386</v>
      </c>
      <c r="AF106" s="335"/>
      <c r="AG106" s="335"/>
      <c r="AH106" s="335"/>
      <c r="AI106" s="335" t="s">
        <v>408</v>
      </c>
      <c r="AJ106" s="335"/>
      <c r="AK106" s="335"/>
      <c r="AL106" s="335"/>
      <c r="AM106" s="335" t="s">
        <v>505</v>
      </c>
      <c r="AN106" s="335"/>
      <c r="AO106" s="335"/>
      <c r="AP106" s="335"/>
      <c r="AQ106" s="360" t="s">
        <v>413</v>
      </c>
      <c r="AR106" s="361"/>
      <c r="AS106" s="361"/>
      <c r="AT106" s="361"/>
      <c r="AU106" s="360" t="s">
        <v>537</v>
      </c>
      <c r="AV106" s="361"/>
      <c r="AW106" s="361"/>
      <c r="AX106" s="362"/>
      <c r="AY106">
        <f>COUNTA($G$107)</f>
        <v>0</v>
      </c>
    </row>
    <row r="107" spans="1:60" ht="23.25" hidden="1" customHeight="1" x14ac:dyDescent="0.2">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2">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2">
      <c r="A109" s="484" t="s">
        <v>350</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386</v>
      </c>
      <c r="AF109" s="335"/>
      <c r="AG109" s="335"/>
      <c r="AH109" s="335"/>
      <c r="AI109" s="335" t="s">
        <v>408</v>
      </c>
      <c r="AJ109" s="335"/>
      <c r="AK109" s="335"/>
      <c r="AL109" s="335"/>
      <c r="AM109" s="335" t="s">
        <v>505</v>
      </c>
      <c r="AN109" s="335"/>
      <c r="AO109" s="335"/>
      <c r="AP109" s="335"/>
      <c r="AQ109" s="360" t="s">
        <v>413</v>
      </c>
      <c r="AR109" s="361"/>
      <c r="AS109" s="361"/>
      <c r="AT109" s="361"/>
      <c r="AU109" s="360" t="s">
        <v>537</v>
      </c>
      <c r="AV109" s="361"/>
      <c r="AW109" s="361"/>
      <c r="AX109" s="362"/>
      <c r="AY109">
        <f>COUNTA($G$110)</f>
        <v>0</v>
      </c>
    </row>
    <row r="110" spans="1:60" ht="23.25" hidden="1" customHeight="1" x14ac:dyDescent="0.2">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2">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2">
      <c r="A112" s="484" t="s">
        <v>350</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386</v>
      </c>
      <c r="AF112" s="335"/>
      <c r="AG112" s="335"/>
      <c r="AH112" s="335"/>
      <c r="AI112" s="335" t="s">
        <v>408</v>
      </c>
      <c r="AJ112" s="335"/>
      <c r="AK112" s="335"/>
      <c r="AL112" s="335"/>
      <c r="AM112" s="335" t="s">
        <v>505</v>
      </c>
      <c r="AN112" s="335"/>
      <c r="AO112" s="335"/>
      <c r="AP112" s="335"/>
      <c r="AQ112" s="360" t="s">
        <v>413</v>
      </c>
      <c r="AR112" s="361"/>
      <c r="AS112" s="361"/>
      <c r="AT112" s="361"/>
      <c r="AU112" s="360" t="s">
        <v>537</v>
      </c>
      <c r="AV112" s="361"/>
      <c r="AW112" s="361"/>
      <c r="AX112" s="362"/>
      <c r="AY112">
        <f>COUNTA($G$113)</f>
        <v>0</v>
      </c>
    </row>
    <row r="113" spans="1:51" ht="23.25" hidden="1" customHeight="1" x14ac:dyDescent="0.2">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2">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386</v>
      </c>
      <c r="AF115" s="335"/>
      <c r="AG115" s="335"/>
      <c r="AH115" s="335"/>
      <c r="AI115" s="335" t="s">
        <v>408</v>
      </c>
      <c r="AJ115" s="335"/>
      <c r="AK115" s="335"/>
      <c r="AL115" s="335"/>
      <c r="AM115" s="335" t="s">
        <v>505</v>
      </c>
      <c r="AN115" s="335"/>
      <c r="AO115" s="335"/>
      <c r="AP115" s="335"/>
      <c r="AQ115" s="336" t="s">
        <v>538</v>
      </c>
      <c r="AR115" s="337"/>
      <c r="AS115" s="337"/>
      <c r="AT115" s="337"/>
      <c r="AU115" s="337"/>
      <c r="AV115" s="337"/>
      <c r="AW115" s="337"/>
      <c r="AX115" s="338"/>
    </row>
    <row r="116" spans="1:51" ht="23.25" customHeight="1" x14ac:dyDescent="0.2">
      <c r="A116" s="292"/>
      <c r="B116" s="293"/>
      <c r="C116" s="293"/>
      <c r="D116" s="293"/>
      <c r="E116" s="293"/>
      <c r="F116" s="294"/>
      <c r="G116" s="351" t="s">
        <v>725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726</v>
      </c>
      <c r="AC116" s="301"/>
      <c r="AD116" s="302"/>
      <c r="AE116" s="358">
        <v>5.4</v>
      </c>
      <c r="AF116" s="358"/>
      <c r="AG116" s="358"/>
      <c r="AH116" s="358"/>
      <c r="AI116" s="358">
        <v>5.4</v>
      </c>
      <c r="AJ116" s="358"/>
      <c r="AK116" s="358"/>
      <c r="AL116" s="358"/>
      <c r="AM116" s="358">
        <v>5.4</v>
      </c>
      <c r="AN116" s="358"/>
      <c r="AO116" s="358"/>
      <c r="AP116" s="358"/>
      <c r="AQ116" s="363">
        <v>5.4</v>
      </c>
      <c r="AR116" s="364"/>
      <c r="AS116" s="364"/>
      <c r="AT116" s="364"/>
      <c r="AU116" s="364"/>
      <c r="AV116" s="364"/>
      <c r="AW116" s="364"/>
      <c r="AX116" s="365"/>
    </row>
    <row r="117" spans="1:51"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727</v>
      </c>
      <c r="AC117" s="343"/>
      <c r="AD117" s="344"/>
      <c r="AE117" s="306" t="s">
        <v>728</v>
      </c>
      <c r="AF117" s="306"/>
      <c r="AG117" s="306"/>
      <c r="AH117" s="306"/>
      <c r="AI117" s="306" t="s">
        <v>728</v>
      </c>
      <c r="AJ117" s="306"/>
      <c r="AK117" s="306"/>
      <c r="AL117" s="306"/>
      <c r="AM117" s="306" t="s">
        <v>786</v>
      </c>
      <c r="AN117" s="306"/>
      <c r="AO117" s="306"/>
      <c r="AP117" s="306"/>
      <c r="AQ117" s="306" t="s">
        <v>787</v>
      </c>
      <c r="AR117" s="306"/>
      <c r="AS117" s="306"/>
      <c r="AT117" s="306"/>
      <c r="AU117" s="306"/>
      <c r="AV117" s="306"/>
      <c r="AW117" s="306"/>
      <c r="AX117" s="307"/>
    </row>
    <row r="118" spans="1:51"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386</v>
      </c>
      <c r="AF118" s="335"/>
      <c r="AG118" s="335"/>
      <c r="AH118" s="335"/>
      <c r="AI118" s="335" t="s">
        <v>408</v>
      </c>
      <c r="AJ118" s="335"/>
      <c r="AK118" s="335"/>
      <c r="AL118" s="335"/>
      <c r="AM118" s="335" t="s">
        <v>505</v>
      </c>
      <c r="AN118" s="335"/>
      <c r="AO118" s="335"/>
      <c r="AP118" s="335"/>
      <c r="AQ118" s="336" t="s">
        <v>538</v>
      </c>
      <c r="AR118" s="337"/>
      <c r="AS118" s="337"/>
      <c r="AT118" s="337"/>
      <c r="AU118" s="337"/>
      <c r="AV118" s="337"/>
      <c r="AW118" s="337"/>
      <c r="AX118" s="338"/>
      <c r="AY118" s="92">
        <f>IF(SUBSTITUTE(SUBSTITUTE($G$119,"／",""),"　","")="",0,1)</f>
        <v>0</v>
      </c>
    </row>
    <row r="119" spans="1:51" ht="23.25" hidden="1" customHeight="1" x14ac:dyDescent="0.2">
      <c r="A119" s="292"/>
      <c r="B119" s="293"/>
      <c r="C119" s="293"/>
      <c r="D119" s="293"/>
      <c r="E119" s="293"/>
      <c r="F119" s="294"/>
      <c r="G119" s="351" t="s">
        <v>729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357</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386</v>
      </c>
      <c r="AF121" s="335"/>
      <c r="AG121" s="335"/>
      <c r="AH121" s="335"/>
      <c r="AI121" s="335" t="s">
        <v>408</v>
      </c>
      <c r="AJ121" s="335"/>
      <c r="AK121" s="335"/>
      <c r="AL121" s="335"/>
      <c r="AM121" s="335" t="s">
        <v>505</v>
      </c>
      <c r="AN121" s="335"/>
      <c r="AO121" s="335"/>
      <c r="AP121" s="335"/>
      <c r="AQ121" s="336" t="s">
        <v>538</v>
      </c>
      <c r="AR121" s="337"/>
      <c r="AS121" s="337"/>
      <c r="AT121" s="337"/>
      <c r="AU121" s="337"/>
      <c r="AV121" s="337"/>
      <c r="AW121" s="337"/>
      <c r="AX121" s="338"/>
      <c r="AY121" s="92">
        <f>IF(SUBSTITUTE(SUBSTITUTE($G$122,"／",""),"　","")="",0,1)</f>
        <v>0</v>
      </c>
    </row>
    <row r="122" spans="1:51" ht="23.25" hidden="1" customHeight="1" x14ac:dyDescent="0.2">
      <c r="A122" s="292"/>
      <c r="B122" s="293"/>
      <c r="C122" s="293"/>
      <c r="D122" s="293"/>
      <c r="E122" s="293"/>
      <c r="F122" s="294"/>
      <c r="G122" s="351" t="s">
        <v>730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357</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386</v>
      </c>
      <c r="AF124" s="335"/>
      <c r="AG124" s="335"/>
      <c r="AH124" s="335"/>
      <c r="AI124" s="335" t="s">
        <v>408</v>
      </c>
      <c r="AJ124" s="335"/>
      <c r="AK124" s="335"/>
      <c r="AL124" s="335"/>
      <c r="AM124" s="335" t="s">
        <v>505</v>
      </c>
      <c r="AN124" s="335"/>
      <c r="AO124" s="335"/>
      <c r="AP124" s="335"/>
      <c r="AQ124" s="336" t="s">
        <v>538</v>
      </c>
      <c r="AR124" s="337"/>
      <c r="AS124" s="337"/>
      <c r="AT124" s="337"/>
      <c r="AU124" s="337"/>
      <c r="AV124" s="337"/>
      <c r="AW124" s="337"/>
      <c r="AX124" s="338"/>
      <c r="AY124" s="92">
        <f>IF(SUBSTITUTE(SUBSTITUTE($G$125,"／",""),"　","")="",0,1)</f>
        <v>0</v>
      </c>
    </row>
    <row r="125" spans="1:51" ht="23.25" hidden="1" customHeight="1" x14ac:dyDescent="0.2">
      <c r="A125" s="292"/>
      <c r="B125" s="293"/>
      <c r="C125" s="293"/>
      <c r="D125" s="293"/>
      <c r="E125" s="293"/>
      <c r="F125" s="294"/>
      <c r="G125" s="351" t="s">
        <v>730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357</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2">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386</v>
      </c>
      <c r="AF127" s="335"/>
      <c r="AG127" s="335"/>
      <c r="AH127" s="335"/>
      <c r="AI127" s="335" t="s">
        <v>408</v>
      </c>
      <c r="AJ127" s="335"/>
      <c r="AK127" s="335"/>
      <c r="AL127" s="335"/>
      <c r="AM127" s="335" t="s">
        <v>505</v>
      </c>
      <c r="AN127" s="335"/>
      <c r="AO127" s="335"/>
      <c r="AP127" s="335"/>
      <c r="AQ127" s="336" t="s">
        <v>538</v>
      </c>
      <c r="AR127" s="337"/>
      <c r="AS127" s="337"/>
      <c r="AT127" s="337"/>
      <c r="AU127" s="337"/>
      <c r="AV127" s="337"/>
      <c r="AW127" s="337"/>
      <c r="AX127" s="338"/>
      <c r="AY127" s="92">
        <f>IF(SUBSTITUTE(SUBSTITUTE($G$128,"／",""),"　","")="",0,1)</f>
        <v>0</v>
      </c>
    </row>
    <row r="128" spans="1:51" ht="23.25" hidden="1" customHeight="1" x14ac:dyDescent="0.2">
      <c r="A128" s="292"/>
      <c r="B128" s="293"/>
      <c r="C128" s="293"/>
      <c r="D128" s="293"/>
      <c r="E128" s="293"/>
      <c r="F128" s="294"/>
      <c r="G128" s="351" t="s">
        <v>730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357</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31.95" customHeight="1" x14ac:dyDescent="0.2">
      <c r="A130" s="987" t="s">
        <v>401</v>
      </c>
      <c r="B130" s="985"/>
      <c r="C130" s="984" t="s">
        <v>236</v>
      </c>
      <c r="D130" s="985"/>
      <c r="E130" s="308" t="s">
        <v>265</v>
      </c>
      <c r="F130" s="309"/>
      <c r="G130" s="310" t="s">
        <v>402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31.95" customHeight="1" x14ac:dyDescent="0.2">
      <c r="A131" s="988"/>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2">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386</v>
      </c>
      <c r="AF132" s="199"/>
      <c r="AG132" s="199"/>
      <c r="AH132" s="200"/>
      <c r="AI132" s="215" t="s">
        <v>408</v>
      </c>
      <c r="AJ132" s="199"/>
      <c r="AK132" s="199"/>
      <c r="AL132" s="200"/>
      <c r="AM132" s="215" t="s">
        <v>695</v>
      </c>
      <c r="AN132" s="199"/>
      <c r="AO132" s="199"/>
      <c r="AP132" s="200"/>
      <c r="AQ132" s="267" t="s">
        <v>232</v>
      </c>
      <c r="AR132" s="268"/>
      <c r="AS132" s="268"/>
      <c r="AT132" s="269"/>
      <c r="AU132" s="279" t="s">
        <v>248</v>
      </c>
      <c r="AV132" s="279"/>
      <c r="AW132" s="279"/>
      <c r="AX132" s="280"/>
      <c r="AY132">
        <f>COUNTA($G$134)</f>
        <v>1</v>
      </c>
    </row>
    <row r="133" spans="1:51" ht="18.75" customHeight="1" x14ac:dyDescent="0.2">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715</v>
      </c>
      <c r="AR133" s="271"/>
      <c r="AS133" s="179" t="s">
        <v>233</v>
      </c>
      <c r="AT133" s="202"/>
      <c r="AU133" s="178" t="s">
        <v>715</v>
      </c>
      <c r="AV133" s="178"/>
      <c r="AW133" s="179" t="s">
        <v>179</v>
      </c>
      <c r="AX133" s="180"/>
      <c r="AY133">
        <f>$AY$132</f>
        <v>1</v>
      </c>
    </row>
    <row r="134" spans="1:51" ht="16.95" customHeight="1" x14ac:dyDescent="0.2">
      <c r="A134" s="988"/>
      <c r="B134" s="253"/>
      <c r="C134" s="252"/>
      <c r="D134" s="253"/>
      <c r="E134" s="252"/>
      <c r="F134" s="314"/>
      <c r="G134" s="232" t="s">
        <v>715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715</v>
      </c>
      <c r="AC134" s="224"/>
      <c r="AD134" s="224"/>
      <c r="AE134" s="266" t="s">
        <v>715</v>
      </c>
      <c r="AF134" s="167"/>
      <c r="AG134" s="167"/>
      <c r="AH134" s="167"/>
      <c r="AI134" s="266" t="s">
        <v>715</v>
      </c>
      <c r="AJ134" s="167"/>
      <c r="AK134" s="167"/>
      <c r="AL134" s="167"/>
      <c r="AM134" s="266" t="s">
        <v>773</v>
      </c>
      <c r="AN134" s="167"/>
      <c r="AO134" s="167"/>
      <c r="AP134" s="167"/>
      <c r="AQ134" s="266" t="s">
        <v>715</v>
      </c>
      <c r="AR134" s="167"/>
      <c r="AS134" s="167"/>
      <c r="AT134" s="167"/>
      <c r="AU134" s="266" t="s">
        <v>715</v>
      </c>
      <c r="AV134" s="167"/>
      <c r="AW134" s="167"/>
      <c r="AX134" s="208"/>
      <c r="AY134">
        <f t="shared" ref="AY134:AY135" si="13">$AY$132</f>
        <v>1</v>
      </c>
    </row>
    <row r="135" spans="1:51" ht="16.95" customHeight="1" x14ac:dyDescent="0.2">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715</v>
      </c>
      <c r="AC135" s="175"/>
      <c r="AD135" s="175"/>
      <c r="AE135" s="266" t="s">
        <v>715</v>
      </c>
      <c r="AF135" s="167"/>
      <c r="AG135" s="167"/>
      <c r="AH135" s="167"/>
      <c r="AI135" s="266" t="s">
        <v>715</v>
      </c>
      <c r="AJ135" s="167"/>
      <c r="AK135" s="167"/>
      <c r="AL135" s="167"/>
      <c r="AM135" s="266" t="s">
        <v>785</v>
      </c>
      <c r="AN135" s="167"/>
      <c r="AO135" s="167"/>
      <c r="AP135" s="167"/>
      <c r="AQ135" s="266" t="s">
        <v>715</v>
      </c>
      <c r="AR135" s="167"/>
      <c r="AS135" s="167"/>
      <c r="AT135" s="167"/>
      <c r="AU135" s="266" t="s">
        <v>715</v>
      </c>
      <c r="AV135" s="167"/>
      <c r="AW135" s="167"/>
      <c r="AX135" s="208"/>
      <c r="AY135">
        <f t="shared" si="13"/>
        <v>1</v>
      </c>
    </row>
    <row r="136" spans="1:51" ht="18.75" hidden="1" customHeight="1" x14ac:dyDescent="0.2">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386</v>
      </c>
      <c r="AF136" s="199"/>
      <c r="AG136" s="199"/>
      <c r="AH136" s="200"/>
      <c r="AI136" s="215" t="s">
        <v>408</v>
      </c>
      <c r="AJ136" s="199"/>
      <c r="AK136" s="199"/>
      <c r="AL136" s="200"/>
      <c r="AM136" s="215" t="s">
        <v>695</v>
      </c>
      <c r="AN136" s="199"/>
      <c r="AO136" s="199"/>
      <c r="AP136" s="200"/>
      <c r="AQ136" s="267" t="s">
        <v>232</v>
      </c>
      <c r="AR136" s="268"/>
      <c r="AS136" s="268"/>
      <c r="AT136" s="269"/>
      <c r="AU136" s="279" t="s">
        <v>248</v>
      </c>
      <c r="AV136" s="279"/>
      <c r="AW136" s="279"/>
      <c r="AX136" s="280"/>
      <c r="AY136">
        <f>COUNTA($G$138)</f>
        <v>0</v>
      </c>
    </row>
    <row r="137" spans="1:51" ht="18.75" hidden="1" customHeight="1" x14ac:dyDescent="0.2">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2">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2">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2">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386</v>
      </c>
      <c r="AF140" s="199"/>
      <c r="AG140" s="199"/>
      <c r="AH140" s="200"/>
      <c r="AI140" s="215" t="s">
        <v>408</v>
      </c>
      <c r="AJ140" s="199"/>
      <c r="AK140" s="199"/>
      <c r="AL140" s="200"/>
      <c r="AM140" s="215" t="s">
        <v>695</v>
      </c>
      <c r="AN140" s="199"/>
      <c r="AO140" s="199"/>
      <c r="AP140" s="200"/>
      <c r="AQ140" s="267" t="s">
        <v>232</v>
      </c>
      <c r="AR140" s="268"/>
      <c r="AS140" s="268"/>
      <c r="AT140" s="269"/>
      <c r="AU140" s="279" t="s">
        <v>248</v>
      </c>
      <c r="AV140" s="279"/>
      <c r="AW140" s="279"/>
      <c r="AX140" s="280"/>
      <c r="AY140">
        <f>COUNTA($G$142)</f>
        <v>0</v>
      </c>
    </row>
    <row r="141" spans="1:51" ht="18.75" hidden="1" customHeight="1" x14ac:dyDescent="0.2">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2">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2">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2">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386</v>
      </c>
      <c r="AF144" s="199"/>
      <c r="AG144" s="199"/>
      <c r="AH144" s="200"/>
      <c r="AI144" s="215" t="s">
        <v>408</v>
      </c>
      <c r="AJ144" s="199"/>
      <c r="AK144" s="199"/>
      <c r="AL144" s="200"/>
      <c r="AM144" s="215" t="s">
        <v>695</v>
      </c>
      <c r="AN144" s="199"/>
      <c r="AO144" s="199"/>
      <c r="AP144" s="200"/>
      <c r="AQ144" s="267" t="s">
        <v>232</v>
      </c>
      <c r="AR144" s="268"/>
      <c r="AS144" s="268"/>
      <c r="AT144" s="269"/>
      <c r="AU144" s="279" t="s">
        <v>248</v>
      </c>
      <c r="AV144" s="279"/>
      <c r="AW144" s="279"/>
      <c r="AX144" s="280"/>
      <c r="AY144">
        <f>COUNTA($G$146)</f>
        <v>0</v>
      </c>
    </row>
    <row r="145" spans="1:51" ht="18.75" hidden="1" customHeight="1" x14ac:dyDescent="0.2">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2">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2">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2">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386</v>
      </c>
      <c r="AF148" s="199"/>
      <c r="AG148" s="199"/>
      <c r="AH148" s="200"/>
      <c r="AI148" s="215" t="s">
        <v>408</v>
      </c>
      <c r="AJ148" s="199"/>
      <c r="AK148" s="199"/>
      <c r="AL148" s="200"/>
      <c r="AM148" s="215" t="s">
        <v>695</v>
      </c>
      <c r="AN148" s="199"/>
      <c r="AO148" s="199"/>
      <c r="AP148" s="200"/>
      <c r="AQ148" s="267" t="s">
        <v>232</v>
      </c>
      <c r="AR148" s="268"/>
      <c r="AS148" s="268"/>
      <c r="AT148" s="269"/>
      <c r="AU148" s="279" t="s">
        <v>248</v>
      </c>
      <c r="AV148" s="279"/>
      <c r="AW148" s="279"/>
      <c r="AX148" s="280"/>
      <c r="AY148">
        <f>COUNTA($G$150)</f>
        <v>0</v>
      </c>
    </row>
    <row r="149" spans="1:51" ht="18.75" hidden="1" customHeight="1" x14ac:dyDescent="0.2">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2">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2">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2">
      <c r="A152" s="988"/>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2">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2">
      <c r="A154" s="988"/>
      <c r="B154" s="253"/>
      <c r="C154" s="252"/>
      <c r="D154" s="253"/>
      <c r="E154" s="252"/>
      <c r="F154" s="314"/>
      <c r="G154" s="232" t="s">
        <v>732</v>
      </c>
      <c r="H154" s="191"/>
      <c r="I154" s="191"/>
      <c r="J154" s="191"/>
      <c r="K154" s="191"/>
      <c r="L154" s="191"/>
      <c r="M154" s="191"/>
      <c r="N154" s="191"/>
      <c r="O154" s="191"/>
      <c r="P154" s="233"/>
      <c r="Q154" s="190" t="s">
        <v>715</v>
      </c>
      <c r="R154" s="191"/>
      <c r="S154" s="191"/>
      <c r="T154" s="191"/>
      <c r="U154" s="191"/>
      <c r="V154" s="191"/>
      <c r="W154" s="191"/>
      <c r="X154" s="191"/>
      <c r="Y154" s="191"/>
      <c r="Z154" s="191"/>
      <c r="AA154" s="915"/>
      <c r="AB154" s="256" t="s">
        <v>715</v>
      </c>
      <c r="AC154" s="257"/>
      <c r="AD154" s="257"/>
      <c r="AE154" s="262" t="s">
        <v>733</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2">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2">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2">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788</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2">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2">
      <c r="A159" s="988"/>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2">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2">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2">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2">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2">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2">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2">
      <c r="A166" s="988"/>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2">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2">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2">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2">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2">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2">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2">
      <c r="A173" s="988"/>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2">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2">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2">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2">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2">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2">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2">
      <c r="A180" s="988"/>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2">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2">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2">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2">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2">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2">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2">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2">
      <c r="A188" s="988"/>
      <c r="B188" s="253"/>
      <c r="C188" s="252"/>
      <c r="D188" s="253"/>
      <c r="E188" s="190" t="s">
        <v>789</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15" hidden="1" customHeight="1" x14ac:dyDescent="0.2">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15" hidden="1" customHeight="1" x14ac:dyDescent="0.2">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2">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386</v>
      </c>
      <c r="AF192" s="199"/>
      <c r="AG192" s="199"/>
      <c r="AH192" s="200"/>
      <c r="AI192" s="215" t="s">
        <v>408</v>
      </c>
      <c r="AJ192" s="199"/>
      <c r="AK192" s="199"/>
      <c r="AL192" s="200"/>
      <c r="AM192" s="215" t="s">
        <v>695</v>
      </c>
      <c r="AN192" s="199"/>
      <c r="AO192" s="199"/>
      <c r="AP192" s="200"/>
      <c r="AQ192" s="267" t="s">
        <v>232</v>
      </c>
      <c r="AR192" s="268"/>
      <c r="AS192" s="268"/>
      <c r="AT192" s="269"/>
      <c r="AU192" s="279" t="s">
        <v>248</v>
      </c>
      <c r="AV192" s="279"/>
      <c r="AW192" s="279"/>
      <c r="AX192" s="280"/>
      <c r="AY192">
        <f>COUNTA($G$194)</f>
        <v>0</v>
      </c>
    </row>
    <row r="193" spans="1:51" ht="18.75" hidden="1" customHeight="1" x14ac:dyDescent="0.2">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2">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2">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2">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386</v>
      </c>
      <c r="AF196" s="199"/>
      <c r="AG196" s="199"/>
      <c r="AH196" s="200"/>
      <c r="AI196" s="215" t="s">
        <v>408</v>
      </c>
      <c r="AJ196" s="199"/>
      <c r="AK196" s="199"/>
      <c r="AL196" s="200"/>
      <c r="AM196" s="215" t="s">
        <v>695</v>
      </c>
      <c r="AN196" s="199"/>
      <c r="AO196" s="199"/>
      <c r="AP196" s="200"/>
      <c r="AQ196" s="267" t="s">
        <v>232</v>
      </c>
      <c r="AR196" s="268"/>
      <c r="AS196" s="268"/>
      <c r="AT196" s="269"/>
      <c r="AU196" s="279" t="s">
        <v>248</v>
      </c>
      <c r="AV196" s="279"/>
      <c r="AW196" s="279"/>
      <c r="AX196" s="280"/>
      <c r="AY196">
        <f>COUNTA($G$198)</f>
        <v>0</v>
      </c>
    </row>
    <row r="197" spans="1:51" ht="18.75" hidden="1" customHeight="1" x14ac:dyDescent="0.2">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2">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2">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2">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386</v>
      </c>
      <c r="AF200" s="199"/>
      <c r="AG200" s="199"/>
      <c r="AH200" s="200"/>
      <c r="AI200" s="215" t="s">
        <v>408</v>
      </c>
      <c r="AJ200" s="199"/>
      <c r="AK200" s="199"/>
      <c r="AL200" s="200"/>
      <c r="AM200" s="215" t="s">
        <v>695</v>
      </c>
      <c r="AN200" s="199"/>
      <c r="AO200" s="199"/>
      <c r="AP200" s="200"/>
      <c r="AQ200" s="267" t="s">
        <v>232</v>
      </c>
      <c r="AR200" s="268"/>
      <c r="AS200" s="268"/>
      <c r="AT200" s="269"/>
      <c r="AU200" s="279" t="s">
        <v>248</v>
      </c>
      <c r="AV200" s="279"/>
      <c r="AW200" s="279"/>
      <c r="AX200" s="280"/>
      <c r="AY200">
        <f>COUNTA($G$202)</f>
        <v>0</v>
      </c>
    </row>
    <row r="201" spans="1:51" ht="18.75" hidden="1" customHeight="1" x14ac:dyDescent="0.2">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2">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2">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2">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386</v>
      </c>
      <c r="AF204" s="199"/>
      <c r="AG204" s="199"/>
      <c r="AH204" s="200"/>
      <c r="AI204" s="215" t="s">
        <v>408</v>
      </c>
      <c r="AJ204" s="199"/>
      <c r="AK204" s="199"/>
      <c r="AL204" s="200"/>
      <c r="AM204" s="215" t="s">
        <v>695</v>
      </c>
      <c r="AN204" s="199"/>
      <c r="AO204" s="199"/>
      <c r="AP204" s="200"/>
      <c r="AQ204" s="267" t="s">
        <v>232</v>
      </c>
      <c r="AR204" s="268"/>
      <c r="AS204" s="268"/>
      <c r="AT204" s="269"/>
      <c r="AU204" s="279" t="s">
        <v>248</v>
      </c>
      <c r="AV204" s="279"/>
      <c r="AW204" s="279"/>
      <c r="AX204" s="280"/>
      <c r="AY204">
        <f>COUNTA($G$206)</f>
        <v>0</v>
      </c>
    </row>
    <row r="205" spans="1:51" ht="18.75" hidden="1" customHeight="1" x14ac:dyDescent="0.2">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2">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2">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2">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386</v>
      </c>
      <c r="AF208" s="199"/>
      <c r="AG208" s="199"/>
      <c r="AH208" s="200"/>
      <c r="AI208" s="215" t="s">
        <v>408</v>
      </c>
      <c r="AJ208" s="199"/>
      <c r="AK208" s="199"/>
      <c r="AL208" s="200"/>
      <c r="AM208" s="215" t="s">
        <v>695</v>
      </c>
      <c r="AN208" s="199"/>
      <c r="AO208" s="199"/>
      <c r="AP208" s="200"/>
      <c r="AQ208" s="267" t="s">
        <v>232</v>
      </c>
      <c r="AR208" s="268"/>
      <c r="AS208" s="268"/>
      <c r="AT208" s="269"/>
      <c r="AU208" s="279" t="s">
        <v>248</v>
      </c>
      <c r="AV208" s="279"/>
      <c r="AW208" s="279"/>
      <c r="AX208" s="280"/>
      <c r="AY208">
        <f>COUNTA($G$210)</f>
        <v>0</v>
      </c>
    </row>
    <row r="209" spans="1:51" ht="18.75" hidden="1" customHeight="1" x14ac:dyDescent="0.2">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2">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2">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2">
      <c r="A212" s="988"/>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2">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2">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2">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2">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2">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2">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2">
      <c r="A219" s="988"/>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2">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2">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2">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2">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2">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2">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2">
      <c r="A226" s="988"/>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2">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2">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2">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2">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2">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2">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2">
      <c r="A233" s="988"/>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2">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2">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2">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2">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2">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2">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2">
      <c r="A240" s="988"/>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2">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2">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2">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2">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2">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2">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2">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2">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5">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15" hidden="1" customHeight="1" x14ac:dyDescent="0.2">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15" hidden="1" customHeight="1" x14ac:dyDescent="0.2">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2">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386</v>
      </c>
      <c r="AF252" s="199"/>
      <c r="AG252" s="199"/>
      <c r="AH252" s="200"/>
      <c r="AI252" s="215" t="s">
        <v>408</v>
      </c>
      <c r="AJ252" s="199"/>
      <c r="AK252" s="199"/>
      <c r="AL252" s="200"/>
      <c r="AM252" s="215" t="s">
        <v>695</v>
      </c>
      <c r="AN252" s="199"/>
      <c r="AO252" s="199"/>
      <c r="AP252" s="200"/>
      <c r="AQ252" s="267" t="s">
        <v>232</v>
      </c>
      <c r="AR252" s="268"/>
      <c r="AS252" s="268"/>
      <c r="AT252" s="269"/>
      <c r="AU252" s="279" t="s">
        <v>248</v>
      </c>
      <c r="AV252" s="279"/>
      <c r="AW252" s="279"/>
      <c r="AX252" s="280"/>
      <c r="AY252">
        <f>COUNTA($G$254)</f>
        <v>0</v>
      </c>
    </row>
    <row r="253" spans="1:51" ht="18.75" hidden="1" customHeight="1" x14ac:dyDescent="0.2">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2">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2">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2">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386</v>
      </c>
      <c r="AF256" s="199"/>
      <c r="AG256" s="199"/>
      <c r="AH256" s="200"/>
      <c r="AI256" s="215" t="s">
        <v>408</v>
      </c>
      <c r="AJ256" s="199"/>
      <c r="AK256" s="199"/>
      <c r="AL256" s="200"/>
      <c r="AM256" s="215" t="s">
        <v>695</v>
      </c>
      <c r="AN256" s="199"/>
      <c r="AO256" s="199"/>
      <c r="AP256" s="200"/>
      <c r="AQ256" s="267" t="s">
        <v>232</v>
      </c>
      <c r="AR256" s="268"/>
      <c r="AS256" s="268"/>
      <c r="AT256" s="269"/>
      <c r="AU256" s="279" t="s">
        <v>248</v>
      </c>
      <c r="AV256" s="279"/>
      <c r="AW256" s="279"/>
      <c r="AX256" s="280"/>
      <c r="AY256">
        <f>COUNTA($G$258)</f>
        <v>0</v>
      </c>
    </row>
    <row r="257" spans="1:51" ht="18.75" hidden="1" customHeight="1" x14ac:dyDescent="0.2">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2">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2">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2">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386</v>
      </c>
      <c r="AF260" s="199"/>
      <c r="AG260" s="199"/>
      <c r="AH260" s="200"/>
      <c r="AI260" s="215" t="s">
        <v>408</v>
      </c>
      <c r="AJ260" s="199"/>
      <c r="AK260" s="199"/>
      <c r="AL260" s="200"/>
      <c r="AM260" s="215" t="s">
        <v>695</v>
      </c>
      <c r="AN260" s="199"/>
      <c r="AO260" s="199"/>
      <c r="AP260" s="200"/>
      <c r="AQ260" s="267" t="s">
        <v>232</v>
      </c>
      <c r="AR260" s="268"/>
      <c r="AS260" s="268"/>
      <c r="AT260" s="269"/>
      <c r="AU260" s="279" t="s">
        <v>248</v>
      </c>
      <c r="AV260" s="279"/>
      <c r="AW260" s="279"/>
      <c r="AX260" s="280"/>
      <c r="AY260">
        <f>COUNTA($G$262)</f>
        <v>0</v>
      </c>
    </row>
    <row r="261" spans="1:51" ht="18.75" hidden="1" customHeight="1" x14ac:dyDescent="0.2">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2">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2">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2">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386</v>
      </c>
      <c r="AF264" s="199"/>
      <c r="AG264" s="199"/>
      <c r="AH264" s="200"/>
      <c r="AI264" s="215" t="s">
        <v>408</v>
      </c>
      <c r="AJ264" s="199"/>
      <c r="AK264" s="199"/>
      <c r="AL264" s="200"/>
      <c r="AM264" s="215" t="s">
        <v>695</v>
      </c>
      <c r="AN264" s="199"/>
      <c r="AO264" s="199"/>
      <c r="AP264" s="200"/>
      <c r="AQ264" s="215" t="s">
        <v>232</v>
      </c>
      <c r="AR264" s="199"/>
      <c r="AS264" s="199"/>
      <c r="AT264" s="200"/>
      <c r="AU264" s="176" t="s">
        <v>248</v>
      </c>
      <c r="AV264" s="176"/>
      <c r="AW264" s="176"/>
      <c r="AX264" s="177"/>
      <c r="AY264">
        <f>COUNTA($G$266)</f>
        <v>0</v>
      </c>
    </row>
    <row r="265" spans="1:51" ht="18.75" hidden="1" customHeight="1" x14ac:dyDescent="0.2">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2">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2">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2">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386</v>
      </c>
      <c r="AF268" s="199"/>
      <c r="AG268" s="199"/>
      <c r="AH268" s="200"/>
      <c r="AI268" s="215" t="s">
        <v>408</v>
      </c>
      <c r="AJ268" s="199"/>
      <c r="AK268" s="199"/>
      <c r="AL268" s="200"/>
      <c r="AM268" s="215" t="s">
        <v>695</v>
      </c>
      <c r="AN268" s="199"/>
      <c r="AO268" s="199"/>
      <c r="AP268" s="200"/>
      <c r="AQ268" s="267" t="s">
        <v>232</v>
      </c>
      <c r="AR268" s="268"/>
      <c r="AS268" s="268"/>
      <c r="AT268" s="269"/>
      <c r="AU268" s="279" t="s">
        <v>248</v>
      </c>
      <c r="AV268" s="279"/>
      <c r="AW268" s="279"/>
      <c r="AX268" s="280"/>
      <c r="AY268">
        <f>COUNTA($G$270)</f>
        <v>0</v>
      </c>
    </row>
    <row r="269" spans="1:51" ht="18.75" hidden="1" customHeight="1" x14ac:dyDescent="0.2">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2">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2">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2">
      <c r="A272" s="988"/>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2">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2">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2">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2">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2">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2">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2">
      <c r="A279" s="988"/>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2">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2">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2">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2">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2">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2">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2">
      <c r="A286" s="988"/>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2">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2">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2">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2">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2">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2">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2">
      <c r="A293" s="988"/>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2">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2">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2">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2">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2">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2">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2">
      <c r="A300" s="988"/>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2">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2">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2">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2">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2">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2">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2">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2">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5">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15" hidden="1" customHeight="1" x14ac:dyDescent="0.2">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15" hidden="1" customHeight="1" x14ac:dyDescent="0.2">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2">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386</v>
      </c>
      <c r="AF312" s="199"/>
      <c r="AG312" s="199"/>
      <c r="AH312" s="200"/>
      <c r="AI312" s="215" t="s">
        <v>408</v>
      </c>
      <c r="AJ312" s="199"/>
      <c r="AK312" s="199"/>
      <c r="AL312" s="200"/>
      <c r="AM312" s="215" t="s">
        <v>695</v>
      </c>
      <c r="AN312" s="199"/>
      <c r="AO312" s="199"/>
      <c r="AP312" s="200"/>
      <c r="AQ312" s="267" t="s">
        <v>232</v>
      </c>
      <c r="AR312" s="268"/>
      <c r="AS312" s="268"/>
      <c r="AT312" s="269"/>
      <c r="AU312" s="279" t="s">
        <v>248</v>
      </c>
      <c r="AV312" s="279"/>
      <c r="AW312" s="279"/>
      <c r="AX312" s="280"/>
      <c r="AY312">
        <f>COUNTA($G$314)</f>
        <v>0</v>
      </c>
    </row>
    <row r="313" spans="1:51" ht="18.75" hidden="1" customHeight="1" x14ac:dyDescent="0.2">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2">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2">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2">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386</v>
      </c>
      <c r="AF316" s="199"/>
      <c r="AG316" s="199"/>
      <c r="AH316" s="200"/>
      <c r="AI316" s="215" t="s">
        <v>408</v>
      </c>
      <c r="AJ316" s="199"/>
      <c r="AK316" s="199"/>
      <c r="AL316" s="200"/>
      <c r="AM316" s="215" t="s">
        <v>695</v>
      </c>
      <c r="AN316" s="199"/>
      <c r="AO316" s="199"/>
      <c r="AP316" s="200"/>
      <c r="AQ316" s="267" t="s">
        <v>232</v>
      </c>
      <c r="AR316" s="268"/>
      <c r="AS316" s="268"/>
      <c r="AT316" s="269"/>
      <c r="AU316" s="279" t="s">
        <v>248</v>
      </c>
      <c r="AV316" s="279"/>
      <c r="AW316" s="279"/>
      <c r="AX316" s="280"/>
      <c r="AY316">
        <f>COUNTA($G$318)</f>
        <v>0</v>
      </c>
    </row>
    <row r="317" spans="1:51" ht="18.75" hidden="1" customHeight="1" x14ac:dyDescent="0.2">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2">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2">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2">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386</v>
      </c>
      <c r="AF320" s="199"/>
      <c r="AG320" s="199"/>
      <c r="AH320" s="200"/>
      <c r="AI320" s="215" t="s">
        <v>408</v>
      </c>
      <c r="AJ320" s="199"/>
      <c r="AK320" s="199"/>
      <c r="AL320" s="200"/>
      <c r="AM320" s="215" t="s">
        <v>695</v>
      </c>
      <c r="AN320" s="199"/>
      <c r="AO320" s="199"/>
      <c r="AP320" s="200"/>
      <c r="AQ320" s="267" t="s">
        <v>232</v>
      </c>
      <c r="AR320" s="268"/>
      <c r="AS320" s="268"/>
      <c r="AT320" s="269"/>
      <c r="AU320" s="279" t="s">
        <v>248</v>
      </c>
      <c r="AV320" s="279"/>
      <c r="AW320" s="279"/>
      <c r="AX320" s="280"/>
      <c r="AY320">
        <f>COUNTA($G$322)</f>
        <v>0</v>
      </c>
    </row>
    <row r="321" spans="1:51" ht="18.75" hidden="1" customHeight="1" x14ac:dyDescent="0.2">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2">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2">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2">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386</v>
      </c>
      <c r="AF324" s="199"/>
      <c r="AG324" s="199"/>
      <c r="AH324" s="200"/>
      <c r="AI324" s="215" t="s">
        <v>408</v>
      </c>
      <c r="AJ324" s="199"/>
      <c r="AK324" s="199"/>
      <c r="AL324" s="200"/>
      <c r="AM324" s="215" t="s">
        <v>695</v>
      </c>
      <c r="AN324" s="199"/>
      <c r="AO324" s="199"/>
      <c r="AP324" s="200"/>
      <c r="AQ324" s="267" t="s">
        <v>232</v>
      </c>
      <c r="AR324" s="268"/>
      <c r="AS324" s="268"/>
      <c r="AT324" s="269"/>
      <c r="AU324" s="279" t="s">
        <v>248</v>
      </c>
      <c r="AV324" s="279"/>
      <c r="AW324" s="279"/>
      <c r="AX324" s="280"/>
      <c r="AY324">
        <f>COUNTA($G$326)</f>
        <v>0</v>
      </c>
    </row>
    <row r="325" spans="1:51" ht="18.75" hidden="1" customHeight="1" x14ac:dyDescent="0.2">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2">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2">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2">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386</v>
      </c>
      <c r="AF328" s="199"/>
      <c r="AG328" s="199"/>
      <c r="AH328" s="200"/>
      <c r="AI328" s="215" t="s">
        <v>408</v>
      </c>
      <c r="AJ328" s="199"/>
      <c r="AK328" s="199"/>
      <c r="AL328" s="200"/>
      <c r="AM328" s="215" t="s">
        <v>695</v>
      </c>
      <c r="AN328" s="199"/>
      <c r="AO328" s="199"/>
      <c r="AP328" s="200"/>
      <c r="AQ328" s="267" t="s">
        <v>232</v>
      </c>
      <c r="AR328" s="268"/>
      <c r="AS328" s="268"/>
      <c r="AT328" s="269"/>
      <c r="AU328" s="279" t="s">
        <v>248</v>
      </c>
      <c r="AV328" s="279"/>
      <c r="AW328" s="279"/>
      <c r="AX328" s="280"/>
      <c r="AY328">
        <f>COUNTA($G$330)</f>
        <v>0</v>
      </c>
    </row>
    <row r="329" spans="1:51" ht="18.75" hidden="1" customHeight="1" x14ac:dyDescent="0.2">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2">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2">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2">
      <c r="A332" s="988"/>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2">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2">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2">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2">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2">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2">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2">
      <c r="A339" s="988"/>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2">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2">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2">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2">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2">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2">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2">
      <c r="A346" s="988"/>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2">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2">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2">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2">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2">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2">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2">
      <c r="A353" s="988"/>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2">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2">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2">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2">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2">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2">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2">
      <c r="A360" s="988"/>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2">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2">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2">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2">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2">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2">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2">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2">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5">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15" hidden="1" customHeight="1" x14ac:dyDescent="0.2">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15" hidden="1" customHeight="1" x14ac:dyDescent="0.2">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2">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386</v>
      </c>
      <c r="AF372" s="199"/>
      <c r="AG372" s="199"/>
      <c r="AH372" s="200"/>
      <c r="AI372" s="215" t="s">
        <v>408</v>
      </c>
      <c r="AJ372" s="199"/>
      <c r="AK372" s="199"/>
      <c r="AL372" s="200"/>
      <c r="AM372" s="215" t="s">
        <v>695</v>
      </c>
      <c r="AN372" s="199"/>
      <c r="AO372" s="199"/>
      <c r="AP372" s="200"/>
      <c r="AQ372" s="267" t="s">
        <v>232</v>
      </c>
      <c r="AR372" s="268"/>
      <c r="AS372" s="268"/>
      <c r="AT372" s="269"/>
      <c r="AU372" s="279" t="s">
        <v>248</v>
      </c>
      <c r="AV372" s="279"/>
      <c r="AW372" s="279"/>
      <c r="AX372" s="280"/>
      <c r="AY372">
        <f>COUNTA($G$374)</f>
        <v>0</v>
      </c>
    </row>
    <row r="373" spans="1:51" ht="18.75" hidden="1" customHeight="1" x14ac:dyDescent="0.2">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2">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2">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2">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386</v>
      </c>
      <c r="AF376" s="199"/>
      <c r="AG376" s="199"/>
      <c r="AH376" s="200"/>
      <c r="AI376" s="215" t="s">
        <v>408</v>
      </c>
      <c r="AJ376" s="199"/>
      <c r="AK376" s="199"/>
      <c r="AL376" s="200"/>
      <c r="AM376" s="215" t="s">
        <v>695</v>
      </c>
      <c r="AN376" s="199"/>
      <c r="AO376" s="199"/>
      <c r="AP376" s="200"/>
      <c r="AQ376" s="267" t="s">
        <v>232</v>
      </c>
      <c r="AR376" s="268"/>
      <c r="AS376" s="268"/>
      <c r="AT376" s="269"/>
      <c r="AU376" s="279" t="s">
        <v>248</v>
      </c>
      <c r="AV376" s="279"/>
      <c r="AW376" s="279"/>
      <c r="AX376" s="280"/>
      <c r="AY376">
        <f>COUNTA($G$378)</f>
        <v>0</v>
      </c>
    </row>
    <row r="377" spans="1:51" ht="18.75" hidden="1" customHeight="1" x14ac:dyDescent="0.2">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2">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2">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2">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386</v>
      </c>
      <c r="AF380" s="199"/>
      <c r="AG380" s="199"/>
      <c r="AH380" s="200"/>
      <c r="AI380" s="215" t="s">
        <v>408</v>
      </c>
      <c r="AJ380" s="199"/>
      <c r="AK380" s="199"/>
      <c r="AL380" s="200"/>
      <c r="AM380" s="215" t="s">
        <v>695</v>
      </c>
      <c r="AN380" s="199"/>
      <c r="AO380" s="199"/>
      <c r="AP380" s="200"/>
      <c r="AQ380" s="267" t="s">
        <v>232</v>
      </c>
      <c r="AR380" s="268"/>
      <c r="AS380" s="268"/>
      <c r="AT380" s="269"/>
      <c r="AU380" s="279" t="s">
        <v>248</v>
      </c>
      <c r="AV380" s="279"/>
      <c r="AW380" s="279"/>
      <c r="AX380" s="280"/>
      <c r="AY380">
        <f>COUNTA($G$382)</f>
        <v>0</v>
      </c>
    </row>
    <row r="381" spans="1:51" ht="18.75" hidden="1" customHeight="1" x14ac:dyDescent="0.2">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2">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2">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2">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386</v>
      </c>
      <c r="AF384" s="199"/>
      <c r="AG384" s="199"/>
      <c r="AH384" s="200"/>
      <c r="AI384" s="215" t="s">
        <v>408</v>
      </c>
      <c r="AJ384" s="199"/>
      <c r="AK384" s="199"/>
      <c r="AL384" s="200"/>
      <c r="AM384" s="215" t="s">
        <v>695</v>
      </c>
      <c r="AN384" s="199"/>
      <c r="AO384" s="199"/>
      <c r="AP384" s="200"/>
      <c r="AQ384" s="267" t="s">
        <v>232</v>
      </c>
      <c r="AR384" s="268"/>
      <c r="AS384" s="268"/>
      <c r="AT384" s="269"/>
      <c r="AU384" s="279" t="s">
        <v>248</v>
      </c>
      <c r="AV384" s="279"/>
      <c r="AW384" s="279"/>
      <c r="AX384" s="280"/>
      <c r="AY384">
        <f>COUNTA($G$386)</f>
        <v>0</v>
      </c>
    </row>
    <row r="385" spans="1:51" ht="18.75" hidden="1" customHeight="1" x14ac:dyDescent="0.2">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2">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2">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2">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386</v>
      </c>
      <c r="AF388" s="199"/>
      <c r="AG388" s="199"/>
      <c r="AH388" s="200"/>
      <c r="AI388" s="215" t="s">
        <v>408</v>
      </c>
      <c r="AJ388" s="199"/>
      <c r="AK388" s="199"/>
      <c r="AL388" s="200"/>
      <c r="AM388" s="215" t="s">
        <v>695</v>
      </c>
      <c r="AN388" s="199"/>
      <c r="AO388" s="199"/>
      <c r="AP388" s="200"/>
      <c r="AQ388" s="267" t="s">
        <v>232</v>
      </c>
      <c r="AR388" s="268"/>
      <c r="AS388" s="268"/>
      <c r="AT388" s="269"/>
      <c r="AU388" s="279" t="s">
        <v>248</v>
      </c>
      <c r="AV388" s="279"/>
      <c r="AW388" s="279"/>
      <c r="AX388" s="280"/>
      <c r="AY388">
        <f>COUNTA($G$390)</f>
        <v>0</v>
      </c>
    </row>
    <row r="389" spans="1:51" ht="18.75" hidden="1" customHeight="1" x14ac:dyDescent="0.2">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2">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2">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2">
      <c r="A392" s="988"/>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2">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2">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2">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2">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2">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2">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2">
      <c r="A399" s="988"/>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2">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2">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2">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2">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2">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2">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2">
      <c r="A406" s="988"/>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2">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2">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2">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2">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2">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2">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2">
      <c r="A413" s="988"/>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2">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2">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2">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2">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2">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2">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2">
      <c r="A420" s="988"/>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2">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2">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2">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2">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2">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2">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2">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2">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2">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65" hidden="1" customHeight="1" x14ac:dyDescent="0.2">
      <c r="A430" s="988"/>
      <c r="B430" s="253"/>
      <c r="C430" s="250" t="s">
        <v>667</v>
      </c>
      <c r="D430" s="251"/>
      <c r="E430" s="239" t="s">
        <v>395</v>
      </c>
      <c r="F430" s="444"/>
      <c r="G430" s="241" t="s">
        <v>252</v>
      </c>
      <c r="H430" s="188"/>
      <c r="I430" s="188"/>
      <c r="J430" s="242" t="s">
        <v>715</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2">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539</v>
      </c>
      <c r="AJ431" s="214"/>
      <c r="AK431" s="214"/>
      <c r="AL431" s="215"/>
      <c r="AM431" s="214" t="s">
        <v>540</v>
      </c>
      <c r="AN431" s="214"/>
      <c r="AO431" s="214"/>
      <c r="AP431" s="215"/>
      <c r="AQ431" s="215" t="s">
        <v>232</v>
      </c>
      <c r="AR431" s="199"/>
      <c r="AS431" s="199"/>
      <c r="AT431" s="200"/>
      <c r="AU431" s="176" t="s">
        <v>134</v>
      </c>
      <c r="AV431" s="176"/>
      <c r="AW431" s="176"/>
      <c r="AX431" s="177"/>
      <c r="AY431">
        <f>COUNTA($G$433)</f>
        <v>1</v>
      </c>
    </row>
    <row r="432" spans="1:51" ht="18.75" customHeight="1" x14ac:dyDescent="0.2">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715</v>
      </c>
      <c r="AF432" s="178"/>
      <c r="AG432" s="179" t="s">
        <v>233</v>
      </c>
      <c r="AH432" s="202"/>
      <c r="AI432" s="216"/>
      <c r="AJ432" s="216"/>
      <c r="AK432" s="216"/>
      <c r="AL432" s="217"/>
      <c r="AM432" s="216"/>
      <c r="AN432" s="216"/>
      <c r="AO432" s="216"/>
      <c r="AP432" s="217"/>
      <c r="AQ432" s="231" t="s">
        <v>715</v>
      </c>
      <c r="AR432" s="178"/>
      <c r="AS432" s="179" t="s">
        <v>233</v>
      </c>
      <c r="AT432" s="202"/>
      <c r="AU432" s="178" t="s">
        <v>715</v>
      </c>
      <c r="AV432" s="178"/>
      <c r="AW432" s="179" t="s">
        <v>179</v>
      </c>
      <c r="AX432" s="180"/>
      <c r="AY432">
        <f>$AY$431</f>
        <v>1</v>
      </c>
    </row>
    <row r="433" spans="1:51" ht="23.25" customHeight="1" x14ac:dyDescent="0.2">
      <c r="A433" s="988"/>
      <c r="B433" s="253"/>
      <c r="C433" s="252"/>
      <c r="D433" s="253"/>
      <c r="E433" s="196"/>
      <c r="F433" s="197"/>
      <c r="G433" s="232" t="s">
        <v>715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715</v>
      </c>
      <c r="AC433" s="175"/>
      <c r="AD433" s="175"/>
      <c r="AE433" s="166" t="s">
        <v>715</v>
      </c>
      <c r="AF433" s="167"/>
      <c r="AG433" s="167"/>
      <c r="AH433" s="167"/>
      <c r="AI433" s="166" t="s">
        <v>715</v>
      </c>
      <c r="AJ433" s="167"/>
      <c r="AK433" s="167"/>
      <c r="AL433" s="167"/>
      <c r="AM433" s="166" t="s">
        <v>773</v>
      </c>
      <c r="AN433" s="167"/>
      <c r="AO433" s="167"/>
      <c r="AP433" s="168"/>
      <c r="AQ433" s="166" t="s">
        <v>715</v>
      </c>
      <c r="AR433" s="167"/>
      <c r="AS433" s="167"/>
      <c r="AT433" s="168"/>
      <c r="AU433" s="167" t="s">
        <v>715</v>
      </c>
      <c r="AV433" s="167"/>
      <c r="AW433" s="167"/>
      <c r="AX433" s="208"/>
      <c r="AY433">
        <f t="shared" ref="AY433:AY435" si="63">$AY$431</f>
        <v>1</v>
      </c>
    </row>
    <row r="434" spans="1:51" ht="23.25" customHeight="1" x14ac:dyDescent="0.2">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715</v>
      </c>
      <c r="AC434" s="224"/>
      <c r="AD434" s="224"/>
      <c r="AE434" s="166" t="s">
        <v>715</v>
      </c>
      <c r="AF434" s="167"/>
      <c r="AG434" s="167"/>
      <c r="AH434" s="168"/>
      <c r="AI434" s="166" t="s">
        <v>715</v>
      </c>
      <c r="AJ434" s="167"/>
      <c r="AK434" s="167"/>
      <c r="AL434" s="167"/>
      <c r="AM434" s="166" t="s">
        <v>773</v>
      </c>
      <c r="AN434" s="167"/>
      <c r="AO434" s="167"/>
      <c r="AP434" s="168"/>
      <c r="AQ434" s="166" t="s">
        <v>715</v>
      </c>
      <c r="AR434" s="167"/>
      <c r="AS434" s="167"/>
      <c r="AT434" s="168"/>
      <c r="AU434" s="167" t="s">
        <v>715</v>
      </c>
      <c r="AV434" s="167"/>
      <c r="AW434" s="167"/>
      <c r="AX434" s="208"/>
      <c r="AY434">
        <f t="shared" si="63"/>
        <v>1</v>
      </c>
    </row>
    <row r="435" spans="1:51" ht="23.25" customHeight="1" x14ac:dyDescent="0.2">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715</v>
      </c>
      <c r="AF435" s="167"/>
      <c r="AG435" s="167"/>
      <c r="AH435" s="168"/>
      <c r="AI435" s="166" t="s">
        <v>715</v>
      </c>
      <c r="AJ435" s="167"/>
      <c r="AK435" s="167"/>
      <c r="AL435" s="167"/>
      <c r="AM435" s="166" t="s">
        <v>780</v>
      </c>
      <c r="AN435" s="167"/>
      <c r="AO435" s="167"/>
      <c r="AP435" s="168"/>
      <c r="AQ435" s="166" t="s">
        <v>715</v>
      </c>
      <c r="AR435" s="167"/>
      <c r="AS435" s="167"/>
      <c r="AT435" s="168"/>
      <c r="AU435" s="167" t="s">
        <v>715</v>
      </c>
      <c r="AV435" s="167"/>
      <c r="AW435" s="167"/>
      <c r="AX435" s="208"/>
      <c r="AY435">
        <f t="shared" si="63"/>
        <v>1</v>
      </c>
    </row>
    <row r="436" spans="1:51" ht="18.75" hidden="1" customHeight="1" x14ac:dyDescent="0.2">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539</v>
      </c>
      <c r="AJ436" s="214"/>
      <c r="AK436" s="214"/>
      <c r="AL436" s="215"/>
      <c r="AM436" s="214" t="s">
        <v>540</v>
      </c>
      <c r="AN436" s="214"/>
      <c r="AO436" s="214"/>
      <c r="AP436" s="215"/>
      <c r="AQ436" s="215" t="s">
        <v>232</v>
      </c>
      <c r="AR436" s="199"/>
      <c r="AS436" s="199"/>
      <c r="AT436" s="200"/>
      <c r="AU436" s="176" t="s">
        <v>134</v>
      </c>
      <c r="AV436" s="176"/>
      <c r="AW436" s="176"/>
      <c r="AX436" s="177"/>
      <c r="AY436">
        <f>COUNTA($G$438)</f>
        <v>0</v>
      </c>
    </row>
    <row r="437" spans="1:51" ht="18.75" hidden="1" customHeight="1" x14ac:dyDescent="0.2">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2">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2">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2">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2">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539</v>
      </c>
      <c r="AJ441" s="214"/>
      <c r="AK441" s="214"/>
      <c r="AL441" s="215"/>
      <c r="AM441" s="214" t="s">
        <v>540</v>
      </c>
      <c r="AN441" s="214"/>
      <c r="AO441" s="214"/>
      <c r="AP441" s="215"/>
      <c r="AQ441" s="215" t="s">
        <v>232</v>
      </c>
      <c r="AR441" s="199"/>
      <c r="AS441" s="199"/>
      <c r="AT441" s="200"/>
      <c r="AU441" s="176" t="s">
        <v>134</v>
      </c>
      <c r="AV441" s="176"/>
      <c r="AW441" s="176"/>
      <c r="AX441" s="177"/>
      <c r="AY441">
        <f>COUNTA($G$443)</f>
        <v>0</v>
      </c>
    </row>
    <row r="442" spans="1:51" ht="18.75" hidden="1" customHeight="1" x14ac:dyDescent="0.2">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2">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2">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2">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2">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539</v>
      </c>
      <c r="AJ446" s="214"/>
      <c r="AK446" s="214"/>
      <c r="AL446" s="215"/>
      <c r="AM446" s="214" t="s">
        <v>540</v>
      </c>
      <c r="AN446" s="214"/>
      <c r="AO446" s="214"/>
      <c r="AP446" s="215"/>
      <c r="AQ446" s="215" t="s">
        <v>232</v>
      </c>
      <c r="AR446" s="199"/>
      <c r="AS446" s="199"/>
      <c r="AT446" s="200"/>
      <c r="AU446" s="176" t="s">
        <v>134</v>
      </c>
      <c r="AV446" s="176"/>
      <c r="AW446" s="176"/>
      <c r="AX446" s="177"/>
      <c r="AY446">
        <f>COUNTA($G$448)</f>
        <v>0</v>
      </c>
    </row>
    <row r="447" spans="1:51" ht="18.75" hidden="1" customHeight="1" x14ac:dyDescent="0.2">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2">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2">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2">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2">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539</v>
      </c>
      <c r="AJ451" s="214"/>
      <c r="AK451" s="214"/>
      <c r="AL451" s="215"/>
      <c r="AM451" s="214" t="s">
        <v>540</v>
      </c>
      <c r="AN451" s="214"/>
      <c r="AO451" s="214"/>
      <c r="AP451" s="215"/>
      <c r="AQ451" s="215" t="s">
        <v>232</v>
      </c>
      <c r="AR451" s="199"/>
      <c r="AS451" s="199"/>
      <c r="AT451" s="200"/>
      <c r="AU451" s="176" t="s">
        <v>134</v>
      </c>
      <c r="AV451" s="176"/>
      <c r="AW451" s="176"/>
      <c r="AX451" s="177"/>
      <c r="AY451">
        <f>COUNTA($G$453)</f>
        <v>0</v>
      </c>
    </row>
    <row r="452" spans="1:51" ht="18.75" hidden="1" customHeight="1" x14ac:dyDescent="0.2">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2">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2">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2">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2">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539</v>
      </c>
      <c r="AJ456" s="214"/>
      <c r="AK456" s="214"/>
      <c r="AL456" s="215"/>
      <c r="AM456" s="214" t="s">
        <v>540</v>
      </c>
      <c r="AN456" s="214"/>
      <c r="AO456" s="214"/>
      <c r="AP456" s="215"/>
      <c r="AQ456" s="215" t="s">
        <v>232</v>
      </c>
      <c r="AR456" s="199"/>
      <c r="AS456" s="199"/>
      <c r="AT456" s="200"/>
      <c r="AU456" s="176" t="s">
        <v>134</v>
      </c>
      <c r="AV456" s="176"/>
      <c r="AW456" s="176"/>
      <c r="AX456" s="177"/>
      <c r="AY456">
        <f>COUNTA($G$458)</f>
        <v>1</v>
      </c>
    </row>
    <row r="457" spans="1:51" ht="18.75" hidden="1" customHeight="1" x14ac:dyDescent="0.2">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715</v>
      </c>
      <c r="AF457" s="178"/>
      <c r="AG457" s="179" t="s">
        <v>233</v>
      </c>
      <c r="AH457" s="202"/>
      <c r="AI457" s="216"/>
      <c r="AJ457" s="216"/>
      <c r="AK457" s="216"/>
      <c r="AL457" s="217"/>
      <c r="AM457" s="216"/>
      <c r="AN457" s="216"/>
      <c r="AO457" s="216"/>
      <c r="AP457" s="217"/>
      <c r="AQ457" s="231" t="s">
        <v>715</v>
      </c>
      <c r="AR457" s="178"/>
      <c r="AS457" s="179" t="s">
        <v>233</v>
      </c>
      <c r="AT457" s="202"/>
      <c r="AU457" s="178" t="s">
        <v>715</v>
      </c>
      <c r="AV457" s="178"/>
      <c r="AW457" s="179" t="s">
        <v>179</v>
      </c>
      <c r="AX457" s="180"/>
      <c r="AY457">
        <f>$AY$456</f>
        <v>1</v>
      </c>
    </row>
    <row r="458" spans="1:51" ht="23.25" hidden="1" customHeight="1" x14ac:dyDescent="0.2">
      <c r="A458" s="988"/>
      <c r="B458" s="253"/>
      <c r="C458" s="252"/>
      <c r="D458" s="253"/>
      <c r="E458" s="196"/>
      <c r="F458" s="197"/>
      <c r="G458" s="232" t="s">
        <v>715</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715</v>
      </c>
      <c r="AC458" s="175"/>
      <c r="AD458" s="175"/>
      <c r="AE458" s="166" t="s">
        <v>715</v>
      </c>
      <c r="AF458" s="167"/>
      <c r="AG458" s="167"/>
      <c r="AH458" s="167"/>
      <c r="AI458" s="166" t="s">
        <v>715</v>
      </c>
      <c r="AJ458" s="167"/>
      <c r="AK458" s="167"/>
      <c r="AL458" s="167"/>
      <c r="AM458" s="166" t="s">
        <v>773</v>
      </c>
      <c r="AN458" s="167"/>
      <c r="AO458" s="167"/>
      <c r="AP458" s="168"/>
      <c r="AQ458" s="166" t="s">
        <v>715</v>
      </c>
      <c r="AR458" s="167"/>
      <c r="AS458" s="167"/>
      <c r="AT458" s="168"/>
      <c r="AU458" s="167" t="s">
        <v>715</v>
      </c>
      <c r="AV458" s="167"/>
      <c r="AW458" s="167"/>
      <c r="AX458" s="208"/>
      <c r="AY458">
        <f t="shared" ref="AY458:AY460" si="68">$AY$456</f>
        <v>1</v>
      </c>
    </row>
    <row r="459" spans="1:51" ht="23.25" hidden="1" customHeight="1" x14ac:dyDescent="0.2">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715</v>
      </c>
      <c r="AC459" s="224"/>
      <c r="AD459" s="224"/>
      <c r="AE459" s="166" t="s">
        <v>715</v>
      </c>
      <c r="AF459" s="167"/>
      <c r="AG459" s="167"/>
      <c r="AH459" s="168"/>
      <c r="AI459" s="166" t="s">
        <v>715</v>
      </c>
      <c r="AJ459" s="167"/>
      <c r="AK459" s="167"/>
      <c r="AL459" s="167"/>
      <c r="AM459" s="166" t="s">
        <v>773</v>
      </c>
      <c r="AN459" s="167"/>
      <c r="AO459" s="167"/>
      <c r="AP459" s="168"/>
      <c r="AQ459" s="166" t="s">
        <v>715</v>
      </c>
      <c r="AR459" s="167"/>
      <c r="AS459" s="167"/>
      <c r="AT459" s="168"/>
      <c r="AU459" s="167" t="s">
        <v>715</v>
      </c>
      <c r="AV459" s="167"/>
      <c r="AW459" s="167"/>
      <c r="AX459" s="208"/>
      <c r="AY459">
        <f t="shared" si="68"/>
        <v>1</v>
      </c>
    </row>
    <row r="460" spans="1:51" ht="23.25" hidden="1" customHeight="1" x14ac:dyDescent="0.2">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715</v>
      </c>
      <c r="AF460" s="167"/>
      <c r="AG460" s="167"/>
      <c r="AH460" s="168"/>
      <c r="AI460" s="166" t="s">
        <v>715</v>
      </c>
      <c r="AJ460" s="167"/>
      <c r="AK460" s="167"/>
      <c r="AL460" s="167"/>
      <c r="AM460" s="166" t="s">
        <v>790</v>
      </c>
      <c r="AN460" s="167"/>
      <c r="AO460" s="167"/>
      <c r="AP460" s="168"/>
      <c r="AQ460" s="166" t="s">
        <v>715</v>
      </c>
      <c r="AR460" s="167"/>
      <c r="AS460" s="167"/>
      <c r="AT460" s="168"/>
      <c r="AU460" s="167" t="s">
        <v>715</v>
      </c>
      <c r="AV460" s="167"/>
      <c r="AW460" s="167"/>
      <c r="AX460" s="208"/>
      <c r="AY460">
        <f t="shared" si="68"/>
        <v>1</v>
      </c>
    </row>
    <row r="461" spans="1:51" ht="18.75" hidden="1" customHeight="1" x14ac:dyDescent="0.2">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539</v>
      </c>
      <c r="AJ461" s="214"/>
      <c r="AK461" s="214"/>
      <c r="AL461" s="215"/>
      <c r="AM461" s="214" t="s">
        <v>540</v>
      </c>
      <c r="AN461" s="214"/>
      <c r="AO461" s="214"/>
      <c r="AP461" s="215"/>
      <c r="AQ461" s="215" t="s">
        <v>232</v>
      </c>
      <c r="AR461" s="199"/>
      <c r="AS461" s="199"/>
      <c r="AT461" s="200"/>
      <c r="AU461" s="176" t="s">
        <v>134</v>
      </c>
      <c r="AV461" s="176"/>
      <c r="AW461" s="176"/>
      <c r="AX461" s="177"/>
      <c r="AY461">
        <f>COUNTA($G$463)</f>
        <v>0</v>
      </c>
    </row>
    <row r="462" spans="1:51" ht="18.75" hidden="1" customHeight="1" x14ac:dyDescent="0.2">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2">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2">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2">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2">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539</v>
      </c>
      <c r="AJ466" s="214"/>
      <c r="AK466" s="214"/>
      <c r="AL466" s="215"/>
      <c r="AM466" s="214" t="s">
        <v>540</v>
      </c>
      <c r="AN466" s="214"/>
      <c r="AO466" s="214"/>
      <c r="AP466" s="215"/>
      <c r="AQ466" s="215" t="s">
        <v>232</v>
      </c>
      <c r="AR466" s="199"/>
      <c r="AS466" s="199"/>
      <c r="AT466" s="200"/>
      <c r="AU466" s="176" t="s">
        <v>134</v>
      </c>
      <c r="AV466" s="176"/>
      <c r="AW466" s="176"/>
      <c r="AX466" s="177"/>
      <c r="AY466">
        <f>COUNTA($G$468)</f>
        <v>0</v>
      </c>
    </row>
    <row r="467" spans="1:51" ht="18.75" hidden="1" customHeight="1" x14ac:dyDescent="0.2">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2">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2">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2">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2">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539</v>
      </c>
      <c r="AJ471" s="214"/>
      <c r="AK471" s="214"/>
      <c r="AL471" s="215"/>
      <c r="AM471" s="214" t="s">
        <v>540</v>
      </c>
      <c r="AN471" s="214"/>
      <c r="AO471" s="214"/>
      <c r="AP471" s="215"/>
      <c r="AQ471" s="215" t="s">
        <v>232</v>
      </c>
      <c r="AR471" s="199"/>
      <c r="AS471" s="199"/>
      <c r="AT471" s="200"/>
      <c r="AU471" s="176" t="s">
        <v>134</v>
      </c>
      <c r="AV471" s="176"/>
      <c r="AW471" s="176"/>
      <c r="AX471" s="177"/>
      <c r="AY471">
        <f>COUNTA($G$473)</f>
        <v>0</v>
      </c>
    </row>
    <row r="472" spans="1:51" ht="18.75" hidden="1" customHeight="1" x14ac:dyDescent="0.2">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2">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2">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2">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2">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539</v>
      </c>
      <c r="AJ476" s="214"/>
      <c r="AK476" s="214"/>
      <c r="AL476" s="215"/>
      <c r="AM476" s="214" t="s">
        <v>540</v>
      </c>
      <c r="AN476" s="214"/>
      <c r="AO476" s="214"/>
      <c r="AP476" s="215"/>
      <c r="AQ476" s="215" t="s">
        <v>232</v>
      </c>
      <c r="AR476" s="199"/>
      <c r="AS476" s="199"/>
      <c r="AT476" s="200"/>
      <c r="AU476" s="176" t="s">
        <v>134</v>
      </c>
      <c r="AV476" s="176"/>
      <c r="AW476" s="176"/>
      <c r="AX476" s="177"/>
      <c r="AY476">
        <f>COUNTA($G$478)</f>
        <v>0</v>
      </c>
    </row>
    <row r="477" spans="1:51" ht="18.75" hidden="1" customHeight="1" x14ac:dyDescent="0.2">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2">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2">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2">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2">
      <c r="A481" s="988"/>
      <c r="B481" s="253"/>
      <c r="C481" s="252"/>
      <c r="D481" s="253"/>
      <c r="E481" s="187" t="s">
        <v>403</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2">
      <c r="A482" s="988"/>
      <c r="B482" s="253"/>
      <c r="C482" s="252"/>
      <c r="D482" s="253"/>
      <c r="E482" s="190" t="s">
        <v>773</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65" hidden="1" customHeight="1" x14ac:dyDescent="0.2">
      <c r="A484" s="988"/>
      <c r="B484" s="253"/>
      <c r="C484" s="252"/>
      <c r="D484" s="253"/>
      <c r="E484" s="239" t="s">
        <v>398</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2">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539</v>
      </c>
      <c r="AJ485" s="214"/>
      <c r="AK485" s="214"/>
      <c r="AL485" s="215"/>
      <c r="AM485" s="214" t="s">
        <v>540</v>
      </c>
      <c r="AN485" s="214"/>
      <c r="AO485" s="214"/>
      <c r="AP485" s="215"/>
      <c r="AQ485" s="215" t="s">
        <v>232</v>
      </c>
      <c r="AR485" s="199"/>
      <c r="AS485" s="199"/>
      <c r="AT485" s="200"/>
      <c r="AU485" s="176" t="s">
        <v>134</v>
      </c>
      <c r="AV485" s="176"/>
      <c r="AW485" s="176"/>
      <c r="AX485" s="177"/>
      <c r="AY485">
        <f>COUNTA($G$487)</f>
        <v>0</v>
      </c>
    </row>
    <row r="486" spans="1:51" ht="18.75" hidden="1" customHeight="1" x14ac:dyDescent="0.2">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2">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2">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2">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2">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539</v>
      </c>
      <c r="AJ490" s="214"/>
      <c r="AK490" s="214"/>
      <c r="AL490" s="215"/>
      <c r="AM490" s="214" t="s">
        <v>540</v>
      </c>
      <c r="AN490" s="214"/>
      <c r="AO490" s="214"/>
      <c r="AP490" s="215"/>
      <c r="AQ490" s="215" t="s">
        <v>232</v>
      </c>
      <c r="AR490" s="199"/>
      <c r="AS490" s="199"/>
      <c r="AT490" s="200"/>
      <c r="AU490" s="176" t="s">
        <v>134</v>
      </c>
      <c r="AV490" s="176"/>
      <c r="AW490" s="176"/>
      <c r="AX490" s="177"/>
      <c r="AY490">
        <f>COUNTA($G$492)</f>
        <v>0</v>
      </c>
    </row>
    <row r="491" spans="1:51" ht="18.75" hidden="1" customHeight="1" x14ac:dyDescent="0.2">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2">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2">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2">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2">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539</v>
      </c>
      <c r="AJ495" s="214"/>
      <c r="AK495" s="214"/>
      <c r="AL495" s="215"/>
      <c r="AM495" s="214" t="s">
        <v>540</v>
      </c>
      <c r="AN495" s="214"/>
      <c r="AO495" s="214"/>
      <c r="AP495" s="215"/>
      <c r="AQ495" s="215" t="s">
        <v>232</v>
      </c>
      <c r="AR495" s="199"/>
      <c r="AS495" s="199"/>
      <c r="AT495" s="200"/>
      <c r="AU495" s="176" t="s">
        <v>134</v>
      </c>
      <c r="AV495" s="176"/>
      <c r="AW495" s="176"/>
      <c r="AX495" s="177"/>
      <c r="AY495">
        <f>COUNTA($G$497)</f>
        <v>0</v>
      </c>
    </row>
    <row r="496" spans="1:51" ht="18.75" hidden="1" customHeight="1" x14ac:dyDescent="0.2">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2">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2">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2">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2">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539</v>
      </c>
      <c r="AJ500" s="214"/>
      <c r="AK500" s="214"/>
      <c r="AL500" s="215"/>
      <c r="AM500" s="214" t="s">
        <v>540</v>
      </c>
      <c r="AN500" s="214"/>
      <c r="AO500" s="214"/>
      <c r="AP500" s="215"/>
      <c r="AQ500" s="215" t="s">
        <v>232</v>
      </c>
      <c r="AR500" s="199"/>
      <c r="AS500" s="199"/>
      <c r="AT500" s="200"/>
      <c r="AU500" s="176" t="s">
        <v>134</v>
      </c>
      <c r="AV500" s="176"/>
      <c r="AW500" s="176"/>
      <c r="AX500" s="177"/>
      <c r="AY500">
        <f>COUNTA($G$502)</f>
        <v>0</v>
      </c>
    </row>
    <row r="501" spans="1:51" ht="18.75" hidden="1" customHeight="1" x14ac:dyDescent="0.2">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2">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2">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2">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2">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539</v>
      </c>
      <c r="AJ505" s="214"/>
      <c r="AK505" s="214"/>
      <c r="AL505" s="215"/>
      <c r="AM505" s="214" t="s">
        <v>540</v>
      </c>
      <c r="AN505" s="214"/>
      <c r="AO505" s="214"/>
      <c r="AP505" s="215"/>
      <c r="AQ505" s="215" t="s">
        <v>232</v>
      </c>
      <c r="AR505" s="199"/>
      <c r="AS505" s="199"/>
      <c r="AT505" s="200"/>
      <c r="AU505" s="176" t="s">
        <v>134</v>
      </c>
      <c r="AV505" s="176"/>
      <c r="AW505" s="176"/>
      <c r="AX505" s="177"/>
      <c r="AY505">
        <f>COUNTA($G$507)</f>
        <v>0</v>
      </c>
    </row>
    <row r="506" spans="1:51" ht="18.75" hidden="1" customHeight="1" x14ac:dyDescent="0.2">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2">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2">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2">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2">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539</v>
      </c>
      <c r="AJ510" s="214"/>
      <c r="AK510" s="214"/>
      <c r="AL510" s="215"/>
      <c r="AM510" s="214" t="s">
        <v>540</v>
      </c>
      <c r="AN510" s="214"/>
      <c r="AO510" s="214"/>
      <c r="AP510" s="215"/>
      <c r="AQ510" s="215" t="s">
        <v>232</v>
      </c>
      <c r="AR510" s="199"/>
      <c r="AS510" s="199"/>
      <c r="AT510" s="200"/>
      <c r="AU510" s="176" t="s">
        <v>134</v>
      </c>
      <c r="AV510" s="176"/>
      <c r="AW510" s="176"/>
      <c r="AX510" s="177"/>
      <c r="AY510">
        <f>COUNTA($G$512)</f>
        <v>0</v>
      </c>
    </row>
    <row r="511" spans="1:51" ht="18.75" hidden="1" customHeight="1" x14ac:dyDescent="0.2">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2">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2">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2">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2">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539</v>
      </c>
      <c r="AJ515" s="214"/>
      <c r="AK515" s="214"/>
      <c r="AL515" s="215"/>
      <c r="AM515" s="214" t="s">
        <v>540</v>
      </c>
      <c r="AN515" s="214"/>
      <c r="AO515" s="214"/>
      <c r="AP515" s="215"/>
      <c r="AQ515" s="215" t="s">
        <v>232</v>
      </c>
      <c r="AR515" s="199"/>
      <c r="AS515" s="199"/>
      <c r="AT515" s="200"/>
      <c r="AU515" s="176" t="s">
        <v>134</v>
      </c>
      <c r="AV515" s="176"/>
      <c r="AW515" s="176"/>
      <c r="AX515" s="177"/>
      <c r="AY515">
        <f>COUNTA($G$517)</f>
        <v>0</v>
      </c>
    </row>
    <row r="516" spans="1:51" ht="18.75" hidden="1" customHeight="1" x14ac:dyDescent="0.2">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2">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2">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2">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2">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539</v>
      </c>
      <c r="AJ520" s="214"/>
      <c r="AK520" s="214"/>
      <c r="AL520" s="215"/>
      <c r="AM520" s="214" t="s">
        <v>540</v>
      </c>
      <c r="AN520" s="214"/>
      <c r="AO520" s="214"/>
      <c r="AP520" s="215"/>
      <c r="AQ520" s="215" t="s">
        <v>232</v>
      </c>
      <c r="AR520" s="199"/>
      <c r="AS520" s="199"/>
      <c r="AT520" s="200"/>
      <c r="AU520" s="176" t="s">
        <v>134</v>
      </c>
      <c r="AV520" s="176"/>
      <c r="AW520" s="176"/>
      <c r="AX520" s="177"/>
      <c r="AY520">
        <f>COUNTA($G$522)</f>
        <v>0</v>
      </c>
    </row>
    <row r="521" spans="1:51" ht="18.75" hidden="1" customHeight="1" x14ac:dyDescent="0.2">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2">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2">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2">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2">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539</v>
      </c>
      <c r="AJ525" s="214"/>
      <c r="AK525" s="214"/>
      <c r="AL525" s="215"/>
      <c r="AM525" s="214" t="s">
        <v>540</v>
      </c>
      <c r="AN525" s="214"/>
      <c r="AO525" s="214"/>
      <c r="AP525" s="215"/>
      <c r="AQ525" s="215" t="s">
        <v>232</v>
      </c>
      <c r="AR525" s="199"/>
      <c r="AS525" s="199"/>
      <c r="AT525" s="200"/>
      <c r="AU525" s="176" t="s">
        <v>134</v>
      </c>
      <c r="AV525" s="176"/>
      <c r="AW525" s="176"/>
      <c r="AX525" s="177"/>
      <c r="AY525">
        <f>COUNTA($G$527)</f>
        <v>0</v>
      </c>
    </row>
    <row r="526" spans="1:51" ht="18.75" hidden="1" customHeight="1" x14ac:dyDescent="0.2">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2">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2">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2">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2">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539</v>
      </c>
      <c r="AJ530" s="214"/>
      <c r="AK530" s="214"/>
      <c r="AL530" s="215"/>
      <c r="AM530" s="214" t="s">
        <v>540</v>
      </c>
      <c r="AN530" s="214"/>
      <c r="AO530" s="214"/>
      <c r="AP530" s="215"/>
      <c r="AQ530" s="215" t="s">
        <v>232</v>
      </c>
      <c r="AR530" s="199"/>
      <c r="AS530" s="199"/>
      <c r="AT530" s="200"/>
      <c r="AU530" s="176" t="s">
        <v>134</v>
      </c>
      <c r="AV530" s="176"/>
      <c r="AW530" s="176"/>
      <c r="AX530" s="177"/>
      <c r="AY530">
        <f>COUNTA($G$532)</f>
        <v>0</v>
      </c>
    </row>
    <row r="531" spans="1:51" ht="18.75" hidden="1" customHeight="1" x14ac:dyDescent="0.2">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2">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2">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2">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2">
      <c r="A535" s="988"/>
      <c r="B535" s="253"/>
      <c r="C535" s="252"/>
      <c r="D535" s="253"/>
      <c r="E535" s="187" t="s">
        <v>404</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2">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2">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65" hidden="1" customHeight="1" x14ac:dyDescent="0.2">
      <c r="A538" s="988"/>
      <c r="B538" s="253"/>
      <c r="C538" s="252"/>
      <c r="D538" s="253"/>
      <c r="E538" s="239" t="s">
        <v>399</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2">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539</v>
      </c>
      <c r="AJ539" s="214"/>
      <c r="AK539" s="214"/>
      <c r="AL539" s="215"/>
      <c r="AM539" s="214" t="s">
        <v>540</v>
      </c>
      <c r="AN539" s="214"/>
      <c r="AO539" s="214"/>
      <c r="AP539" s="215"/>
      <c r="AQ539" s="215" t="s">
        <v>232</v>
      </c>
      <c r="AR539" s="199"/>
      <c r="AS539" s="199"/>
      <c r="AT539" s="200"/>
      <c r="AU539" s="176" t="s">
        <v>134</v>
      </c>
      <c r="AV539" s="176"/>
      <c r="AW539" s="176"/>
      <c r="AX539" s="177"/>
      <c r="AY539">
        <f>COUNTA($G$541)</f>
        <v>0</v>
      </c>
    </row>
    <row r="540" spans="1:51" ht="18.75" hidden="1" customHeight="1" x14ac:dyDescent="0.2">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2">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2">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2">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2">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539</v>
      </c>
      <c r="AJ544" s="214"/>
      <c r="AK544" s="214"/>
      <c r="AL544" s="215"/>
      <c r="AM544" s="214" t="s">
        <v>540</v>
      </c>
      <c r="AN544" s="214"/>
      <c r="AO544" s="214"/>
      <c r="AP544" s="215"/>
      <c r="AQ544" s="215" t="s">
        <v>232</v>
      </c>
      <c r="AR544" s="199"/>
      <c r="AS544" s="199"/>
      <c r="AT544" s="200"/>
      <c r="AU544" s="176" t="s">
        <v>134</v>
      </c>
      <c r="AV544" s="176"/>
      <c r="AW544" s="176"/>
      <c r="AX544" s="177"/>
      <c r="AY544">
        <f>COUNTA($G$546)</f>
        <v>0</v>
      </c>
    </row>
    <row r="545" spans="1:51" ht="18.75" hidden="1" customHeight="1" x14ac:dyDescent="0.2">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2">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2">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2">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2">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539</v>
      </c>
      <c r="AJ549" s="214"/>
      <c r="AK549" s="214"/>
      <c r="AL549" s="215"/>
      <c r="AM549" s="214" t="s">
        <v>540</v>
      </c>
      <c r="AN549" s="214"/>
      <c r="AO549" s="214"/>
      <c r="AP549" s="215"/>
      <c r="AQ549" s="215" t="s">
        <v>232</v>
      </c>
      <c r="AR549" s="199"/>
      <c r="AS549" s="199"/>
      <c r="AT549" s="200"/>
      <c r="AU549" s="176" t="s">
        <v>134</v>
      </c>
      <c r="AV549" s="176"/>
      <c r="AW549" s="176"/>
      <c r="AX549" s="177"/>
      <c r="AY549">
        <f>COUNTA($G$551)</f>
        <v>0</v>
      </c>
    </row>
    <row r="550" spans="1:51" ht="18.75" hidden="1" customHeight="1" x14ac:dyDescent="0.2">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2">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2">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2">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2">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539</v>
      </c>
      <c r="AJ554" s="214"/>
      <c r="AK554" s="214"/>
      <c r="AL554" s="215"/>
      <c r="AM554" s="214" t="s">
        <v>540</v>
      </c>
      <c r="AN554" s="214"/>
      <c r="AO554" s="214"/>
      <c r="AP554" s="215"/>
      <c r="AQ554" s="215" t="s">
        <v>232</v>
      </c>
      <c r="AR554" s="199"/>
      <c r="AS554" s="199"/>
      <c r="AT554" s="200"/>
      <c r="AU554" s="176" t="s">
        <v>134</v>
      </c>
      <c r="AV554" s="176"/>
      <c r="AW554" s="176"/>
      <c r="AX554" s="177"/>
      <c r="AY554">
        <f>COUNTA($G$556)</f>
        <v>0</v>
      </c>
    </row>
    <row r="555" spans="1:51" ht="18.75" hidden="1" customHeight="1" x14ac:dyDescent="0.2">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2">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2">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2">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2">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539</v>
      </c>
      <c r="AJ559" s="214"/>
      <c r="AK559" s="214"/>
      <c r="AL559" s="215"/>
      <c r="AM559" s="214" t="s">
        <v>540</v>
      </c>
      <c r="AN559" s="214"/>
      <c r="AO559" s="214"/>
      <c r="AP559" s="215"/>
      <c r="AQ559" s="215" t="s">
        <v>232</v>
      </c>
      <c r="AR559" s="199"/>
      <c r="AS559" s="199"/>
      <c r="AT559" s="200"/>
      <c r="AU559" s="176" t="s">
        <v>134</v>
      </c>
      <c r="AV559" s="176"/>
      <c r="AW559" s="176"/>
      <c r="AX559" s="177"/>
      <c r="AY559">
        <f>COUNTA($G$561)</f>
        <v>0</v>
      </c>
    </row>
    <row r="560" spans="1:51" ht="18.75" hidden="1" customHeight="1" x14ac:dyDescent="0.2">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2">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2">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2">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2">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539</v>
      </c>
      <c r="AJ564" s="214"/>
      <c r="AK564" s="214"/>
      <c r="AL564" s="215"/>
      <c r="AM564" s="214" t="s">
        <v>540</v>
      </c>
      <c r="AN564" s="214"/>
      <c r="AO564" s="214"/>
      <c r="AP564" s="215"/>
      <c r="AQ564" s="215" t="s">
        <v>232</v>
      </c>
      <c r="AR564" s="199"/>
      <c r="AS564" s="199"/>
      <c r="AT564" s="200"/>
      <c r="AU564" s="176" t="s">
        <v>134</v>
      </c>
      <c r="AV564" s="176"/>
      <c r="AW564" s="176"/>
      <c r="AX564" s="177"/>
      <c r="AY564">
        <f>COUNTA($G$566)</f>
        <v>0</v>
      </c>
    </row>
    <row r="565" spans="1:51" ht="18.75" hidden="1" customHeight="1" x14ac:dyDescent="0.2">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2">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2">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2">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2">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539</v>
      </c>
      <c r="AJ569" s="214"/>
      <c r="AK569" s="214"/>
      <c r="AL569" s="215"/>
      <c r="AM569" s="214" t="s">
        <v>540</v>
      </c>
      <c r="AN569" s="214"/>
      <c r="AO569" s="214"/>
      <c r="AP569" s="215"/>
      <c r="AQ569" s="215" t="s">
        <v>232</v>
      </c>
      <c r="AR569" s="199"/>
      <c r="AS569" s="199"/>
      <c r="AT569" s="200"/>
      <c r="AU569" s="176" t="s">
        <v>134</v>
      </c>
      <c r="AV569" s="176"/>
      <c r="AW569" s="176"/>
      <c r="AX569" s="177"/>
      <c r="AY569">
        <f>COUNTA($G$571)</f>
        <v>0</v>
      </c>
    </row>
    <row r="570" spans="1:51" ht="18.75" hidden="1" customHeight="1" x14ac:dyDescent="0.2">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2">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2">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2">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2">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539</v>
      </c>
      <c r="AJ574" s="214"/>
      <c r="AK574" s="214"/>
      <c r="AL574" s="215"/>
      <c r="AM574" s="214" t="s">
        <v>540</v>
      </c>
      <c r="AN574" s="214"/>
      <c r="AO574" s="214"/>
      <c r="AP574" s="215"/>
      <c r="AQ574" s="215" t="s">
        <v>232</v>
      </c>
      <c r="AR574" s="199"/>
      <c r="AS574" s="199"/>
      <c r="AT574" s="200"/>
      <c r="AU574" s="176" t="s">
        <v>134</v>
      </c>
      <c r="AV574" s="176"/>
      <c r="AW574" s="176"/>
      <c r="AX574" s="177"/>
      <c r="AY574">
        <f>COUNTA($G$576)</f>
        <v>0</v>
      </c>
    </row>
    <row r="575" spans="1:51" ht="18.75" hidden="1" customHeight="1" x14ac:dyDescent="0.2">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2">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2">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2">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2">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539</v>
      </c>
      <c r="AJ579" s="214"/>
      <c r="AK579" s="214"/>
      <c r="AL579" s="215"/>
      <c r="AM579" s="214" t="s">
        <v>540</v>
      </c>
      <c r="AN579" s="214"/>
      <c r="AO579" s="214"/>
      <c r="AP579" s="215"/>
      <c r="AQ579" s="215" t="s">
        <v>232</v>
      </c>
      <c r="AR579" s="199"/>
      <c r="AS579" s="199"/>
      <c r="AT579" s="200"/>
      <c r="AU579" s="176" t="s">
        <v>134</v>
      </c>
      <c r="AV579" s="176"/>
      <c r="AW579" s="176"/>
      <c r="AX579" s="177"/>
      <c r="AY579">
        <f>COUNTA($G$581)</f>
        <v>0</v>
      </c>
    </row>
    <row r="580" spans="1:51" ht="18.75" hidden="1" customHeight="1" x14ac:dyDescent="0.2">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2">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2">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2">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2">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539</v>
      </c>
      <c r="AJ584" s="214"/>
      <c r="AK584" s="214"/>
      <c r="AL584" s="215"/>
      <c r="AM584" s="214" t="s">
        <v>540</v>
      </c>
      <c r="AN584" s="214"/>
      <c r="AO584" s="214"/>
      <c r="AP584" s="215"/>
      <c r="AQ584" s="215" t="s">
        <v>232</v>
      </c>
      <c r="AR584" s="199"/>
      <c r="AS584" s="199"/>
      <c r="AT584" s="200"/>
      <c r="AU584" s="176" t="s">
        <v>134</v>
      </c>
      <c r="AV584" s="176"/>
      <c r="AW584" s="176"/>
      <c r="AX584" s="177"/>
      <c r="AY584">
        <f>COUNTA($G$586)</f>
        <v>0</v>
      </c>
    </row>
    <row r="585" spans="1:51" ht="18.75" hidden="1" customHeight="1" x14ac:dyDescent="0.2">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2">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2">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2">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2">
      <c r="A589" s="988"/>
      <c r="B589" s="253"/>
      <c r="C589" s="252"/>
      <c r="D589" s="253"/>
      <c r="E589" s="187" t="s">
        <v>404</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2">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2">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65" hidden="1" customHeight="1" x14ac:dyDescent="0.2">
      <c r="A592" s="988"/>
      <c r="B592" s="253"/>
      <c r="C592" s="252"/>
      <c r="D592" s="253"/>
      <c r="E592" s="239" t="s">
        <v>398</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2">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539</v>
      </c>
      <c r="AJ593" s="214"/>
      <c r="AK593" s="214"/>
      <c r="AL593" s="215"/>
      <c r="AM593" s="214" t="s">
        <v>540</v>
      </c>
      <c r="AN593" s="214"/>
      <c r="AO593" s="214"/>
      <c r="AP593" s="215"/>
      <c r="AQ593" s="215" t="s">
        <v>232</v>
      </c>
      <c r="AR593" s="199"/>
      <c r="AS593" s="199"/>
      <c r="AT593" s="200"/>
      <c r="AU593" s="176" t="s">
        <v>134</v>
      </c>
      <c r="AV593" s="176"/>
      <c r="AW593" s="176"/>
      <c r="AX593" s="177"/>
      <c r="AY593">
        <f>COUNTA($G$595)</f>
        <v>0</v>
      </c>
    </row>
    <row r="594" spans="1:51" ht="18.75" hidden="1" customHeight="1" x14ac:dyDescent="0.2">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2">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2">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2">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2">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539</v>
      </c>
      <c r="AJ598" s="214"/>
      <c r="AK598" s="214"/>
      <c r="AL598" s="215"/>
      <c r="AM598" s="214" t="s">
        <v>540</v>
      </c>
      <c r="AN598" s="214"/>
      <c r="AO598" s="214"/>
      <c r="AP598" s="215"/>
      <c r="AQ598" s="215" t="s">
        <v>232</v>
      </c>
      <c r="AR598" s="199"/>
      <c r="AS598" s="199"/>
      <c r="AT598" s="200"/>
      <c r="AU598" s="176" t="s">
        <v>134</v>
      </c>
      <c r="AV598" s="176"/>
      <c r="AW598" s="176"/>
      <c r="AX598" s="177"/>
      <c r="AY598">
        <f>COUNTA($G$600)</f>
        <v>0</v>
      </c>
    </row>
    <row r="599" spans="1:51" ht="18.75" hidden="1" customHeight="1" x14ac:dyDescent="0.2">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2">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2">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2">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2">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539</v>
      </c>
      <c r="AJ603" s="214"/>
      <c r="AK603" s="214"/>
      <c r="AL603" s="215"/>
      <c r="AM603" s="214" t="s">
        <v>540</v>
      </c>
      <c r="AN603" s="214"/>
      <c r="AO603" s="214"/>
      <c r="AP603" s="215"/>
      <c r="AQ603" s="215" t="s">
        <v>232</v>
      </c>
      <c r="AR603" s="199"/>
      <c r="AS603" s="199"/>
      <c r="AT603" s="200"/>
      <c r="AU603" s="176" t="s">
        <v>134</v>
      </c>
      <c r="AV603" s="176"/>
      <c r="AW603" s="176"/>
      <c r="AX603" s="177"/>
      <c r="AY603">
        <f>COUNTA($G$605)</f>
        <v>0</v>
      </c>
    </row>
    <row r="604" spans="1:51" ht="18.75" hidden="1" customHeight="1" x14ac:dyDescent="0.2">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2">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2">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2">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2">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539</v>
      </c>
      <c r="AJ608" s="214"/>
      <c r="AK608" s="214"/>
      <c r="AL608" s="215"/>
      <c r="AM608" s="214" t="s">
        <v>540</v>
      </c>
      <c r="AN608" s="214"/>
      <c r="AO608" s="214"/>
      <c r="AP608" s="215"/>
      <c r="AQ608" s="215" t="s">
        <v>232</v>
      </c>
      <c r="AR608" s="199"/>
      <c r="AS608" s="199"/>
      <c r="AT608" s="200"/>
      <c r="AU608" s="176" t="s">
        <v>134</v>
      </c>
      <c r="AV608" s="176"/>
      <c r="AW608" s="176"/>
      <c r="AX608" s="177"/>
      <c r="AY608">
        <f>COUNTA($G$610)</f>
        <v>0</v>
      </c>
    </row>
    <row r="609" spans="1:51" ht="18.75" hidden="1" customHeight="1" x14ac:dyDescent="0.2">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2">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2">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2">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2">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539</v>
      </c>
      <c r="AJ613" s="214"/>
      <c r="AK613" s="214"/>
      <c r="AL613" s="215"/>
      <c r="AM613" s="214" t="s">
        <v>540</v>
      </c>
      <c r="AN613" s="214"/>
      <c r="AO613" s="214"/>
      <c r="AP613" s="215"/>
      <c r="AQ613" s="215" t="s">
        <v>232</v>
      </c>
      <c r="AR613" s="199"/>
      <c r="AS613" s="199"/>
      <c r="AT613" s="200"/>
      <c r="AU613" s="176" t="s">
        <v>134</v>
      </c>
      <c r="AV613" s="176"/>
      <c r="AW613" s="176"/>
      <c r="AX613" s="177"/>
      <c r="AY613">
        <f>COUNTA($G$615)</f>
        <v>0</v>
      </c>
    </row>
    <row r="614" spans="1:51" ht="18.75" hidden="1" customHeight="1" x14ac:dyDescent="0.2">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2">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2">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2">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2">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539</v>
      </c>
      <c r="AJ618" s="214"/>
      <c r="AK618" s="214"/>
      <c r="AL618" s="215"/>
      <c r="AM618" s="214" t="s">
        <v>540</v>
      </c>
      <c r="AN618" s="214"/>
      <c r="AO618" s="214"/>
      <c r="AP618" s="215"/>
      <c r="AQ618" s="215" t="s">
        <v>232</v>
      </c>
      <c r="AR618" s="199"/>
      <c r="AS618" s="199"/>
      <c r="AT618" s="200"/>
      <c r="AU618" s="176" t="s">
        <v>134</v>
      </c>
      <c r="AV618" s="176"/>
      <c r="AW618" s="176"/>
      <c r="AX618" s="177"/>
      <c r="AY618">
        <f>COUNTA($G$620)</f>
        <v>0</v>
      </c>
    </row>
    <row r="619" spans="1:51" ht="18.75" hidden="1" customHeight="1" x14ac:dyDescent="0.2">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2">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2">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2">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2">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539</v>
      </c>
      <c r="AJ623" s="214"/>
      <c r="AK623" s="214"/>
      <c r="AL623" s="215"/>
      <c r="AM623" s="214" t="s">
        <v>540</v>
      </c>
      <c r="AN623" s="214"/>
      <c r="AO623" s="214"/>
      <c r="AP623" s="215"/>
      <c r="AQ623" s="215" t="s">
        <v>232</v>
      </c>
      <c r="AR623" s="199"/>
      <c r="AS623" s="199"/>
      <c r="AT623" s="200"/>
      <c r="AU623" s="176" t="s">
        <v>134</v>
      </c>
      <c r="AV623" s="176"/>
      <c r="AW623" s="176"/>
      <c r="AX623" s="177"/>
      <c r="AY623">
        <f>COUNTA($G$625)</f>
        <v>0</v>
      </c>
    </row>
    <row r="624" spans="1:51" ht="18.75" hidden="1" customHeight="1" x14ac:dyDescent="0.2">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2">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2">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2">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2">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539</v>
      </c>
      <c r="AJ628" s="214"/>
      <c r="AK628" s="214"/>
      <c r="AL628" s="215"/>
      <c r="AM628" s="214" t="s">
        <v>540</v>
      </c>
      <c r="AN628" s="214"/>
      <c r="AO628" s="214"/>
      <c r="AP628" s="215"/>
      <c r="AQ628" s="215" t="s">
        <v>232</v>
      </c>
      <c r="AR628" s="199"/>
      <c r="AS628" s="199"/>
      <c r="AT628" s="200"/>
      <c r="AU628" s="176" t="s">
        <v>134</v>
      </c>
      <c r="AV628" s="176"/>
      <c r="AW628" s="176"/>
      <c r="AX628" s="177"/>
      <c r="AY628">
        <f>COUNTA($G$630)</f>
        <v>0</v>
      </c>
    </row>
    <row r="629" spans="1:51" ht="18.75" hidden="1" customHeight="1" x14ac:dyDescent="0.2">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2">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2">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2">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2">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539</v>
      </c>
      <c r="AJ633" s="214"/>
      <c r="AK633" s="214"/>
      <c r="AL633" s="215"/>
      <c r="AM633" s="214" t="s">
        <v>540</v>
      </c>
      <c r="AN633" s="214"/>
      <c r="AO633" s="214"/>
      <c r="AP633" s="215"/>
      <c r="AQ633" s="215" t="s">
        <v>232</v>
      </c>
      <c r="AR633" s="199"/>
      <c r="AS633" s="199"/>
      <c r="AT633" s="200"/>
      <c r="AU633" s="176" t="s">
        <v>134</v>
      </c>
      <c r="AV633" s="176"/>
      <c r="AW633" s="176"/>
      <c r="AX633" s="177"/>
      <c r="AY633">
        <f>COUNTA($G$635)</f>
        <v>0</v>
      </c>
    </row>
    <row r="634" spans="1:51" ht="18.75" hidden="1" customHeight="1" x14ac:dyDescent="0.2">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2">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2">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2">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2">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539</v>
      </c>
      <c r="AJ638" s="214"/>
      <c r="AK638" s="214"/>
      <c r="AL638" s="215"/>
      <c r="AM638" s="214" t="s">
        <v>540</v>
      </c>
      <c r="AN638" s="214"/>
      <c r="AO638" s="214"/>
      <c r="AP638" s="215"/>
      <c r="AQ638" s="215" t="s">
        <v>232</v>
      </c>
      <c r="AR638" s="199"/>
      <c r="AS638" s="199"/>
      <c r="AT638" s="200"/>
      <c r="AU638" s="176" t="s">
        <v>134</v>
      </c>
      <c r="AV638" s="176"/>
      <c r="AW638" s="176"/>
      <c r="AX638" s="177"/>
      <c r="AY638">
        <f>COUNTA($G$640)</f>
        <v>0</v>
      </c>
    </row>
    <row r="639" spans="1:51" ht="18.75" hidden="1" customHeight="1" x14ac:dyDescent="0.2">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2">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2">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2">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2">
      <c r="A643" s="988"/>
      <c r="B643" s="253"/>
      <c r="C643" s="252"/>
      <c r="D643" s="253"/>
      <c r="E643" s="187" t="s">
        <v>404</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2">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2">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65" hidden="1" customHeight="1" x14ac:dyDescent="0.2">
      <c r="A646" s="988"/>
      <c r="B646" s="253"/>
      <c r="C646" s="252"/>
      <c r="D646" s="253"/>
      <c r="E646" s="239" t="s">
        <v>399</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2">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539</v>
      </c>
      <c r="AJ647" s="214"/>
      <c r="AK647" s="214"/>
      <c r="AL647" s="215"/>
      <c r="AM647" s="214" t="s">
        <v>540</v>
      </c>
      <c r="AN647" s="214"/>
      <c r="AO647" s="214"/>
      <c r="AP647" s="215"/>
      <c r="AQ647" s="215" t="s">
        <v>232</v>
      </c>
      <c r="AR647" s="199"/>
      <c r="AS647" s="199"/>
      <c r="AT647" s="200"/>
      <c r="AU647" s="176" t="s">
        <v>134</v>
      </c>
      <c r="AV647" s="176"/>
      <c r="AW647" s="176"/>
      <c r="AX647" s="177"/>
      <c r="AY647">
        <f>COUNTA($G$649)</f>
        <v>0</v>
      </c>
    </row>
    <row r="648" spans="1:51" ht="18.75" hidden="1" customHeight="1" x14ac:dyDescent="0.2">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2">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2">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2">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2">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539</v>
      </c>
      <c r="AJ652" s="214"/>
      <c r="AK652" s="214"/>
      <c r="AL652" s="215"/>
      <c r="AM652" s="214" t="s">
        <v>540</v>
      </c>
      <c r="AN652" s="214"/>
      <c r="AO652" s="214"/>
      <c r="AP652" s="215"/>
      <c r="AQ652" s="215" t="s">
        <v>232</v>
      </c>
      <c r="AR652" s="199"/>
      <c r="AS652" s="199"/>
      <c r="AT652" s="200"/>
      <c r="AU652" s="176" t="s">
        <v>134</v>
      </c>
      <c r="AV652" s="176"/>
      <c r="AW652" s="176"/>
      <c r="AX652" s="177"/>
      <c r="AY652">
        <f>COUNTA($G$654)</f>
        <v>0</v>
      </c>
    </row>
    <row r="653" spans="1:51" ht="18.75" hidden="1" customHeight="1" x14ac:dyDescent="0.2">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2">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2">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2">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2">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539</v>
      </c>
      <c r="AJ657" s="214"/>
      <c r="AK657" s="214"/>
      <c r="AL657" s="215"/>
      <c r="AM657" s="214" t="s">
        <v>540</v>
      </c>
      <c r="AN657" s="214"/>
      <c r="AO657" s="214"/>
      <c r="AP657" s="215"/>
      <c r="AQ657" s="215" t="s">
        <v>232</v>
      </c>
      <c r="AR657" s="199"/>
      <c r="AS657" s="199"/>
      <c r="AT657" s="200"/>
      <c r="AU657" s="176" t="s">
        <v>134</v>
      </c>
      <c r="AV657" s="176"/>
      <c r="AW657" s="176"/>
      <c r="AX657" s="177"/>
      <c r="AY657">
        <f>COUNTA($G$659)</f>
        <v>0</v>
      </c>
    </row>
    <row r="658" spans="1:51" ht="18.75" hidden="1" customHeight="1" x14ac:dyDescent="0.2">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2">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2">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2">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2">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539</v>
      </c>
      <c r="AJ662" s="214"/>
      <c r="AK662" s="214"/>
      <c r="AL662" s="215"/>
      <c r="AM662" s="214" t="s">
        <v>540</v>
      </c>
      <c r="AN662" s="214"/>
      <c r="AO662" s="214"/>
      <c r="AP662" s="215"/>
      <c r="AQ662" s="215" t="s">
        <v>232</v>
      </c>
      <c r="AR662" s="199"/>
      <c r="AS662" s="199"/>
      <c r="AT662" s="200"/>
      <c r="AU662" s="176" t="s">
        <v>134</v>
      </c>
      <c r="AV662" s="176"/>
      <c r="AW662" s="176"/>
      <c r="AX662" s="177"/>
      <c r="AY662">
        <f>COUNTA($G$664)</f>
        <v>0</v>
      </c>
    </row>
    <row r="663" spans="1:51" ht="18.75" hidden="1" customHeight="1" x14ac:dyDescent="0.2">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2">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2">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2">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2">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539</v>
      </c>
      <c r="AJ667" s="214"/>
      <c r="AK667" s="214"/>
      <c r="AL667" s="215"/>
      <c r="AM667" s="214" t="s">
        <v>540</v>
      </c>
      <c r="AN667" s="214"/>
      <c r="AO667" s="214"/>
      <c r="AP667" s="215"/>
      <c r="AQ667" s="215" t="s">
        <v>232</v>
      </c>
      <c r="AR667" s="199"/>
      <c r="AS667" s="199"/>
      <c r="AT667" s="200"/>
      <c r="AU667" s="176" t="s">
        <v>134</v>
      </c>
      <c r="AV667" s="176"/>
      <c r="AW667" s="176"/>
      <c r="AX667" s="177"/>
      <c r="AY667">
        <f>COUNTA($G$669)</f>
        <v>0</v>
      </c>
    </row>
    <row r="668" spans="1:51" ht="18.75" hidden="1" customHeight="1" x14ac:dyDescent="0.2">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2">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2">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2">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2">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539</v>
      </c>
      <c r="AJ672" s="214"/>
      <c r="AK672" s="214"/>
      <c r="AL672" s="215"/>
      <c r="AM672" s="214" t="s">
        <v>540</v>
      </c>
      <c r="AN672" s="214"/>
      <c r="AO672" s="214"/>
      <c r="AP672" s="215"/>
      <c r="AQ672" s="215" t="s">
        <v>232</v>
      </c>
      <c r="AR672" s="199"/>
      <c r="AS672" s="199"/>
      <c r="AT672" s="200"/>
      <c r="AU672" s="176" t="s">
        <v>134</v>
      </c>
      <c r="AV672" s="176"/>
      <c r="AW672" s="176"/>
      <c r="AX672" s="177"/>
      <c r="AY672">
        <f>COUNTA($G$674)</f>
        <v>0</v>
      </c>
    </row>
    <row r="673" spans="1:51" ht="18.75" hidden="1" customHeight="1" x14ac:dyDescent="0.2">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2">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2">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2">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2">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539</v>
      </c>
      <c r="AJ677" s="214"/>
      <c r="AK677" s="214"/>
      <c r="AL677" s="215"/>
      <c r="AM677" s="214" t="s">
        <v>540</v>
      </c>
      <c r="AN677" s="214"/>
      <c r="AO677" s="214"/>
      <c r="AP677" s="215"/>
      <c r="AQ677" s="215" t="s">
        <v>232</v>
      </c>
      <c r="AR677" s="199"/>
      <c r="AS677" s="199"/>
      <c r="AT677" s="200"/>
      <c r="AU677" s="176" t="s">
        <v>134</v>
      </c>
      <c r="AV677" s="176"/>
      <c r="AW677" s="176"/>
      <c r="AX677" s="177"/>
      <c r="AY677">
        <f>COUNTA($G$679)</f>
        <v>0</v>
      </c>
    </row>
    <row r="678" spans="1:51" ht="18.75" hidden="1" customHeight="1" x14ac:dyDescent="0.2">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2">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2">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2">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2">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539</v>
      </c>
      <c r="AJ682" s="214"/>
      <c r="AK682" s="214"/>
      <c r="AL682" s="215"/>
      <c r="AM682" s="214" t="s">
        <v>540</v>
      </c>
      <c r="AN682" s="214"/>
      <c r="AO682" s="214"/>
      <c r="AP682" s="215"/>
      <c r="AQ682" s="215" t="s">
        <v>232</v>
      </c>
      <c r="AR682" s="199"/>
      <c r="AS682" s="199"/>
      <c r="AT682" s="200"/>
      <c r="AU682" s="176" t="s">
        <v>134</v>
      </c>
      <c r="AV682" s="176"/>
      <c r="AW682" s="176"/>
      <c r="AX682" s="177"/>
      <c r="AY682">
        <f>COUNTA($G$684)</f>
        <v>0</v>
      </c>
    </row>
    <row r="683" spans="1:51" ht="18.75" hidden="1" customHeight="1" x14ac:dyDescent="0.2">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2">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2">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2">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2">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539</v>
      </c>
      <c r="AJ687" s="214"/>
      <c r="AK687" s="214"/>
      <c r="AL687" s="215"/>
      <c r="AM687" s="214" t="s">
        <v>540</v>
      </c>
      <c r="AN687" s="214"/>
      <c r="AO687" s="214"/>
      <c r="AP687" s="215"/>
      <c r="AQ687" s="215" t="s">
        <v>232</v>
      </c>
      <c r="AR687" s="199"/>
      <c r="AS687" s="199"/>
      <c r="AT687" s="200"/>
      <c r="AU687" s="176" t="s">
        <v>134</v>
      </c>
      <c r="AV687" s="176"/>
      <c r="AW687" s="176"/>
      <c r="AX687" s="177"/>
      <c r="AY687">
        <f>COUNTA($G$689)</f>
        <v>0</v>
      </c>
    </row>
    <row r="688" spans="1:51" ht="18.75" hidden="1" customHeight="1" x14ac:dyDescent="0.2">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2">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2">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2">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2">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539</v>
      </c>
      <c r="AJ692" s="214"/>
      <c r="AK692" s="214"/>
      <c r="AL692" s="215"/>
      <c r="AM692" s="214" t="s">
        <v>540</v>
      </c>
      <c r="AN692" s="214"/>
      <c r="AO692" s="214"/>
      <c r="AP692" s="215"/>
      <c r="AQ692" s="215" t="s">
        <v>232</v>
      </c>
      <c r="AR692" s="199"/>
      <c r="AS692" s="199"/>
      <c r="AT692" s="200"/>
      <c r="AU692" s="176" t="s">
        <v>134</v>
      </c>
      <c r="AV692" s="176"/>
      <c r="AW692" s="176"/>
      <c r="AX692" s="177"/>
      <c r="AY692">
        <f>COUNTA($G$694)</f>
        <v>0</v>
      </c>
    </row>
    <row r="693" spans="1:51" ht="18.75" hidden="1" customHeight="1" x14ac:dyDescent="0.2">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2">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2">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2">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2">
      <c r="A697" s="988"/>
      <c r="B697" s="253"/>
      <c r="C697" s="252"/>
      <c r="D697" s="253"/>
      <c r="E697" s="187" t="s">
        <v>404</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2">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5">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15" customHeight="1" x14ac:dyDescent="0.2">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15" customHeight="1" x14ac:dyDescent="0.2">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90" customHeight="1" x14ac:dyDescent="0.2">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742</v>
      </c>
      <c r="AE702" s="890"/>
      <c r="AF702" s="890"/>
      <c r="AG702" s="879" t="s">
        <v>768</v>
      </c>
      <c r="AH702" s="880"/>
      <c r="AI702" s="880"/>
      <c r="AJ702" s="880"/>
      <c r="AK702" s="880"/>
      <c r="AL702" s="880"/>
      <c r="AM702" s="880"/>
      <c r="AN702" s="880"/>
      <c r="AO702" s="880"/>
      <c r="AP702" s="880"/>
      <c r="AQ702" s="880"/>
      <c r="AR702" s="880"/>
      <c r="AS702" s="880"/>
      <c r="AT702" s="880"/>
      <c r="AU702" s="880"/>
      <c r="AV702" s="880"/>
      <c r="AW702" s="880"/>
      <c r="AX702" s="881"/>
    </row>
    <row r="703" spans="1:51" ht="143.4" customHeight="1" x14ac:dyDescent="0.2">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742</v>
      </c>
      <c r="AE703" s="185"/>
      <c r="AF703" s="185"/>
      <c r="AG703" s="663" t="s">
        <v>815</v>
      </c>
      <c r="AH703" s="664"/>
      <c r="AI703" s="664"/>
      <c r="AJ703" s="664"/>
      <c r="AK703" s="664"/>
      <c r="AL703" s="664"/>
      <c r="AM703" s="664"/>
      <c r="AN703" s="664"/>
      <c r="AO703" s="664"/>
      <c r="AP703" s="664"/>
      <c r="AQ703" s="664"/>
      <c r="AR703" s="664"/>
      <c r="AS703" s="664"/>
      <c r="AT703" s="664"/>
      <c r="AU703" s="664"/>
      <c r="AV703" s="664"/>
      <c r="AW703" s="664"/>
      <c r="AX703" s="665"/>
    </row>
    <row r="704" spans="1:51" ht="63.15" customHeight="1" x14ac:dyDescent="0.2">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742</v>
      </c>
      <c r="AE704" s="582"/>
      <c r="AF704" s="582"/>
      <c r="AG704" s="424" t="s">
        <v>769</v>
      </c>
      <c r="AH704" s="235"/>
      <c r="AI704" s="235"/>
      <c r="AJ704" s="235"/>
      <c r="AK704" s="235"/>
      <c r="AL704" s="235"/>
      <c r="AM704" s="235"/>
      <c r="AN704" s="235"/>
      <c r="AO704" s="235"/>
      <c r="AP704" s="235"/>
      <c r="AQ704" s="235"/>
      <c r="AR704" s="235"/>
      <c r="AS704" s="235"/>
      <c r="AT704" s="235"/>
      <c r="AU704" s="235"/>
      <c r="AV704" s="235"/>
      <c r="AW704" s="235"/>
      <c r="AX704" s="425"/>
    </row>
    <row r="705" spans="1:50" ht="27.15" customHeight="1" x14ac:dyDescent="0.2">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742</v>
      </c>
      <c r="AE705" s="732"/>
      <c r="AF705" s="732"/>
      <c r="AG705" s="190" t="s">
        <v>798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2">
      <c r="A706" s="654"/>
      <c r="B706" s="766"/>
      <c r="C706" s="610"/>
      <c r="D706" s="611"/>
      <c r="E706" s="682" t="s">
        <v>378</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770</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2">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770</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46.5" customHeight="1" x14ac:dyDescent="0.2">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742</v>
      </c>
      <c r="AE708" s="667"/>
      <c r="AF708" s="667"/>
      <c r="AG708" s="522" t="s">
        <v>771</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2">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742</v>
      </c>
      <c r="AE709" s="185"/>
      <c r="AF709" s="185"/>
      <c r="AG709" s="663" t="s">
        <v>795</v>
      </c>
      <c r="AH709" s="664"/>
      <c r="AI709" s="664"/>
      <c r="AJ709" s="664"/>
      <c r="AK709" s="664"/>
      <c r="AL709" s="664"/>
      <c r="AM709" s="664"/>
      <c r="AN709" s="664"/>
      <c r="AO709" s="664"/>
      <c r="AP709" s="664"/>
      <c r="AQ709" s="664"/>
      <c r="AR709" s="664"/>
      <c r="AS709" s="664"/>
      <c r="AT709" s="664"/>
      <c r="AU709" s="664"/>
      <c r="AV709" s="664"/>
      <c r="AW709" s="664"/>
      <c r="AX709" s="665"/>
    </row>
    <row r="710" spans="1:50" ht="20.399999999999999" customHeight="1" x14ac:dyDescent="0.2">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772</v>
      </c>
      <c r="AE710" s="185"/>
      <c r="AF710" s="185"/>
      <c r="AG710" s="663" t="s">
        <v>773</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2">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742</v>
      </c>
      <c r="AE711" s="185"/>
      <c r="AF711" s="185"/>
      <c r="AG711" s="663" t="s">
        <v>774</v>
      </c>
      <c r="AH711" s="664"/>
      <c r="AI711" s="664"/>
      <c r="AJ711" s="664"/>
      <c r="AK711" s="664"/>
      <c r="AL711" s="664"/>
      <c r="AM711" s="664"/>
      <c r="AN711" s="664"/>
      <c r="AO711" s="664"/>
      <c r="AP711" s="664"/>
      <c r="AQ711" s="664"/>
      <c r="AR711" s="664"/>
      <c r="AS711" s="664"/>
      <c r="AT711" s="664"/>
      <c r="AU711" s="664"/>
      <c r="AV711" s="664"/>
      <c r="AW711" s="664"/>
      <c r="AX711" s="665"/>
    </row>
    <row r="712" spans="1:50" ht="74.400000000000006" customHeight="1" x14ac:dyDescent="0.2">
      <c r="A712" s="654"/>
      <c r="B712" s="655"/>
      <c r="C712" s="584" t="s">
        <v>345</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742</v>
      </c>
      <c r="AE712" s="582"/>
      <c r="AF712" s="582"/>
      <c r="AG712" s="590" t="s">
        <v>819</v>
      </c>
      <c r="AH712" s="591"/>
      <c r="AI712" s="591"/>
      <c r="AJ712" s="591"/>
      <c r="AK712" s="591"/>
      <c r="AL712" s="591"/>
      <c r="AM712" s="591"/>
      <c r="AN712" s="591"/>
      <c r="AO712" s="591"/>
      <c r="AP712" s="591"/>
      <c r="AQ712" s="591"/>
      <c r="AR712" s="591"/>
      <c r="AS712" s="591"/>
      <c r="AT712" s="591"/>
      <c r="AU712" s="591"/>
      <c r="AV712" s="591"/>
      <c r="AW712" s="591"/>
      <c r="AX712" s="592"/>
    </row>
    <row r="713" spans="1:50" ht="21.6" customHeight="1" x14ac:dyDescent="0.2">
      <c r="A713" s="654"/>
      <c r="B713" s="655"/>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772</v>
      </c>
      <c r="AE713" s="185"/>
      <c r="AF713" s="186"/>
      <c r="AG713" s="663" t="s">
        <v>773</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2">
      <c r="A714" s="656"/>
      <c r="B714" s="657"/>
      <c r="C714" s="767" t="s">
        <v>324</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742</v>
      </c>
      <c r="AE714" s="588"/>
      <c r="AF714" s="589"/>
      <c r="AG714" s="688" t="s">
        <v>776</v>
      </c>
      <c r="AH714" s="689"/>
      <c r="AI714" s="689"/>
      <c r="AJ714" s="689"/>
      <c r="AK714" s="689"/>
      <c r="AL714" s="689"/>
      <c r="AM714" s="689"/>
      <c r="AN714" s="689"/>
      <c r="AO714" s="689"/>
      <c r="AP714" s="689"/>
      <c r="AQ714" s="689"/>
      <c r="AR714" s="689"/>
      <c r="AS714" s="689"/>
      <c r="AT714" s="689"/>
      <c r="AU714" s="689"/>
      <c r="AV714" s="689"/>
      <c r="AW714" s="689"/>
      <c r="AX714" s="690"/>
    </row>
    <row r="715" spans="1:50" ht="50.25" customHeight="1" x14ac:dyDescent="0.2">
      <c r="A715" s="617" t="s">
        <v>40</v>
      </c>
      <c r="B715" s="653"/>
      <c r="C715" s="658" t="s">
        <v>325</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742</v>
      </c>
      <c r="AE715" s="667"/>
      <c r="AF715" s="773"/>
      <c r="AG715" s="522" t="s">
        <v>777</v>
      </c>
      <c r="AH715" s="523"/>
      <c r="AI715" s="523"/>
      <c r="AJ715" s="523"/>
      <c r="AK715" s="523"/>
      <c r="AL715" s="523"/>
      <c r="AM715" s="523"/>
      <c r="AN715" s="523"/>
      <c r="AO715" s="523"/>
      <c r="AP715" s="523"/>
      <c r="AQ715" s="523"/>
      <c r="AR715" s="523"/>
      <c r="AS715" s="523"/>
      <c r="AT715" s="523"/>
      <c r="AU715" s="523"/>
      <c r="AV715" s="523"/>
      <c r="AW715" s="523"/>
      <c r="AX715" s="524"/>
    </row>
    <row r="716" spans="1:50" ht="51.75" customHeight="1" x14ac:dyDescent="0.2">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742</v>
      </c>
      <c r="AE716" s="755"/>
      <c r="AF716" s="755"/>
      <c r="AG716" s="663" t="s">
        <v>810</v>
      </c>
      <c r="AH716" s="664"/>
      <c r="AI716" s="664"/>
      <c r="AJ716" s="664"/>
      <c r="AK716" s="664"/>
      <c r="AL716" s="664"/>
      <c r="AM716" s="664"/>
      <c r="AN716" s="664"/>
      <c r="AO716" s="664"/>
      <c r="AP716" s="664"/>
      <c r="AQ716" s="664"/>
      <c r="AR716" s="664"/>
      <c r="AS716" s="664"/>
      <c r="AT716" s="664"/>
      <c r="AU716" s="664"/>
      <c r="AV716" s="664"/>
      <c r="AW716" s="664"/>
      <c r="AX716" s="665"/>
    </row>
    <row r="717" spans="1:50" ht="48.9" customHeight="1" x14ac:dyDescent="0.2">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742</v>
      </c>
      <c r="AE717" s="185"/>
      <c r="AF717" s="185"/>
      <c r="AG717" s="663" t="s">
        <v>778</v>
      </c>
      <c r="AH717" s="664"/>
      <c r="AI717" s="664"/>
      <c r="AJ717" s="664"/>
      <c r="AK717" s="664"/>
      <c r="AL717" s="664"/>
      <c r="AM717" s="664"/>
      <c r="AN717" s="664"/>
      <c r="AO717" s="664"/>
      <c r="AP717" s="664"/>
      <c r="AQ717" s="664"/>
      <c r="AR717" s="664"/>
      <c r="AS717" s="664"/>
      <c r="AT717" s="664"/>
      <c r="AU717" s="664"/>
      <c r="AV717" s="664"/>
      <c r="AW717" s="664"/>
      <c r="AX717" s="665"/>
    </row>
    <row r="718" spans="1:50" ht="66.900000000000006" customHeight="1" x14ac:dyDescent="0.2">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742</v>
      </c>
      <c r="AE718" s="185"/>
      <c r="AF718" s="185"/>
      <c r="AG718" s="193" t="s">
        <v>779</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2">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772</v>
      </c>
      <c r="AE719" s="667"/>
      <c r="AF719" s="667"/>
      <c r="AG719" s="190" t="s">
        <v>775</v>
      </c>
      <c r="AH719" s="191"/>
      <c r="AI719" s="191"/>
      <c r="AJ719" s="191"/>
      <c r="AK719" s="191"/>
      <c r="AL719" s="191"/>
      <c r="AM719" s="191"/>
      <c r="AN719" s="191"/>
      <c r="AO719" s="191"/>
      <c r="AP719" s="191"/>
      <c r="AQ719" s="191"/>
      <c r="AR719" s="191"/>
      <c r="AS719" s="191"/>
      <c r="AT719" s="191"/>
      <c r="AU719" s="191"/>
      <c r="AV719" s="191"/>
      <c r="AW719" s="191"/>
      <c r="AX719" s="192"/>
    </row>
    <row r="720" spans="1:50" ht="19.649999999999999" customHeight="1" x14ac:dyDescent="0.2">
      <c r="A720" s="649"/>
      <c r="B720" s="650"/>
      <c r="C720" s="928" t="s">
        <v>338</v>
      </c>
      <c r="D720" s="926"/>
      <c r="E720" s="926"/>
      <c r="F720" s="929"/>
      <c r="G720" s="925" t="s">
        <v>339</v>
      </c>
      <c r="H720" s="926"/>
      <c r="I720" s="926"/>
      <c r="J720" s="926"/>
      <c r="K720" s="926"/>
      <c r="L720" s="926"/>
      <c r="M720" s="926"/>
      <c r="N720" s="925" t="s">
        <v>342</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2">
      <c r="A721" s="649"/>
      <c r="B721" s="650"/>
      <c r="C721" s="912"/>
      <c r="D721" s="913"/>
      <c r="E721" s="913"/>
      <c r="F721" s="914"/>
      <c r="G721" s="930"/>
      <c r="H721" s="931"/>
      <c r="I721" s="77" t="str">
        <f>IF(OR(G721="　", G721=""), "", "-")</f>
        <v/>
      </c>
      <c r="J721" s="911" t="s">
        <v>780</v>
      </c>
      <c r="K721" s="911"/>
      <c r="L721" s="77" t="str">
        <f>IF(M721="","","-")</f>
        <v/>
      </c>
      <c r="M721" s="78"/>
      <c r="N721" s="908" t="s">
        <v>715</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2">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2">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2">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2">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2">
      <c r="A726" s="617" t="s">
        <v>48</v>
      </c>
      <c r="B726" s="618"/>
      <c r="C726" s="439" t="s">
        <v>53</v>
      </c>
      <c r="D726" s="577"/>
      <c r="E726" s="577"/>
      <c r="F726" s="578"/>
      <c r="G726" s="793" t="s">
        <v>811</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5">
      <c r="A727" s="619"/>
      <c r="B727" s="620"/>
      <c r="C727" s="694" t="s">
        <v>57</v>
      </c>
      <c r="D727" s="695"/>
      <c r="E727" s="695"/>
      <c r="F727" s="696"/>
      <c r="G727" s="791" t="s">
        <v>796</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2">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27.75" customHeight="1" thickBot="1" x14ac:dyDescent="0.25">
      <c r="A729" s="761" t="s">
        <v>813</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2">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0.75" customHeight="1" thickBot="1" x14ac:dyDescent="0.25">
      <c r="A731" s="614" t="s">
        <v>137</v>
      </c>
      <c r="B731" s="615"/>
      <c r="C731" s="615"/>
      <c r="D731" s="615"/>
      <c r="E731" s="616"/>
      <c r="F731" s="679" t="s">
        <v>812</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2">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2.25" customHeight="1" thickBot="1" x14ac:dyDescent="0.25">
      <c r="A733" s="614" t="s">
        <v>816</v>
      </c>
      <c r="B733" s="615"/>
      <c r="C733" s="615"/>
      <c r="D733" s="615"/>
      <c r="E733" s="616"/>
      <c r="F733" s="762" t="s">
        <v>817</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2">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41.25" customHeight="1" thickBot="1" x14ac:dyDescent="0.25">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2">
      <c r="A736" s="770" t="s">
        <v>351</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2">
      <c r="A737" s="157" t="s">
        <v>668</v>
      </c>
      <c r="B737" s="158"/>
      <c r="C737" s="158"/>
      <c r="D737" s="159"/>
      <c r="E737" s="105" t="s">
        <v>714</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2">
      <c r="A738" s="109" t="s">
        <v>393</v>
      </c>
      <c r="B738" s="109"/>
      <c r="C738" s="109"/>
      <c r="D738" s="109"/>
      <c r="E738" s="105" t="s">
        <v>734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2">
      <c r="A739" s="109" t="s">
        <v>392</v>
      </c>
      <c r="B739" s="109"/>
      <c r="C739" s="109"/>
      <c r="D739" s="109"/>
      <c r="E739" s="105" t="s">
        <v>735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2">
      <c r="A740" s="109" t="s">
        <v>391</v>
      </c>
      <c r="B740" s="109"/>
      <c r="C740" s="109"/>
      <c r="D740" s="109"/>
      <c r="E740" s="105" t="s">
        <v>736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2">
      <c r="A741" s="109" t="s">
        <v>390</v>
      </c>
      <c r="B741" s="109"/>
      <c r="C741" s="109"/>
      <c r="D741" s="109"/>
      <c r="E741" s="105" t="s">
        <v>737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2">
      <c r="A742" s="109" t="s">
        <v>389</v>
      </c>
      <c r="B742" s="109"/>
      <c r="C742" s="109"/>
      <c r="D742" s="109"/>
      <c r="E742" s="105" t="s">
        <v>738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2">
      <c r="A743" s="109" t="s">
        <v>388</v>
      </c>
      <c r="B743" s="109"/>
      <c r="C743" s="109"/>
      <c r="D743" s="109"/>
      <c r="E743" s="105" t="s">
        <v>739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2">
      <c r="A744" s="109" t="s">
        <v>387</v>
      </c>
      <c r="B744" s="109"/>
      <c r="C744" s="109"/>
      <c r="D744" s="109"/>
      <c r="E744" s="105" t="s">
        <v>740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2">
      <c r="A745" s="109" t="s">
        <v>386</v>
      </c>
      <c r="B745" s="109"/>
      <c r="C745" s="109"/>
      <c r="D745" s="109"/>
      <c r="E745" s="114" t="s">
        <v>741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2">
      <c r="A746" s="109" t="s">
        <v>541</v>
      </c>
      <c r="B746" s="109"/>
      <c r="C746" s="109"/>
      <c r="D746" s="109"/>
      <c r="E746" s="112"/>
      <c r="F746" s="113"/>
      <c r="G746" s="113"/>
      <c r="H746" s="100" t="str">
        <f>IF(E746="","","-")</f>
        <v/>
      </c>
      <c r="I746" s="113"/>
      <c r="J746" s="113"/>
      <c r="K746" s="100" t="str">
        <f>IF(I746="","","-")</f>
        <v/>
      </c>
      <c r="L746" s="104">
        <v>129</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2">
      <c r="A747" s="109" t="s">
        <v>505</v>
      </c>
      <c r="B747" s="109"/>
      <c r="C747" s="109"/>
      <c r="D747" s="109"/>
      <c r="E747" s="112" t="s">
        <v>791</v>
      </c>
      <c r="F747" s="113"/>
      <c r="G747" s="113"/>
      <c r="H747" s="100" t="str">
        <f>IF(E747="","","-")</f>
        <v>-</v>
      </c>
      <c r="I747" s="113"/>
      <c r="J747" s="113"/>
      <c r="K747" s="100" t="str">
        <f>IF(I747="","","-")</f>
        <v/>
      </c>
      <c r="L747" s="104">
        <v>132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2">
      <c r="A748" s="120" t="s">
        <v>380</v>
      </c>
      <c r="B748" s="121"/>
      <c r="C748" s="121"/>
      <c r="D748" s="121"/>
      <c r="E748" s="121"/>
      <c r="F748" s="122"/>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2">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hidden="1" customHeight="1" x14ac:dyDescent="0.2">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65" customHeigh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65" hidden="1" customHeigh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65" hidden="1" customHeigh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hidden="1" customHeigh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5">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756" t="s">
        <v>382</v>
      </c>
      <c r="B787" s="757"/>
      <c r="C787" s="757"/>
      <c r="D787" s="757"/>
      <c r="E787" s="757"/>
      <c r="F787" s="758"/>
      <c r="G787" s="435" t="s">
        <v>752</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753</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2">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2">
      <c r="A789" s="552"/>
      <c r="B789" s="759"/>
      <c r="C789" s="759"/>
      <c r="D789" s="759"/>
      <c r="E789" s="759"/>
      <c r="F789" s="760"/>
      <c r="G789" s="445" t="s">
        <v>746</v>
      </c>
      <c r="H789" s="446"/>
      <c r="I789" s="446"/>
      <c r="J789" s="446"/>
      <c r="K789" s="447"/>
      <c r="L789" s="448" t="s">
        <v>749</v>
      </c>
      <c r="M789" s="449"/>
      <c r="N789" s="449"/>
      <c r="O789" s="449"/>
      <c r="P789" s="449"/>
      <c r="Q789" s="449"/>
      <c r="R789" s="449"/>
      <c r="S789" s="449"/>
      <c r="T789" s="449"/>
      <c r="U789" s="449"/>
      <c r="V789" s="449"/>
      <c r="W789" s="449"/>
      <c r="X789" s="450"/>
      <c r="Y789" s="451">
        <v>1.3</v>
      </c>
      <c r="Z789" s="452"/>
      <c r="AA789" s="452"/>
      <c r="AB789" s="553"/>
      <c r="AC789" s="445" t="s">
        <v>746</v>
      </c>
      <c r="AD789" s="446"/>
      <c r="AE789" s="446"/>
      <c r="AF789" s="446"/>
      <c r="AG789" s="447"/>
      <c r="AH789" s="448" t="s">
        <v>760</v>
      </c>
      <c r="AI789" s="449"/>
      <c r="AJ789" s="449"/>
      <c r="AK789" s="449"/>
      <c r="AL789" s="449"/>
      <c r="AM789" s="449"/>
      <c r="AN789" s="449"/>
      <c r="AO789" s="449"/>
      <c r="AP789" s="449"/>
      <c r="AQ789" s="449"/>
      <c r="AR789" s="449"/>
      <c r="AS789" s="449"/>
      <c r="AT789" s="450"/>
      <c r="AU789" s="451">
        <v>24.4</v>
      </c>
      <c r="AV789" s="452"/>
      <c r="AW789" s="452"/>
      <c r="AX789" s="453"/>
    </row>
    <row r="790" spans="1:51" ht="24.75" customHeight="1" x14ac:dyDescent="0.2">
      <c r="A790" s="552"/>
      <c r="B790" s="759"/>
      <c r="C790" s="759"/>
      <c r="D790" s="759"/>
      <c r="E790" s="759"/>
      <c r="F790" s="760"/>
      <c r="G790" s="348" t="s">
        <v>747</v>
      </c>
      <c r="H790" s="349"/>
      <c r="I790" s="349"/>
      <c r="J790" s="349"/>
      <c r="K790" s="350"/>
      <c r="L790" s="398" t="s">
        <v>750</v>
      </c>
      <c r="M790" s="399"/>
      <c r="N790" s="399"/>
      <c r="O790" s="399"/>
      <c r="P790" s="399"/>
      <c r="Q790" s="399"/>
      <c r="R790" s="399"/>
      <c r="S790" s="399"/>
      <c r="T790" s="399"/>
      <c r="U790" s="399"/>
      <c r="V790" s="399"/>
      <c r="W790" s="399"/>
      <c r="X790" s="400"/>
      <c r="Y790" s="395">
        <v>0.3</v>
      </c>
      <c r="Z790" s="396"/>
      <c r="AA790" s="396"/>
      <c r="AB790" s="402"/>
      <c r="AC790" s="348" t="s">
        <v>754</v>
      </c>
      <c r="AD790" s="349"/>
      <c r="AE790" s="349"/>
      <c r="AF790" s="349"/>
      <c r="AG790" s="350"/>
      <c r="AH790" s="398" t="s">
        <v>761</v>
      </c>
      <c r="AI790" s="399"/>
      <c r="AJ790" s="399"/>
      <c r="AK790" s="399"/>
      <c r="AL790" s="399"/>
      <c r="AM790" s="399"/>
      <c r="AN790" s="399"/>
      <c r="AO790" s="399"/>
      <c r="AP790" s="399"/>
      <c r="AQ790" s="399"/>
      <c r="AR790" s="399"/>
      <c r="AS790" s="399"/>
      <c r="AT790" s="400"/>
      <c r="AU790" s="395">
        <v>0.7</v>
      </c>
      <c r="AV790" s="396"/>
      <c r="AW790" s="396"/>
      <c r="AX790" s="397"/>
    </row>
    <row r="791" spans="1:51" ht="24.75" customHeight="1" x14ac:dyDescent="0.2">
      <c r="A791" s="552"/>
      <c r="B791" s="759"/>
      <c r="C791" s="759"/>
      <c r="D791" s="759"/>
      <c r="E791" s="759"/>
      <c r="F791" s="760"/>
      <c r="G791" s="348" t="s">
        <v>748</v>
      </c>
      <c r="H791" s="349"/>
      <c r="I791" s="349"/>
      <c r="J791" s="349"/>
      <c r="K791" s="350"/>
      <c r="L791" s="398" t="s">
        <v>751</v>
      </c>
      <c r="M791" s="399"/>
      <c r="N791" s="399"/>
      <c r="O791" s="399"/>
      <c r="P791" s="399"/>
      <c r="Q791" s="399"/>
      <c r="R791" s="399"/>
      <c r="S791" s="399"/>
      <c r="T791" s="399"/>
      <c r="U791" s="399"/>
      <c r="V791" s="399"/>
      <c r="W791" s="399"/>
      <c r="X791" s="400"/>
      <c r="Y791" s="395">
        <v>0.3</v>
      </c>
      <c r="Z791" s="396"/>
      <c r="AA791" s="396"/>
      <c r="AB791" s="402"/>
      <c r="AC791" s="348" t="s">
        <v>755</v>
      </c>
      <c r="AD791" s="349"/>
      <c r="AE791" s="349"/>
      <c r="AF791" s="349"/>
      <c r="AG791" s="350"/>
      <c r="AH791" s="398" t="s">
        <v>762</v>
      </c>
      <c r="AI791" s="399"/>
      <c r="AJ791" s="399"/>
      <c r="AK791" s="399"/>
      <c r="AL791" s="399"/>
      <c r="AM791" s="399"/>
      <c r="AN791" s="399"/>
      <c r="AO791" s="399"/>
      <c r="AP791" s="399"/>
      <c r="AQ791" s="399"/>
      <c r="AR791" s="399"/>
      <c r="AS791" s="399"/>
      <c r="AT791" s="400"/>
      <c r="AU791" s="395">
        <v>1.9</v>
      </c>
      <c r="AV791" s="396"/>
      <c r="AW791" s="396"/>
      <c r="AX791" s="397"/>
    </row>
    <row r="792" spans="1:51" ht="24.75" customHeight="1" x14ac:dyDescent="0.2">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t="s">
        <v>756</v>
      </c>
      <c r="AD792" s="349"/>
      <c r="AE792" s="349"/>
      <c r="AF792" s="349"/>
      <c r="AG792" s="350"/>
      <c r="AH792" s="398" t="s">
        <v>763</v>
      </c>
      <c r="AI792" s="399"/>
      <c r="AJ792" s="399"/>
      <c r="AK792" s="399"/>
      <c r="AL792" s="399"/>
      <c r="AM792" s="399"/>
      <c r="AN792" s="399"/>
      <c r="AO792" s="399"/>
      <c r="AP792" s="399"/>
      <c r="AQ792" s="399"/>
      <c r="AR792" s="399"/>
      <c r="AS792" s="399"/>
      <c r="AT792" s="400"/>
      <c r="AU792" s="395">
        <v>0.4</v>
      </c>
      <c r="AV792" s="396"/>
      <c r="AW792" s="396"/>
      <c r="AX792" s="397"/>
    </row>
    <row r="793" spans="1:51" ht="24.75" customHeight="1" x14ac:dyDescent="0.2">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t="s">
        <v>757</v>
      </c>
      <c r="AD793" s="349"/>
      <c r="AE793" s="349"/>
      <c r="AF793" s="349"/>
      <c r="AG793" s="350"/>
      <c r="AH793" s="398" t="s">
        <v>764</v>
      </c>
      <c r="AI793" s="399"/>
      <c r="AJ793" s="399"/>
      <c r="AK793" s="399"/>
      <c r="AL793" s="399"/>
      <c r="AM793" s="399"/>
      <c r="AN793" s="399"/>
      <c r="AO793" s="399"/>
      <c r="AP793" s="399"/>
      <c r="AQ793" s="399"/>
      <c r="AR793" s="399"/>
      <c r="AS793" s="399"/>
      <c r="AT793" s="400"/>
      <c r="AU793" s="395">
        <v>4.3</v>
      </c>
      <c r="AV793" s="396"/>
      <c r="AW793" s="396"/>
      <c r="AX793" s="397"/>
    </row>
    <row r="794" spans="1:51" ht="24.75" customHeight="1" x14ac:dyDescent="0.2">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t="s">
        <v>758</v>
      </c>
      <c r="AD794" s="349"/>
      <c r="AE794" s="349"/>
      <c r="AF794" s="349"/>
      <c r="AG794" s="350"/>
      <c r="AH794" s="398" t="s">
        <v>765</v>
      </c>
      <c r="AI794" s="399"/>
      <c r="AJ794" s="399"/>
      <c r="AK794" s="399"/>
      <c r="AL794" s="399"/>
      <c r="AM794" s="399"/>
      <c r="AN794" s="399"/>
      <c r="AO794" s="399"/>
      <c r="AP794" s="399"/>
      <c r="AQ794" s="399"/>
      <c r="AR794" s="399"/>
      <c r="AS794" s="399"/>
      <c r="AT794" s="400"/>
      <c r="AU794" s="395">
        <v>4.3</v>
      </c>
      <c r="AV794" s="396"/>
      <c r="AW794" s="396"/>
      <c r="AX794" s="397"/>
    </row>
    <row r="795" spans="1:51" ht="24.75" customHeight="1" x14ac:dyDescent="0.2">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t="s">
        <v>759</v>
      </c>
      <c r="AD795" s="349"/>
      <c r="AE795" s="349"/>
      <c r="AF795" s="349"/>
      <c r="AG795" s="350"/>
      <c r="AH795" s="398" t="s">
        <v>766</v>
      </c>
      <c r="AI795" s="399"/>
      <c r="AJ795" s="399"/>
      <c r="AK795" s="399"/>
      <c r="AL795" s="399"/>
      <c r="AM795" s="399"/>
      <c r="AN795" s="399"/>
      <c r="AO795" s="399"/>
      <c r="AP795" s="399"/>
      <c r="AQ795" s="399"/>
      <c r="AR795" s="399"/>
      <c r="AS795" s="399"/>
      <c r="AT795" s="400"/>
      <c r="AU795" s="395">
        <v>2.4</v>
      </c>
      <c r="AV795" s="396"/>
      <c r="AW795" s="396"/>
      <c r="AX795" s="397"/>
    </row>
    <row r="796" spans="1:51" ht="24.75" customHeight="1" x14ac:dyDescent="0.2">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t="s">
        <v>748</v>
      </c>
      <c r="AD796" s="349"/>
      <c r="AE796" s="349"/>
      <c r="AF796" s="349"/>
      <c r="AG796" s="350"/>
      <c r="AH796" s="398" t="s">
        <v>767</v>
      </c>
      <c r="AI796" s="399"/>
      <c r="AJ796" s="399"/>
      <c r="AK796" s="399"/>
      <c r="AL796" s="399"/>
      <c r="AM796" s="399"/>
      <c r="AN796" s="399"/>
      <c r="AO796" s="399"/>
      <c r="AP796" s="399"/>
      <c r="AQ796" s="399"/>
      <c r="AR796" s="399"/>
      <c r="AS796" s="399"/>
      <c r="AT796" s="400"/>
      <c r="AU796" s="395">
        <v>10</v>
      </c>
      <c r="AV796" s="396"/>
      <c r="AW796" s="396"/>
      <c r="AX796" s="397"/>
    </row>
    <row r="797" spans="1:51" ht="24.75" hidden="1" customHeight="1" x14ac:dyDescent="0.2">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2">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1.9000000000000001</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48.399999999999991</v>
      </c>
      <c r="AV799" s="412"/>
      <c r="AW799" s="412"/>
      <c r="AX799" s="414"/>
    </row>
    <row r="800" spans="1:51" ht="24.75" customHeight="1" x14ac:dyDescent="0.2">
      <c r="A800" s="552"/>
      <c r="B800" s="759"/>
      <c r="C800" s="759"/>
      <c r="D800" s="759"/>
      <c r="E800" s="759"/>
      <c r="F800" s="760"/>
      <c r="G800" s="435" t="s">
        <v>805</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1</v>
      </c>
    </row>
    <row r="801" spans="1:51" ht="24.75" customHeight="1" x14ac:dyDescent="0.2">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1</v>
      </c>
    </row>
    <row r="802" spans="1:51" ht="24.75" customHeight="1" x14ac:dyDescent="0.2">
      <c r="A802" s="552"/>
      <c r="B802" s="759"/>
      <c r="C802" s="759"/>
      <c r="D802" s="759"/>
      <c r="E802" s="759"/>
      <c r="F802" s="760"/>
      <c r="G802" s="445" t="s">
        <v>806</v>
      </c>
      <c r="H802" s="446"/>
      <c r="I802" s="446"/>
      <c r="J802" s="446"/>
      <c r="K802" s="447"/>
      <c r="L802" s="448" t="s">
        <v>808</v>
      </c>
      <c r="M802" s="449"/>
      <c r="N802" s="449"/>
      <c r="O802" s="449"/>
      <c r="P802" s="449"/>
      <c r="Q802" s="449"/>
      <c r="R802" s="449"/>
      <c r="S802" s="449"/>
      <c r="T802" s="449"/>
      <c r="U802" s="449"/>
      <c r="V802" s="449"/>
      <c r="W802" s="449"/>
      <c r="X802" s="450"/>
      <c r="Y802" s="451">
        <v>1.9</v>
      </c>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1</v>
      </c>
    </row>
    <row r="803" spans="1:51" ht="24.75" customHeight="1" x14ac:dyDescent="0.2">
      <c r="A803" s="552"/>
      <c r="B803" s="759"/>
      <c r="C803" s="759"/>
      <c r="D803" s="759"/>
      <c r="E803" s="759"/>
      <c r="F803" s="760"/>
      <c r="G803" s="348" t="s">
        <v>807</v>
      </c>
      <c r="H803" s="349"/>
      <c r="I803" s="349"/>
      <c r="J803" s="349"/>
      <c r="K803" s="350"/>
      <c r="L803" s="398" t="s">
        <v>809</v>
      </c>
      <c r="M803" s="399"/>
      <c r="N803" s="399"/>
      <c r="O803" s="399"/>
      <c r="P803" s="399"/>
      <c r="Q803" s="399"/>
      <c r="R803" s="399"/>
      <c r="S803" s="399"/>
      <c r="T803" s="399"/>
      <c r="U803" s="399"/>
      <c r="V803" s="399"/>
      <c r="W803" s="399"/>
      <c r="X803" s="400"/>
      <c r="Y803" s="395">
        <v>0.5</v>
      </c>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1</v>
      </c>
    </row>
    <row r="804" spans="1:51" ht="24.75" customHeight="1" x14ac:dyDescent="0.2">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1</v>
      </c>
    </row>
    <row r="805" spans="1:51" ht="24.75" customHeight="1" x14ac:dyDescent="0.2">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1</v>
      </c>
    </row>
    <row r="806" spans="1:51" ht="24.75" customHeight="1" x14ac:dyDescent="0.2">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1</v>
      </c>
    </row>
    <row r="807" spans="1:51" ht="24.75" customHeight="1" x14ac:dyDescent="0.2">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1</v>
      </c>
    </row>
    <row r="808" spans="1:51" ht="24.75" customHeight="1" x14ac:dyDescent="0.2">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1</v>
      </c>
    </row>
    <row r="809" spans="1:51" ht="24.75" customHeight="1" x14ac:dyDescent="0.2">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1</v>
      </c>
    </row>
    <row r="810" spans="1:51" ht="24.75" customHeight="1" x14ac:dyDescent="0.2">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1</v>
      </c>
    </row>
    <row r="811" spans="1:51" ht="24.75" customHeight="1" x14ac:dyDescent="0.2">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1</v>
      </c>
    </row>
    <row r="812" spans="1:51" ht="24.75" customHeigh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2.4</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1</v>
      </c>
    </row>
    <row r="813" spans="1:51" ht="24.75" hidden="1" customHeight="1" x14ac:dyDescent="0.2">
      <c r="A813" s="552"/>
      <c r="B813" s="759"/>
      <c r="C813" s="759"/>
      <c r="D813" s="759"/>
      <c r="E813" s="759"/>
      <c r="F813" s="760"/>
      <c r="G813" s="435" t="s">
        <v>319</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320</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2">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2">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2">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2">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2">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2">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2">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2">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2">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2">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2">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5">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2">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2">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2">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2">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2">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2">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2">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2">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2">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2">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2">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2">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2">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5">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343</v>
      </c>
      <c r="AM839" s="950"/>
      <c r="AN839" s="950"/>
      <c r="AO839" s="102" t="s">
        <v>341</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337</v>
      </c>
      <c r="AD844" s="277"/>
      <c r="AE844" s="277"/>
      <c r="AF844" s="277"/>
      <c r="AG844" s="277"/>
      <c r="AH844" s="345" t="s">
        <v>364</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2">
      <c r="A845" s="401">
        <v>1</v>
      </c>
      <c r="B845" s="401">
        <v>1</v>
      </c>
      <c r="C845" s="420" t="s">
        <v>781</v>
      </c>
      <c r="D845" s="415"/>
      <c r="E845" s="415"/>
      <c r="F845" s="415"/>
      <c r="G845" s="415"/>
      <c r="H845" s="415"/>
      <c r="I845" s="415"/>
      <c r="J845" s="416">
        <v>9011101039249</v>
      </c>
      <c r="K845" s="417"/>
      <c r="L845" s="417"/>
      <c r="M845" s="417"/>
      <c r="N845" s="417"/>
      <c r="O845" s="417"/>
      <c r="P845" s="421" t="s">
        <v>782</v>
      </c>
      <c r="Q845" s="317"/>
      <c r="R845" s="317"/>
      <c r="S845" s="317"/>
      <c r="T845" s="317"/>
      <c r="U845" s="317"/>
      <c r="V845" s="317"/>
      <c r="W845" s="317"/>
      <c r="X845" s="317"/>
      <c r="Y845" s="318">
        <v>1.9</v>
      </c>
      <c r="Z845" s="319"/>
      <c r="AA845" s="319"/>
      <c r="AB845" s="320"/>
      <c r="AC845" s="322" t="s">
        <v>369</v>
      </c>
      <c r="AD845" s="323"/>
      <c r="AE845" s="323"/>
      <c r="AF845" s="323"/>
      <c r="AG845" s="323"/>
      <c r="AH845" s="418">
        <v>3</v>
      </c>
      <c r="AI845" s="419"/>
      <c r="AJ845" s="419"/>
      <c r="AK845" s="419"/>
      <c r="AL845" s="326">
        <v>58</v>
      </c>
      <c r="AM845" s="327"/>
      <c r="AN845" s="327"/>
      <c r="AO845" s="328"/>
      <c r="AP845" s="321" t="s">
        <v>775</v>
      </c>
      <c r="AQ845" s="321"/>
      <c r="AR845" s="321"/>
      <c r="AS845" s="321"/>
      <c r="AT845" s="321"/>
      <c r="AU845" s="321"/>
      <c r="AV845" s="321"/>
      <c r="AW845" s="321"/>
      <c r="AX845" s="321"/>
    </row>
    <row r="846" spans="1:51" ht="30" hidden="1" customHeight="1" x14ac:dyDescent="0.2">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2">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2">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2">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2">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2">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2">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2">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2">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2">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2">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2">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2">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2">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2">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2">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2">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2">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2">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2">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2">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2">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2">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2">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2">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2">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2">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2">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2">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337</v>
      </c>
      <c r="AD877" s="277"/>
      <c r="AE877" s="277"/>
      <c r="AF877" s="277"/>
      <c r="AG877" s="277"/>
      <c r="AH877" s="345" t="s">
        <v>364</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2">
      <c r="A878" s="401">
        <v>1</v>
      </c>
      <c r="B878" s="401">
        <v>1</v>
      </c>
      <c r="C878" s="420" t="s">
        <v>783</v>
      </c>
      <c r="D878" s="415"/>
      <c r="E878" s="415"/>
      <c r="F878" s="415"/>
      <c r="G878" s="415"/>
      <c r="H878" s="415"/>
      <c r="I878" s="415"/>
      <c r="J878" s="416">
        <v>8021005009182</v>
      </c>
      <c r="K878" s="417"/>
      <c r="L878" s="417"/>
      <c r="M878" s="417"/>
      <c r="N878" s="417"/>
      <c r="O878" s="417"/>
      <c r="P878" s="421" t="s">
        <v>784</v>
      </c>
      <c r="Q878" s="317"/>
      <c r="R878" s="317"/>
      <c r="S878" s="317"/>
      <c r="T878" s="317"/>
      <c r="U878" s="317"/>
      <c r="V878" s="317"/>
      <c r="W878" s="317"/>
      <c r="X878" s="317"/>
      <c r="Y878" s="318">
        <v>48.4</v>
      </c>
      <c r="Z878" s="319"/>
      <c r="AA878" s="319"/>
      <c r="AB878" s="320"/>
      <c r="AC878" s="322" t="s">
        <v>374</v>
      </c>
      <c r="AD878" s="323"/>
      <c r="AE878" s="323"/>
      <c r="AF878" s="323"/>
      <c r="AG878" s="323"/>
      <c r="AH878" s="418">
        <v>1</v>
      </c>
      <c r="AI878" s="419"/>
      <c r="AJ878" s="419"/>
      <c r="AK878" s="419"/>
      <c r="AL878" s="326">
        <v>99.9</v>
      </c>
      <c r="AM878" s="327"/>
      <c r="AN878" s="327"/>
      <c r="AO878" s="328"/>
      <c r="AP878" s="321" t="s">
        <v>773</v>
      </c>
      <c r="AQ878" s="321"/>
      <c r="AR878" s="321"/>
      <c r="AS878" s="321"/>
      <c r="AT878" s="321"/>
      <c r="AU878" s="321"/>
      <c r="AV878" s="321"/>
      <c r="AW878" s="321"/>
      <c r="AX878" s="321"/>
      <c r="AY878">
        <f t="shared" si="118"/>
        <v>1</v>
      </c>
    </row>
    <row r="879" spans="1:51" ht="30" hidden="1" customHeight="1" x14ac:dyDescent="0.2">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2">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2">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2">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2">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2">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2">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2">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2">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2">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2">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2">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2">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2">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2">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2">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2">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2">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2">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2">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2">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2">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2">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2">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2">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2">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2">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2">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2">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2">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2">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337</v>
      </c>
      <c r="AD910" s="277"/>
      <c r="AE910" s="277"/>
      <c r="AF910" s="277"/>
      <c r="AG910" s="277"/>
      <c r="AH910" s="345" t="s">
        <v>364</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52.95" customHeight="1" x14ac:dyDescent="0.2">
      <c r="A911" s="401">
        <v>1</v>
      </c>
      <c r="B911" s="401">
        <v>1</v>
      </c>
      <c r="C911" s="420" t="s">
        <v>799</v>
      </c>
      <c r="D911" s="415"/>
      <c r="E911" s="415"/>
      <c r="F911" s="415"/>
      <c r="G911" s="415"/>
      <c r="H911" s="415"/>
      <c r="I911" s="415"/>
      <c r="J911" s="416" t="s">
        <v>800</v>
      </c>
      <c r="K911" s="417"/>
      <c r="L911" s="417"/>
      <c r="M911" s="417"/>
      <c r="N911" s="417"/>
      <c r="O911" s="417"/>
      <c r="P911" s="421" t="s">
        <v>801</v>
      </c>
      <c r="Q911" s="317"/>
      <c r="R911" s="317"/>
      <c r="S911" s="317"/>
      <c r="T911" s="317"/>
      <c r="U911" s="317"/>
      <c r="V911" s="317"/>
      <c r="W911" s="317"/>
      <c r="X911" s="317"/>
      <c r="Y911" s="318">
        <v>2.4</v>
      </c>
      <c r="Z911" s="319"/>
      <c r="AA911" s="319"/>
      <c r="AB911" s="320"/>
      <c r="AC911" s="322" t="s">
        <v>376</v>
      </c>
      <c r="AD911" s="323"/>
      <c r="AE911" s="323"/>
      <c r="AF911" s="323"/>
      <c r="AG911" s="323"/>
      <c r="AH911" s="418" t="s">
        <v>803</v>
      </c>
      <c r="AI911" s="419"/>
      <c r="AJ911" s="419"/>
      <c r="AK911" s="419"/>
      <c r="AL911" s="326" t="s">
        <v>804</v>
      </c>
      <c r="AM911" s="327"/>
      <c r="AN911" s="327"/>
      <c r="AO911" s="328"/>
      <c r="AP911" s="321" t="s">
        <v>802</v>
      </c>
      <c r="AQ911" s="321"/>
      <c r="AR911" s="321"/>
      <c r="AS911" s="321"/>
      <c r="AT911" s="321"/>
      <c r="AU911" s="321"/>
      <c r="AV911" s="321"/>
      <c r="AW911" s="321"/>
      <c r="AX911" s="321"/>
      <c r="AY911">
        <f t="shared" si="119"/>
        <v>1</v>
      </c>
    </row>
    <row r="912" spans="1:51" ht="30" hidden="1" customHeight="1" x14ac:dyDescent="0.2">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2">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2">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2">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2">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2">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2">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2">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2">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2">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2">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2">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2">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2">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2">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2">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2">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2">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2">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2">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2">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2">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2">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2">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2">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2">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2">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2">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2">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337</v>
      </c>
      <c r="AD943" s="277"/>
      <c r="AE943" s="277"/>
      <c r="AF943" s="277"/>
      <c r="AG943" s="277"/>
      <c r="AH943" s="345" t="s">
        <v>364</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2">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2">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2">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2">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2">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2">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2">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2">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2">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2">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2">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2">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2">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2">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2">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2">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2">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2">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2">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2">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2">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2">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2">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2">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2">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2">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2">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2">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2">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2">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337</v>
      </c>
      <c r="AD976" s="277"/>
      <c r="AE976" s="277"/>
      <c r="AF976" s="277"/>
      <c r="AG976" s="277"/>
      <c r="AH976" s="345" t="s">
        <v>364</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2">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2">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2">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2">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2">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2">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2">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2">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2">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2">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2">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2">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2">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2">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2">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2">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2">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2">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2">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2">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2">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2">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2">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2">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2">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2">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2">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2">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2">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2">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337</v>
      </c>
      <c r="AD1009" s="277"/>
      <c r="AE1009" s="277"/>
      <c r="AF1009" s="277"/>
      <c r="AG1009" s="277"/>
      <c r="AH1009" s="345" t="s">
        <v>364</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2">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2">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2">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2">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2">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2">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2">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2">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2">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2">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2">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2">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2">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2">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2">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2">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2">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2">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2">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2">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2">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2">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2">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2">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2">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2">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2">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2">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2">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2">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337</v>
      </c>
      <c r="AD1042" s="277"/>
      <c r="AE1042" s="277"/>
      <c r="AF1042" s="277"/>
      <c r="AG1042" s="277"/>
      <c r="AH1042" s="345" t="s">
        <v>364</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2">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2">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2">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2">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2">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2">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2">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2">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2">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2">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2">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2">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2">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2">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2">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2">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2">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2">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2">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2">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2">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2">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2">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2">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2">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2">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2">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2">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2">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2">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337</v>
      </c>
      <c r="AD1075" s="277"/>
      <c r="AE1075" s="277"/>
      <c r="AF1075" s="277"/>
      <c r="AG1075" s="277"/>
      <c r="AH1075" s="345" t="s">
        <v>364</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2">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2">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2">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2">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2">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2">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2">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2">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2">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2">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2">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2">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2">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2">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2">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2">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2">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2">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2">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2">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2">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2">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2">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2">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2">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2">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2">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2">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2">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2">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2">
      <c r="A1106" s="882" t="s">
        <v>328</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343</v>
      </c>
      <c r="AM1106" s="952"/>
      <c r="AN1106" s="952"/>
      <c r="AO1106" s="76"/>
      <c r="AP1106" s="66"/>
      <c r="AQ1106" s="66"/>
      <c r="AR1106" s="66"/>
      <c r="AS1106" s="66"/>
      <c r="AT1106" s="66"/>
      <c r="AU1106" s="66"/>
      <c r="AV1106" s="66"/>
      <c r="AW1106" s="66"/>
      <c r="AX1106" s="67"/>
      <c r="AY1106">
        <f>COUNTIF($AO$1106,"☑")</f>
        <v>0</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329</v>
      </c>
      <c r="AQ1109" s="423"/>
      <c r="AR1109" s="423"/>
      <c r="AS1109" s="423"/>
      <c r="AT1109" s="423"/>
      <c r="AU1109" s="423"/>
      <c r="AV1109" s="423"/>
      <c r="AW1109" s="423"/>
      <c r="AX1109" s="423"/>
    </row>
    <row r="1110" spans="1:51" ht="30" customHeight="1" x14ac:dyDescent="0.2">
      <c r="A1110" s="401">
        <v>1</v>
      </c>
      <c r="B1110" s="401">
        <v>1</v>
      </c>
      <c r="C1110" s="887"/>
      <c r="D1110" s="887"/>
      <c r="E1110" s="262" t="s">
        <v>773</v>
      </c>
      <c r="F1110" s="886"/>
      <c r="G1110" s="886"/>
      <c r="H1110" s="886"/>
      <c r="I1110" s="886"/>
      <c r="J1110" s="416" t="s">
        <v>775</v>
      </c>
      <c r="K1110" s="417"/>
      <c r="L1110" s="417"/>
      <c r="M1110" s="417"/>
      <c r="N1110" s="417"/>
      <c r="O1110" s="417"/>
      <c r="P1110" s="421" t="s">
        <v>773</v>
      </c>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t="s">
        <v>792</v>
      </c>
      <c r="AQ1110" s="321"/>
      <c r="AR1110" s="321"/>
      <c r="AS1110" s="321"/>
      <c r="AT1110" s="321"/>
      <c r="AU1110" s="321"/>
      <c r="AV1110" s="321"/>
      <c r="AW1110" s="321"/>
      <c r="AX1110" s="321"/>
    </row>
    <row r="1111" spans="1:51" ht="30" hidden="1" customHeight="1" x14ac:dyDescent="0.2">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2">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2">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2">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2">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2">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2">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2">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2">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2">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2">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2">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2">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2">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2">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2">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2">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2">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2">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2">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2">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2">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2">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2">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2">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2">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2">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2">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2">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245</v>
      </c>
      <c r="AI1" s="51" t="s">
        <v>254</v>
      </c>
      <c r="AK1" s="51" t="s">
        <v>259</v>
      </c>
      <c r="AM1" s="82"/>
      <c r="AN1" s="82"/>
      <c r="AP1" s="28" t="s">
        <v>355</v>
      </c>
    </row>
    <row r="2" spans="1:42" ht="13.5" customHeight="1" x14ac:dyDescent="0.2">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407</v>
      </c>
      <c r="AB2" s="94" t="s">
        <v>637</v>
      </c>
      <c r="AC2" s="95" t="s">
        <v>135</v>
      </c>
      <c r="AD2" s="28"/>
      <c r="AE2" s="43" t="s">
        <v>174</v>
      </c>
      <c r="AF2" s="30"/>
      <c r="AG2" s="53" t="s">
        <v>369</v>
      </c>
      <c r="AI2" s="51" t="s">
        <v>402</v>
      </c>
      <c r="AK2" s="51" t="s">
        <v>260</v>
      </c>
      <c r="AM2" s="82"/>
      <c r="AN2" s="82"/>
      <c r="AP2" s="53" t="s">
        <v>369</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742</v>
      </c>
      <c r="R3" s="13" t="str">
        <f t="shared" ref="R3:R8" si="3">IF(Q3="","",P3)</f>
        <v>委託・請負</v>
      </c>
      <c r="S3" s="13" t="str">
        <f t="shared" ref="S3:S8" si="4">IF(R3="",S2,IF(S2&lt;&gt;"",CONCATENATE(S2,"、",R3),R3))</f>
        <v>委託・請負</v>
      </c>
      <c r="T3" s="13"/>
      <c r="U3" s="32" t="s">
        <v>669</v>
      </c>
      <c r="W3" s="32" t="s">
        <v>150</v>
      </c>
      <c r="Y3" s="32" t="s">
        <v>69</v>
      </c>
      <c r="Z3" s="32" t="s">
        <v>544</v>
      </c>
      <c r="AA3" s="94" t="s">
        <v>507</v>
      </c>
      <c r="AB3" s="94" t="s">
        <v>638</v>
      </c>
      <c r="AC3" s="95" t="s">
        <v>136</v>
      </c>
      <c r="AD3" s="28"/>
      <c r="AE3" s="43" t="s">
        <v>175</v>
      </c>
      <c r="AF3" s="30"/>
      <c r="AG3" s="53" t="s">
        <v>370</v>
      </c>
      <c r="AI3" s="51" t="s">
        <v>253</v>
      </c>
      <c r="AK3" s="51" t="str">
        <f>CHAR(CODE(AK2)+1)</f>
        <v>B</v>
      </c>
      <c r="AM3" s="82"/>
      <c r="AN3" s="82"/>
      <c r="AP3" s="53" t="s">
        <v>370</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670</v>
      </c>
      <c r="W4" s="32" t="s">
        <v>151</v>
      </c>
      <c r="Y4" s="32" t="s">
        <v>414</v>
      </c>
      <c r="Z4" s="32" t="s">
        <v>545</v>
      </c>
      <c r="AA4" s="94" t="s">
        <v>508</v>
      </c>
      <c r="AB4" s="94" t="s">
        <v>639</v>
      </c>
      <c r="AC4" s="94" t="s">
        <v>137</v>
      </c>
      <c r="AD4" s="28"/>
      <c r="AE4" s="43" t="s">
        <v>176</v>
      </c>
      <c r="AF4" s="30"/>
      <c r="AG4" s="53" t="s">
        <v>371</v>
      </c>
      <c r="AI4" s="51" t="s">
        <v>255</v>
      </c>
      <c r="AK4" s="51" t="str">
        <f t="shared" ref="AK4:AK49" si="7">CHAR(CODE(AK3)+1)</f>
        <v>C</v>
      </c>
      <c r="AM4" s="82"/>
      <c r="AN4" s="82"/>
      <c r="AP4" s="53" t="s">
        <v>371</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694</v>
      </c>
      <c r="Y5" s="32" t="s">
        <v>415</v>
      </c>
      <c r="Z5" s="32" t="s">
        <v>546</v>
      </c>
      <c r="AA5" s="94" t="s">
        <v>509</v>
      </c>
      <c r="AB5" s="94" t="s">
        <v>640</v>
      </c>
      <c r="AC5" s="94" t="s">
        <v>177</v>
      </c>
      <c r="AD5" s="31"/>
      <c r="AE5" s="43" t="s">
        <v>381</v>
      </c>
      <c r="AF5" s="30"/>
      <c r="AG5" s="53" t="s">
        <v>372</v>
      </c>
      <c r="AI5" s="51" t="s">
        <v>411</v>
      </c>
      <c r="AK5" s="51" t="str">
        <f t="shared" si="7"/>
        <v>D</v>
      </c>
      <c r="AP5" s="53" t="s">
        <v>372</v>
      </c>
    </row>
    <row r="6" spans="1:42" ht="13.5" customHeight="1" x14ac:dyDescent="0.2">
      <c r="A6" s="14" t="s">
        <v>89</v>
      </c>
      <c r="B6" s="15" t="s">
        <v>742</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383</v>
      </c>
      <c r="W6" s="32" t="s">
        <v>152</v>
      </c>
      <c r="Y6" s="32" t="s">
        <v>416</v>
      </c>
      <c r="Z6" s="32" t="s">
        <v>547</v>
      </c>
      <c r="AA6" s="94" t="s">
        <v>510</v>
      </c>
      <c r="AB6" s="94" t="s">
        <v>641</v>
      </c>
      <c r="AC6" s="94" t="s">
        <v>138</v>
      </c>
      <c r="AD6" s="31"/>
      <c r="AE6" s="43" t="s">
        <v>379</v>
      </c>
      <c r="AF6" s="30"/>
      <c r="AG6" s="53" t="s">
        <v>373</v>
      </c>
      <c r="AI6" s="51" t="s">
        <v>412</v>
      </c>
      <c r="AK6" s="51" t="str">
        <f>CHAR(CODE(AK5)+1)</f>
        <v>E</v>
      </c>
      <c r="AP6" s="53" t="s">
        <v>373</v>
      </c>
    </row>
    <row r="7" spans="1:42" ht="13.5" customHeight="1" x14ac:dyDescent="0.2">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417</v>
      </c>
      <c r="Z7" s="32" t="s">
        <v>548</v>
      </c>
      <c r="AA7" s="94" t="s">
        <v>511</v>
      </c>
      <c r="AB7" s="94" t="s">
        <v>642</v>
      </c>
      <c r="AC7" s="31"/>
      <c r="AD7" s="31"/>
      <c r="AE7" s="32" t="s">
        <v>138</v>
      </c>
      <c r="AF7" s="30"/>
      <c r="AG7" s="53" t="s">
        <v>374</v>
      </c>
      <c r="AH7" s="85"/>
      <c r="AI7" s="53" t="s">
        <v>396</v>
      </c>
      <c r="AK7" s="51" t="str">
        <f>CHAR(CODE(AK6)+1)</f>
        <v>F</v>
      </c>
      <c r="AP7" s="53" t="s">
        <v>374</v>
      </c>
    </row>
    <row r="8" spans="1:42" ht="13.5" customHeight="1" x14ac:dyDescent="0.2">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409</v>
      </c>
      <c r="W8" s="32" t="s">
        <v>154</v>
      </c>
      <c r="Y8" s="32" t="s">
        <v>418</v>
      </c>
      <c r="Z8" s="32" t="s">
        <v>549</v>
      </c>
      <c r="AA8" s="94" t="s">
        <v>512</v>
      </c>
      <c r="AB8" s="94" t="s">
        <v>643</v>
      </c>
      <c r="AC8" s="31"/>
      <c r="AD8" s="31"/>
      <c r="AE8" s="31"/>
      <c r="AF8" s="30"/>
      <c r="AG8" s="53" t="s">
        <v>375</v>
      </c>
      <c r="AI8" s="51" t="s">
        <v>397</v>
      </c>
      <c r="AK8" s="51" t="str">
        <f t="shared" si="7"/>
        <v>G</v>
      </c>
      <c r="AP8" s="53" t="s">
        <v>375</v>
      </c>
    </row>
    <row r="9" spans="1:42" ht="13.5" customHeight="1" x14ac:dyDescent="0.2">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
      </c>
      <c r="O9" s="13"/>
      <c r="P9" s="13"/>
      <c r="Q9" s="19"/>
      <c r="T9" s="13"/>
      <c r="U9" s="32" t="s">
        <v>410</v>
      </c>
      <c r="W9" s="32" t="s">
        <v>155</v>
      </c>
      <c r="Y9" s="32" t="s">
        <v>419</v>
      </c>
      <c r="Z9" s="32" t="s">
        <v>550</v>
      </c>
      <c r="AA9" s="94" t="s">
        <v>513</v>
      </c>
      <c r="AB9" s="94" t="s">
        <v>644</v>
      </c>
      <c r="AC9" s="31"/>
      <c r="AD9" s="31"/>
      <c r="AE9" s="31"/>
      <c r="AF9" s="30"/>
      <c r="AG9" s="53" t="s">
        <v>376</v>
      </c>
      <c r="AI9" s="81"/>
      <c r="AK9" s="51" t="str">
        <f t="shared" si="7"/>
        <v>H</v>
      </c>
      <c r="AP9" s="53" t="s">
        <v>376</v>
      </c>
    </row>
    <row r="10" spans="1:42" ht="13.5" customHeight="1" x14ac:dyDescent="0.2">
      <c r="A10" s="14" t="s">
        <v>326</v>
      </c>
      <c r="B10" s="15"/>
      <c r="C10" s="13" t="str">
        <f t="shared" si="0"/>
        <v/>
      </c>
      <c r="D10" s="13" t="str">
        <f t="shared" si="8"/>
        <v>科学技術・イノベーション</v>
      </c>
      <c r="F10" s="18" t="s">
        <v>117</v>
      </c>
      <c r="G10" s="17"/>
      <c r="H10" s="13" t="str">
        <f t="shared" si="1"/>
        <v/>
      </c>
      <c r="I10" s="13" t="str">
        <f t="shared" si="5"/>
        <v>一般会計</v>
      </c>
      <c r="K10" s="14" t="s">
        <v>330</v>
      </c>
      <c r="L10" s="15"/>
      <c r="M10" s="13" t="str">
        <f t="shared" si="2"/>
        <v/>
      </c>
      <c r="N10" s="13" t="str">
        <f t="shared" si="6"/>
        <v/>
      </c>
      <c r="O10" s="13"/>
      <c r="P10" s="13" t="str">
        <f>S8</f>
        <v>委託・請負</v>
      </c>
      <c r="Q10" s="19"/>
      <c r="T10" s="13"/>
      <c r="W10" s="32" t="s">
        <v>156</v>
      </c>
      <c r="Y10" s="32" t="s">
        <v>420</v>
      </c>
      <c r="Z10" s="32" t="s">
        <v>551</v>
      </c>
      <c r="AA10" s="94" t="s">
        <v>514</v>
      </c>
      <c r="AB10" s="94" t="s">
        <v>645</v>
      </c>
      <c r="AC10" s="31"/>
      <c r="AD10" s="31"/>
      <c r="AE10" s="31"/>
      <c r="AF10" s="30"/>
      <c r="AG10" s="53" t="s">
        <v>359</v>
      </c>
      <c r="AK10" s="51" t="str">
        <f t="shared" si="7"/>
        <v>I</v>
      </c>
      <c r="AP10" s="51" t="s">
        <v>356</v>
      </c>
    </row>
    <row r="11" spans="1:42" ht="13.5" customHeight="1" x14ac:dyDescent="0.2">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t="s">
        <v>742</v>
      </c>
      <c r="M11" s="13" t="str">
        <f t="shared" si="2"/>
        <v>その他の事項経費</v>
      </c>
      <c r="N11" s="13" t="str">
        <f t="shared" si="6"/>
        <v>その他の事項経費</v>
      </c>
      <c r="O11" s="13"/>
      <c r="P11" s="13"/>
      <c r="Q11" s="19"/>
      <c r="T11" s="13"/>
      <c r="W11" s="32" t="s">
        <v>157</v>
      </c>
      <c r="Y11" s="32" t="s">
        <v>421</v>
      </c>
      <c r="Z11" s="32" t="s">
        <v>552</v>
      </c>
      <c r="AA11" s="94" t="s">
        <v>515</v>
      </c>
      <c r="AB11" s="94" t="s">
        <v>646</v>
      </c>
      <c r="AC11" s="31"/>
      <c r="AD11" s="31"/>
      <c r="AE11" s="31"/>
      <c r="AF11" s="30"/>
      <c r="AG11" s="51" t="s">
        <v>362</v>
      </c>
      <c r="AK11" s="51" t="str">
        <f t="shared" si="7"/>
        <v>J</v>
      </c>
    </row>
    <row r="12" spans="1:42" ht="13.5" customHeight="1" x14ac:dyDescent="0.2">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671</v>
      </c>
      <c r="W12" s="32" t="s">
        <v>158</v>
      </c>
      <c r="Y12" s="32" t="s">
        <v>422</v>
      </c>
      <c r="Z12" s="32" t="s">
        <v>553</v>
      </c>
      <c r="AA12" s="94" t="s">
        <v>516</v>
      </c>
      <c r="AB12" s="94" t="s">
        <v>647</v>
      </c>
      <c r="AC12" s="31"/>
      <c r="AD12" s="31"/>
      <c r="AE12" s="31"/>
      <c r="AF12" s="30"/>
      <c r="AG12" s="51" t="s">
        <v>360</v>
      </c>
      <c r="AK12" s="51" t="str">
        <f t="shared" si="7"/>
        <v>K</v>
      </c>
    </row>
    <row r="13" spans="1:42" ht="13.5" customHeight="1" x14ac:dyDescent="0.2">
      <c r="A13" s="14" t="s">
        <v>95</v>
      </c>
      <c r="B13" s="15"/>
      <c r="C13" s="13" t="str">
        <f t="shared" si="9"/>
        <v/>
      </c>
      <c r="D13" s="13" t="str">
        <f t="shared" si="8"/>
        <v>科学技術・イノベーション</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423</v>
      </c>
      <c r="Z13" s="32" t="s">
        <v>554</v>
      </c>
      <c r="AA13" s="94" t="s">
        <v>517</v>
      </c>
      <c r="AB13" s="94" t="s">
        <v>648</v>
      </c>
      <c r="AC13" s="31"/>
      <c r="AD13" s="31"/>
      <c r="AE13" s="31"/>
      <c r="AF13" s="30"/>
      <c r="AG13" s="51" t="s">
        <v>361</v>
      </c>
      <c r="AK13" s="51" t="str">
        <f t="shared" si="7"/>
        <v>L</v>
      </c>
    </row>
    <row r="14" spans="1:42" ht="13.5" customHeight="1" x14ac:dyDescent="0.2">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672</v>
      </c>
      <c r="W14" s="32" t="s">
        <v>160</v>
      </c>
      <c r="Y14" s="32" t="s">
        <v>424</v>
      </c>
      <c r="Z14" s="32" t="s">
        <v>555</v>
      </c>
      <c r="AA14" s="94" t="s">
        <v>518</v>
      </c>
      <c r="AB14" s="94" t="s">
        <v>649</v>
      </c>
      <c r="AC14" s="31"/>
      <c r="AD14" s="31"/>
      <c r="AE14" s="31"/>
      <c r="AF14" s="30"/>
      <c r="AG14" s="81"/>
      <c r="AK14" s="51" t="str">
        <f t="shared" si="7"/>
        <v>M</v>
      </c>
    </row>
    <row r="15" spans="1:42" ht="13.5" customHeight="1" x14ac:dyDescent="0.2">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673</v>
      </c>
      <c r="W15" s="32" t="s">
        <v>161</v>
      </c>
      <c r="Y15" s="32" t="s">
        <v>425</v>
      </c>
      <c r="Z15" s="32" t="s">
        <v>556</v>
      </c>
      <c r="AA15" s="94" t="s">
        <v>519</v>
      </c>
      <c r="AB15" s="94" t="s">
        <v>650</v>
      </c>
      <c r="AC15" s="31"/>
      <c r="AD15" s="31"/>
      <c r="AE15" s="31"/>
      <c r="AF15" s="30"/>
      <c r="AG15" s="82"/>
      <c r="AK15" s="51" t="str">
        <f t="shared" si="7"/>
        <v>N</v>
      </c>
    </row>
    <row r="16" spans="1:42" ht="13.5" customHeight="1" x14ac:dyDescent="0.2">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674</v>
      </c>
      <c r="W16" s="32" t="s">
        <v>162</v>
      </c>
      <c r="Y16" s="32" t="s">
        <v>426</v>
      </c>
      <c r="Z16" s="32" t="s">
        <v>557</v>
      </c>
      <c r="AA16" s="94" t="s">
        <v>520</v>
      </c>
      <c r="AB16" s="94" t="s">
        <v>651</v>
      </c>
      <c r="AC16" s="31"/>
      <c r="AD16" s="31"/>
      <c r="AE16" s="31"/>
      <c r="AF16" s="30"/>
      <c r="AG16" s="82"/>
      <c r="AK16" s="51" t="str">
        <f t="shared" si="7"/>
        <v>O</v>
      </c>
    </row>
    <row r="17" spans="1:37" ht="13.5" customHeight="1" x14ac:dyDescent="0.2">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675</v>
      </c>
      <c r="W17" s="32" t="s">
        <v>163</v>
      </c>
      <c r="Y17" s="32" t="s">
        <v>427</v>
      </c>
      <c r="Z17" s="32" t="s">
        <v>558</v>
      </c>
      <c r="AA17" s="94" t="s">
        <v>521</v>
      </c>
      <c r="AB17" s="94" t="s">
        <v>652</v>
      </c>
      <c r="AC17" s="31"/>
      <c r="AD17" s="31"/>
      <c r="AE17" s="31"/>
      <c r="AF17" s="30"/>
      <c r="AG17" s="82"/>
      <c r="AK17" s="51" t="str">
        <f t="shared" si="7"/>
        <v>P</v>
      </c>
    </row>
    <row r="18" spans="1:37" ht="13.5" customHeight="1" x14ac:dyDescent="0.2">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676</v>
      </c>
      <c r="W18" s="32" t="s">
        <v>164</v>
      </c>
      <c r="Y18" s="32" t="s">
        <v>428</v>
      </c>
      <c r="Z18" s="32" t="s">
        <v>559</v>
      </c>
      <c r="AA18" s="94" t="s">
        <v>522</v>
      </c>
      <c r="AB18" s="94" t="s">
        <v>653</v>
      </c>
      <c r="AC18" s="31"/>
      <c r="AD18" s="31"/>
      <c r="AE18" s="31"/>
      <c r="AF18" s="30"/>
      <c r="AK18" s="51" t="str">
        <f t="shared" si="7"/>
        <v>Q</v>
      </c>
    </row>
    <row r="19" spans="1:37" ht="13.5" customHeight="1" x14ac:dyDescent="0.2">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677</v>
      </c>
      <c r="W19" s="32" t="s">
        <v>165</v>
      </c>
      <c r="Y19" s="32" t="s">
        <v>429</v>
      </c>
      <c r="Z19" s="32" t="s">
        <v>560</v>
      </c>
      <c r="AA19" s="94" t="s">
        <v>523</v>
      </c>
      <c r="AB19" s="94" t="s">
        <v>654</v>
      </c>
      <c r="AC19" s="31"/>
      <c r="AD19" s="31"/>
      <c r="AE19" s="31"/>
      <c r="AF19" s="30"/>
      <c r="AK19" s="51" t="str">
        <f t="shared" si="7"/>
        <v>R</v>
      </c>
    </row>
    <row r="20" spans="1:37" ht="13.5" customHeight="1" x14ac:dyDescent="0.2">
      <c r="A20" s="14" t="s">
        <v>311</v>
      </c>
      <c r="B20" s="15" t="s">
        <v>742</v>
      </c>
      <c r="C20" s="13" t="str">
        <f t="shared" si="9"/>
        <v>知的財産</v>
      </c>
      <c r="D20" s="13" t="str">
        <f t="shared" si="8"/>
        <v>科学技術・イノベーション、知的財産</v>
      </c>
      <c r="F20" s="18" t="s">
        <v>310</v>
      </c>
      <c r="G20" s="17"/>
      <c r="H20" s="13" t="str">
        <f t="shared" si="1"/>
        <v/>
      </c>
      <c r="I20" s="13" t="str">
        <f t="shared" si="5"/>
        <v>一般会計</v>
      </c>
      <c r="K20" s="13"/>
      <c r="L20" s="13"/>
      <c r="O20" s="13"/>
      <c r="P20" s="13"/>
      <c r="Q20" s="19"/>
      <c r="T20" s="13"/>
      <c r="U20" s="32" t="s">
        <v>678</v>
      </c>
      <c r="W20" s="32" t="s">
        <v>166</v>
      </c>
      <c r="Y20" s="32" t="s">
        <v>430</v>
      </c>
      <c r="Z20" s="32" t="s">
        <v>561</v>
      </c>
      <c r="AA20" s="94" t="s">
        <v>524</v>
      </c>
      <c r="AB20" s="94" t="s">
        <v>655</v>
      </c>
      <c r="AC20" s="31"/>
      <c r="AD20" s="31"/>
      <c r="AE20" s="31"/>
      <c r="AF20" s="30"/>
      <c r="AK20" s="51" t="str">
        <f t="shared" si="7"/>
        <v>S</v>
      </c>
    </row>
    <row r="21" spans="1:37" ht="13.5" customHeight="1" x14ac:dyDescent="0.2">
      <c r="A21" s="14" t="s">
        <v>312</v>
      </c>
      <c r="B21" s="15"/>
      <c r="C21" s="13" t="str">
        <f t="shared" si="9"/>
        <v/>
      </c>
      <c r="D21" s="13" t="str">
        <f t="shared" si="8"/>
        <v>科学技術・イノベーション、知的財産</v>
      </c>
      <c r="F21" s="18" t="s">
        <v>127</v>
      </c>
      <c r="G21" s="17"/>
      <c r="H21" s="13" t="str">
        <f t="shared" si="1"/>
        <v/>
      </c>
      <c r="I21" s="13" t="str">
        <f t="shared" si="5"/>
        <v>一般会計</v>
      </c>
      <c r="K21" s="13"/>
      <c r="L21" s="13"/>
      <c r="O21" s="13"/>
      <c r="P21" s="13"/>
      <c r="Q21" s="19"/>
      <c r="T21" s="13"/>
      <c r="U21" s="32" t="s">
        <v>679</v>
      </c>
      <c r="W21" s="32" t="s">
        <v>167</v>
      </c>
      <c r="Y21" s="32" t="s">
        <v>431</v>
      </c>
      <c r="Z21" s="32" t="s">
        <v>562</v>
      </c>
      <c r="AA21" s="94" t="s">
        <v>525</v>
      </c>
      <c r="AB21" s="94" t="s">
        <v>656</v>
      </c>
      <c r="AC21" s="31"/>
      <c r="AD21" s="31"/>
      <c r="AE21" s="31"/>
      <c r="AF21" s="30"/>
      <c r="AK21" s="51" t="str">
        <f t="shared" si="7"/>
        <v>T</v>
      </c>
    </row>
    <row r="22" spans="1:37" ht="13.5" customHeight="1" x14ac:dyDescent="0.2">
      <c r="A22" s="14" t="s">
        <v>313</v>
      </c>
      <c r="B22" s="15" t="s">
        <v>742</v>
      </c>
      <c r="C22" s="13" t="str">
        <f t="shared" si="9"/>
        <v>ＯＤＡ</v>
      </c>
      <c r="D22" s="13" t="str">
        <f>IF(C22="",D21,IF(D21&lt;&gt;"",CONCATENATE(D21,"、",C22),C22))</f>
        <v>科学技術・イノベーション、知的財産、ＯＤＡ</v>
      </c>
      <c r="F22" s="18" t="s">
        <v>128</v>
      </c>
      <c r="G22" s="17"/>
      <c r="H22" s="13" t="str">
        <f t="shared" si="1"/>
        <v/>
      </c>
      <c r="I22" s="13" t="str">
        <f t="shared" si="5"/>
        <v>一般会計</v>
      </c>
      <c r="K22" s="13"/>
      <c r="L22" s="13"/>
      <c r="O22" s="13"/>
      <c r="P22" s="13"/>
      <c r="Q22" s="19"/>
      <c r="T22" s="13"/>
      <c r="U22" s="32" t="s">
        <v>680</v>
      </c>
      <c r="W22" s="32" t="s">
        <v>168</v>
      </c>
      <c r="Y22" s="32" t="s">
        <v>432</v>
      </c>
      <c r="Z22" s="32" t="s">
        <v>563</v>
      </c>
      <c r="AA22" s="94" t="s">
        <v>526</v>
      </c>
      <c r="AB22" s="94" t="s">
        <v>657</v>
      </c>
      <c r="AC22" s="31"/>
      <c r="AD22" s="31"/>
      <c r="AE22" s="31"/>
      <c r="AF22" s="30"/>
      <c r="AK22" s="51" t="str">
        <f t="shared" si="7"/>
        <v>U</v>
      </c>
    </row>
    <row r="23" spans="1:37" ht="13.5" customHeight="1" x14ac:dyDescent="0.2">
      <c r="A23" s="14" t="s">
        <v>314</v>
      </c>
      <c r="B23" s="15"/>
      <c r="C23" s="13" t="str">
        <f t="shared" si="9"/>
        <v/>
      </c>
      <c r="D23" s="13" t="str">
        <f>IF(C23="",D22,IF(D22&lt;&gt;"",CONCATENATE(D22,"、",C23),C23))</f>
        <v>科学技術・イノベーション、知的財産、ＯＤＡ</v>
      </c>
      <c r="F23" s="18" t="s">
        <v>129</v>
      </c>
      <c r="G23" s="17"/>
      <c r="H23" s="13" t="str">
        <f t="shared" si="1"/>
        <v/>
      </c>
      <c r="I23" s="13" t="str">
        <f t="shared" si="5"/>
        <v>一般会計</v>
      </c>
      <c r="K23" s="13"/>
      <c r="L23" s="13"/>
      <c r="O23" s="13"/>
      <c r="P23" s="13"/>
      <c r="Q23" s="19"/>
      <c r="T23" s="13"/>
      <c r="U23" s="32" t="s">
        <v>681</v>
      </c>
      <c r="W23" s="32" t="s">
        <v>697</v>
      </c>
      <c r="Y23" s="32" t="s">
        <v>433</v>
      </c>
      <c r="Z23" s="32" t="s">
        <v>564</v>
      </c>
      <c r="AA23" s="94" t="s">
        <v>527</v>
      </c>
      <c r="AB23" s="94" t="s">
        <v>658</v>
      </c>
      <c r="AC23" s="31"/>
      <c r="AD23" s="31"/>
      <c r="AE23" s="31"/>
      <c r="AF23" s="30"/>
      <c r="AK23" s="51" t="str">
        <f t="shared" si="7"/>
        <v>V</v>
      </c>
    </row>
    <row r="24" spans="1:37" ht="13.5" customHeight="1" x14ac:dyDescent="0.2">
      <c r="A24" s="88" t="s">
        <v>400</v>
      </c>
      <c r="B24" s="15"/>
      <c r="C24" s="13" t="str">
        <f t="shared" si="9"/>
        <v/>
      </c>
      <c r="D24" s="13" t="str">
        <f>IF(C24="",D23,IF(D23&lt;&gt;"",CONCATENATE(D23,"、",C24),C24))</f>
        <v>科学技術・イノベーション、知的財産、ＯＤＡ</v>
      </c>
      <c r="F24" s="18" t="s">
        <v>405</v>
      </c>
      <c r="G24" s="17"/>
      <c r="H24" s="13" t="str">
        <f t="shared" si="1"/>
        <v/>
      </c>
      <c r="I24" s="13" t="str">
        <f t="shared" si="5"/>
        <v>一般会計</v>
      </c>
      <c r="K24" s="13"/>
      <c r="L24" s="13"/>
      <c r="O24" s="13"/>
      <c r="P24" s="13"/>
      <c r="Q24" s="19"/>
      <c r="T24" s="13"/>
      <c r="U24" s="32" t="s">
        <v>682</v>
      </c>
      <c r="Y24" s="32" t="s">
        <v>434</v>
      </c>
      <c r="Z24" s="32" t="s">
        <v>565</v>
      </c>
      <c r="AA24" s="94" t="s">
        <v>528</v>
      </c>
      <c r="AB24" s="94" t="s">
        <v>659</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683</v>
      </c>
      <c r="Y25" s="32" t="s">
        <v>435</v>
      </c>
      <c r="Z25" s="32" t="s">
        <v>566</v>
      </c>
      <c r="AA25" s="94" t="s">
        <v>529</v>
      </c>
      <c r="AB25" s="94" t="s">
        <v>660</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684</v>
      </c>
      <c r="Y26" s="32" t="s">
        <v>436</v>
      </c>
      <c r="Z26" s="32" t="s">
        <v>567</v>
      </c>
      <c r="AA26" s="94" t="s">
        <v>530</v>
      </c>
      <c r="AB26" s="94" t="s">
        <v>661</v>
      </c>
      <c r="AC26" s="31"/>
      <c r="AD26" s="31"/>
      <c r="AE26" s="31"/>
      <c r="AF26" s="30"/>
      <c r="AK26" s="51" t="str">
        <f t="shared" si="7"/>
        <v>Y</v>
      </c>
    </row>
    <row r="27" spans="1:37" ht="13.5" customHeight="1" x14ac:dyDescent="0.2">
      <c r="A27" s="13" t="str">
        <f>IF(D24="", "-", D24)</f>
        <v>科学技術・イノベーション、知的財産、ＯＤＡ</v>
      </c>
      <c r="B27" s="13"/>
      <c r="F27" s="18" t="s">
        <v>132</v>
      </c>
      <c r="G27" s="17"/>
      <c r="H27" s="13" t="str">
        <f t="shared" si="1"/>
        <v/>
      </c>
      <c r="I27" s="13" t="str">
        <f t="shared" si="5"/>
        <v>一般会計</v>
      </c>
      <c r="K27" s="13"/>
      <c r="L27" s="13"/>
      <c r="O27" s="13"/>
      <c r="P27" s="13"/>
      <c r="Q27" s="19"/>
      <c r="T27" s="13"/>
      <c r="U27" s="32" t="s">
        <v>685</v>
      </c>
      <c r="Y27" s="32" t="s">
        <v>437</v>
      </c>
      <c r="Z27" s="32" t="s">
        <v>568</v>
      </c>
      <c r="AA27" s="94" t="s">
        <v>531</v>
      </c>
      <c r="AB27" s="94" t="s">
        <v>662</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686</v>
      </c>
      <c r="Y28" s="32" t="s">
        <v>438</v>
      </c>
      <c r="Z28" s="32" t="s">
        <v>569</v>
      </c>
      <c r="AA28" s="94" t="s">
        <v>532</v>
      </c>
      <c r="AB28" s="94" t="s">
        <v>663</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687</v>
      </c>
      <c r="Y29" s="32" t="s">
        <v>439</v>
      </c>
      <c r="Z29" s="32" t="s">
        <v>570</v>
      </c>
      <c r="AA29" s="94" t="s">
        <v>533</v>
      </c>
      <c r="AB29" s="94" t="s">
        <v>664</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688</v>
      </c>
      <c r="Y30" s="32" t="s">
        <v>440</v>
      </c>
      <c r="Z30" s="32" t="s">
        <v>571</v>
      </c>
      <c r="AA30" s="94" t="s">
        <v>534</v>
      </c>
      <c r="AB30" s="94" t="s">
        <v>665</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689</v>
      </c>
      <c r="Y31" s="32" t="s">
        <v>441</v>
      </c>
      <c r="Z31" s="32" t="s">
        <v>572</v>
      </c>
      <c r="AA31" s="94" t="s">
        <v>535</v>
      </c>
      <c r="AB31" s="94" t="s">
        <v>666</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690</v>
      </c>
      <c r="Y32" s="32" t="s">
        <v>442</v>
      </c>
      <c r="Z32" s="32" t="s">
        <v>573</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691</v>
      </c>
      <c r="Y33" s="32" t="s">
        <v>443</v>
      </c>
      <c r="Z33" s="32" t="s">
        <v>574</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692</v>
      </c>
      <c r="Y34" s="32" t="s">
        <v>444</v>
      </c>
      <c r="Z34" s="32" t="s">
        <v>575</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445</v>
      </c>
      <c r="Z35" s="32" t="s">
        <v>576</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693</v>
      </c>
      <c r="Y36" s="32" t="s">
        <v>446</v>
      </c>
      <c r="Z36" s="32" t="s">
        <v>577</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447</v>
      </c>
      <c r="Z37" s="32" t="s">
        <v>578</v>
      </c>
      <c r="AF37" s="30"/>
      <c r="AK37" s="51" t="str">
        <f t="shared" si="7"/>
        <v>j</v>
      </c>
    </row>
    <row r="38" spans="1:37" x14ac:dyDescent="0.2">
      <c r="A38" s="13"/>
      <c r="B38" s="13"/>
      <c r="F38" s="13"/>
      <c r="G38" s="19"/>
      <c r="K38" s="13"/>
      <c r="L38" s="13"/>
      <c r="O38" s="13"/>
      <c r="P38" s="13"/>
      <c r="Q38" s="19"/>
      <c r="T38" s="13"/>
      <c r="U38" s="32" t="s">
        <v>384</v>
      </c>
      <c r="Y38" s="32" t="s">
        <v>448</v>
      </c>
      <c r="Z38" s="32" t="s">
        <v>579</v>
      </c>
      <c r="AF38" s="30"/>
      <c r="AK38" s="51" t="str">
        <f t="shared" si="7"/>
        <v>k</v>
      </c>
    </row>
    <row r="39" spans="1:37" x14ac:dyDescent="0.2">
      <c r="A39" s="13"/>
      <c r="B39" s="13"/>
      <c r="F39" s="13" t="str">
        <f>I37</f>
        <v>一般会計</v>
      </c>
      <c r="G39" s="19"/>
      <c r="K39" s="13"/>
      <c r="L39" s="13"/>
      <c r="O39" s="13"/>
      <c r="P39" s="13"/>
      <c r="Q39" s="19"/>
      <c r="T39" s="13"/>
      <c r="U39" s="32" t="s">
        <v>394</v>
      </c>
      <c r="Y39" s="32" t="s">
        <v>449</v>
      </c>
      <c r="Z39" s="32" t="s">
        <v>580</v>
      </c>
      <c r="AF39" s="30"/>
      <c r="AK39" s="51" t="str">
        <f t="shared" si="7"/>
        <v>l</v>
      </c>
    </row>
    <row r="40" spans="1:37" x14ac:dyDescent="0.2">
      <c r="A40" s="13"/>
      <c r="B40" s="13"/>
      <c r="F40" s="13"/>
      <c r="G40" s="19"/>
      <c r="K40" s="13"/>
      <c r="L40" s="13"/>
      <c r="O40" s="13"/>
      <c r="P40" s="13"/>
      <c r="Q40" s="19"/>
      <c r="T40" s="13"/>
      <c r="Y40" s="32" t="s">
        <v>450</v>
      </c>
      <c r="Z40" s="32" t="s">
        <v>581</v>
      </c>
      <c r="AF40" s="30"/>
      <c r="AK40" s="51" t="str">
        <f t="shared" si="7"/>
        <v>m</v>
      </c>
    </row>
    <row r="41" spans="1:37" x14ac:dyDescent="0.2">
      <c r="A41" s="13"/>
      <c r="B41" s="13"/>
      <c r="F41" s="13"/>
      <c r="G41" s="19"/>
      <c r="K41" s="13"/>
      <c r="L41" s="13"/>
      <c r="O41" s="13"/>
      <c r="P41" s="13"/>
      <c r="Q41" s="19"/>
      <c r="T41" s="13"/>
      <c r="Y41" s="32" t="s">
        <v>451</v>
      </c>
      <c r="Z41" s="32" t="s">
        <v>582</v>
      </c>
      <c r="AF41" s="30"/>
      <c r="AK41" s="51" t="str">
        <f t="shared" si="7"/>
        <v>n</v>
      </c>
    </row>
    <row r="42" spans="1:37" x14ac:dyDescent="0.2">
      <c r="A42" s="13"/>
      <c r="B42" s="13"/>
      <c r="F42" s="13"/>
      <c r="G42" s="19"/>
      <c r="K42" s="13"/>
      <c r="L42" s="13"/>
      <c r="O42" s="13"/>
      <c r="P42" s="13"/>
      <c r="Q42" s="19"/>
      <c r="T42" s="13"/>
      <c r="Y42" s="32" t="s">
        <v>452</v>
      </c>
      <c r="Z42" s="32" t="s">
        <v>583</v>
      </c>
      <c r="AF42" s="30"/>
      <c r="AK42" s="51" t="str">
        <f t="shared" si="7"/>
        <v>o</v>
      </c>
    </row>
    <row r="43" spans="1:37" x14ac:dyDescent="0.2">
      <c r="A43" s="13"/>
      <c r="B43" s="13"/>
      <c r="F43" s="13"/>
      <c r="G43" s="19"/>
      <c r="K43" s="13"/>
      <c r="L43" s="13"/>
      <c r="O43" s="13"/>
      <c r="P43" s="13"/>
      <c r="Q43" s="19"/>
      <c r="T43" s="13"/>
      <c r="Y43" s="32" t="s">
        <v>453</v>
      </c>
      <c r="Z43" s="32" t="s">
        <v>584</v>
      </c>
      <c r="AF43" s="30"/>
      <c r="AK43" s="51" t="str">
        <f t="shared" si="7"/>
        <v>p</v>
      </c>
    </row>
    <row r="44" spans="1:37" x14ac:dyDescent="0.2">
      <c r="A44" s="13"/>
      <c r="B44" s="13"/>
      <c r="F44" s="13"/>
      <c r="G44" s="19"/>
      <c r="K44" s="13"/>
      <c r="L44" s="13"/>
      <c r="O44" s="13"/>
      <c r="P44" s="13"/>
      <c r="Q44" s="19"/>
      <c r="T44" s="13"/>
      <c r="Y44" s="32" t="s">
        <v>454</v>
      </c>
      <c r="Z44" s="32" t="s">
        <v>585</v>
      </c>
      <c r="AF44" s="30"/>
      <c r="AK44" s="51" t="str">
        <f t="shared" si="7"/>
        <v>q</v>
      </c>
    </row>
    <row r="45" spans="1:37" x14ac:dyDescent="0.2">
      <c r="A45" s="13"/>
      <c r="B45" s="13"/>
      <c r="F45" s="13"/>
      <c r="G45" s="19"/>
      <c r="K45" s="13"/>
      <c r="L45" s="13"/>
      <c r="O45" s="13"/>
      <c r="P45" s="13"/>
      <c r="Q45" s="19"/>
      <c r="T45" s="13"/>
      <c r="Y45" s="32" t="s">
        <v>455</v>
      </c>
      <c r="Z45" s="32" t="s">
        <v>586</v>
      </c>
      <c r="AF45" s="30"/>
      <c r="AK45" s="51" t="str">
        <f t="shared" si="7"/>
        <v>r</v>
      </c>
    </row>
    <row r="46" spans="1:37" x14ac:dyDescent="0.2">
      <c r="A46" s="13"/>
      <c r="B46" s="13"/>
      <c r="F46" s="13"/>
      <c r="G46" s="19"/>
      <c r="K46" s="13"/>
      <c r="L46" s="13"/>
      <c r="O46" s="13"/>
      <c r="P46" s="13"/>
      <c r="Q46" s="19"/>
      <c r="T46" s="13"/>
      <c r="Y46" s="32" t="s">
        <v>456</v>
      </c>
      <c r="Z46" s="32" t="s">
        <v>587</v>
      </c>
      <c r="AF46" s="30"/>
      <c r="AK46" s="51" t="str">
        <f t="shared" si="7"/>
        <v>s</v>
      </c>
    </row>
    <row r="47" spans="1:37" x14ac:dyDescent="0.2">
      <c r="A47" s="13"/>
      <c r="B47" s="13"/>
      <c r="F47" s="13"/>
      <c r="G47" s="19"/>
      <c r="K47" s="13"/>
      <c r="L47" s="13"/>
      <c r="O47" s="13"/>
      <c r="P47" s="13"/>
      <c r="Q47" s="19"/>
      <c r="T47" s="13"/>
      <c r="Y47" s="32" t="s">
        <v>457</v>
      </c>
      <c r="Z47" s="32" t="s">
        <v>588</v>
      </c>
      <c r="AF47" s="30"/>
      <c r="AK47" s="51" t="str">
        <f t="shared" si="7"/>
        <v>t</v>
      </c>
    </row>
    <row r="48" spans="1:37" x14ac:dyDescent="0.2">
      <c r="A48" s="13"/>
      <c r="B48" s="13"/>
      <c r="F48" s="13"/>
      <c r="G48" s="19"/>
      <c r="K48" s="13"/>
      <c r="L48" s="13"/>
      <c r="O48" s="13"/>
      <c r="P48" s="13"/>
      <c r="Q48" s="19"/>
      <c r="T48" s="13"/>
      <c r="Y48" s="32" t="s">
        <v>458</v>
      </c>
      <c r="Z48" s="32" t="s">
        <v>589</v>
      </c>
      <c r="AF48" s="30"/>
      <c r="AK48" s="51" t="str">
        <f t="shared" si="7"/>
        <v>u</v>
      </c>
    </row>
    <row r="49" spans="1:37" x14ac:dyDescent="0.2">
      <c r="A49" s="13"/>
      <c r="B49" s="13"/>
      <c r="F49" s="13"/>
      <c r="G49" s="19"/>
      <c r="K49" s="13"/>
      <c r="L49" s="13"/>
      <c r="O49" s="13"/>
      <c r="P49" s="13"/>
      <c r="Q49" s="19"/>
      <c r="T49" s="13"/>
      <c r="Y49" s="32" t="s">
        <v>459</v>
      </c>
      <c r="Z49" s="32" t="s">
        <v>590</v>
      </c>
      <c r="AF49" s="30"/>
      <c r="AK49" s="51" t="str">
        <f t="shared" si="7"/>
        <v>v</v>
      </c>
    </row>
    <row r="50" spans="1:37" x14ac:dyDescent="0.2">
      <c r="A50" s="13"/>
      <c r="B50" s="13"/>
      <c r="F50" s="13"/>
      <c r="G50" s="19"/>
      <c r="K50" s="13"/>
      <c r="L50" s="13"/>
      <c r="O50" s="13"/>
      <c r="P50" s="13"/>
      <c r="Q50" s="19"/>
      <c r="T50" s="13"/>
      <c r="Y50" s="32" t="s">
        <v>460</v>
      </c>
      <c r="Z50" s="32" t="s">
        <v>591</v>
      </c>
      <c r="AF50" s="30"/>
    </row>
    <row r="51" spans="1:37" x14ac:dyDescent="0.2">
      <c r="A51" s="13"/>
      <c r="B51" s="13"/>
      <c r="F51" s="13"/>
      <c r="G51" s="19"/>
      <c r="K51" s="13"/>
      <c r="L51" s="13"/>
      <c r="O51" s="13"/>
      <c r="P51" s="13"/>
      <c r="Q51" s="19"/>
      <c r="T51" s="13"/>
      <c r="Y51" s="32" t="s">
        <v>461</v>
      </c>
      <c r="Z51" s="32" t="s">
        <v>592</v>
      </c>
      <c r="AF51" s="30"/>
    </row>
    <row r="52" spans="1:37" x14ac:dyDescent="0.2">
      <c r="A52" s="13"/>
      <c r="B52" s="13"/>
      <c r="F52" s="13"/>
      <c r="G52" s="19"/>
      <c r="K52" s="13"/>
      <c r="L52" s="13"/>
      <c r="O52" s="13"/>
      <c r="P52" s="13"/>
      <c r="Q52" s="19"/>
      <c r="T52" s="13"/>
      <c r="Y52" s="32" t="s">
        <v>462</v>
      </c>
      <c r="Z52" s="32" t="s">
        <v>593</v>
      </c>
      <c r="AF52" s="30"/>
    </row>
    <row r="53" spans="1:37" x14ac:dyDescent="0.2">
      <c r="A53" s="13"/>
      <c r="B53" s="13"/>
      <c r="F53" s="13"/>
      <c r="G53" s="19"/>
      <c r="K53" s="13"/>
      <c r="L53" s="13"/>
      <c r="O53" s="13"/>
      <c r="P53" s="13"/>
      <c r="Q53" s="19"/>
      <c r="T53" s="13"/>
      <c r="Y53" s="32" t="s">
        <v>463</v>
      </c>
      <c r="Z53" s="32" t="s">
        <v>594</v>
      </c>
      <c r="AF53" s="30"/>
    </row>
    <row r="54" spans="1:37" x14ac:dyDescent="0.2">
      <c r="A54" s="13"/>
      <c r="B54" s="13"/>
      <c r="F54" s="13"/>
      <c r="G54" s="19"/>
      <c r="K54" s="13"/>
      <c r="L54" s="13"/>
      <c r="O54" s="13"/>
      <c r="P54" s="20"/>
      <c r="Q54" s="19"/>
      <c r="T54" s="13"/>
      <c r="Y54" s="32" t="s">
        <v>464</v>
      </c>
      <c r="Z54" s="32" t="s">
        <v>595</v>
      </c>
      <c r="AF54" s="30"/>
    </row>
    <row r="55" spans="1:37" x14ac:dyDescent="0.2">
      <c r="A55" s="13"/>
      <c r="B55" s="13"/>
      <c r="F55" s="13"/>
      <c r="G55" s="19"/>
      <c r="K55" s="13"/>
      <c r="L55" s="13"/>
      <c r="O55" s="13"/>
      <c r="P55" s="13"/>
      <c r="Q55" s="19"/>
      <c r="T55" s="13"/>
      <c r="Y55" s="32" t="s">
        <v>465</v>
      </c>
      <c r="Z55" s="32" t="s">
        <v>596</v>
      </c>
      <c r="AF55" s="30"/>
    </row>
    <row r="56" spans="1:37" x14ac:dyDescent="0.2">
      <c r="A56" s="13"/>
      <c r="B56" s="13"/>
      <c r="F56" s="13"/>
      <c r="G56" s="19"/>
      <c r="K56" s="13"/>
      <c r="L56" s="13"/>
      <c r="O56" s="13"/>
      <c r="P56" s="13"/>
      <c r="Q56" s="19"/>
      <c r="T56" s="13"/>
      <c r="Y56" s="32" t="s">
        <v>466</v>
      </c>
      <c r="Z56" s="32" t="s">
        <v>597</v>
      </c>
      <c r="AF56" s="30"/>
    </row>
    <row r="57" spans="1:37" x14ac:dyDescent="0.2">
      <c r="A57" s="13"/>
      <c r="B57" s="13"/>
      <c r="F57" s="13"/>
      <c r="G57" s="19"/>
      <c r="K57" s="13"/>
      <c r="L57" s="13"/>
      <c r="O57" s="13"/>
      <c r="P57" s="13"/>
      <c r="Q57" s="19"/>
      <c r="T57" s="13"/>
      <c r="Y57" s="32" t="s">
        <v>467</v>
      </c>
      <c r="Z57" s="32" t="s">
        <v>598</v>
      </c>
      <c r="AF57" s="30"/>
    </row>
    <row r="58" spans="1:37" x14ac:dyDescent="0.2">
      <c r="A58" s="13"/>
      <c r="B58" s="13"/>
      <c r="F58" s="13"/>
      <c r="G58" s="19"/>
      <c r="K58" s="13"/>
      <c r="L58" s="13"/>
      <c r="O58" s="13"/>
      <c r="P58" s="13"/>
      <c r="Q58" s="19"/>
      <c r="T58" s="13"/>
      <c r="Y58" s="32" t="s">
        <v>468</v>
      </c>
      <c r="Z58" s="32" t="s">
        <v>599</v>
      </c>
      <c r="AF58" s="30"/>
    </row>
    <row r="59" spans="1:37" x14ac:dyDescent="0.2">
      <c r="A59" s="13"/>
      <c r="B59" s="13"/>
      <c r="F59" s="13"/>
      <c r="G59" s="19"/>
      <c r="K59" s="13"/>
      <c r="L59" s="13"/>
      <c r="O59" s="13"/>
      <c r="P59" s="13"/>
      <c r="Q59" s="19"/>
      <c r="T59" s="13"/>
      <c r="Y59" s="32" t="s">
        <v>469</v>
      </c>
      <c r="Z59" s="32" t="s">
        <v>600</v>
      </c>
      <c r="AF59" s="30"/>
    </row>
    <row r="60" spans="1:37" x14ac:dyDescent="0.2">
      <c r="A60" s="13"/>
      <c r="B60" s="13"/>
      <c r="F60" s="13"/>
      <c r="G60" s="19"/>
      <c r="K60" s="13"/>
      <c r="L60" s="13"/>
      <c r="O60" s="13"/>
      <c r="P60" s="13"/>
      <c r="Q60" s="19"/>
      <c r="T60" s="13"/>
      <c r="Y60" s="32" t="s">
        <v>470</v>
      </c>
      <c r="Z60" s="32" t="s">
        <v>601</v>
      </c>
      <c r="AF60" s="30"/>
    </row>
    <row r="61" spans="1:37" x14ac:dyDescent="0.2">
      <c r="A61" s="13"/>
      <c r="B61" s="13"/>
      <c r="F61" s="13"/>
      <c r="G61" s="19"/>
      <c r="K61" s="13"/>
      <c r="L61" s="13"/>
      <c r="O61" s="13"/>
      <c r="P61" s="13"/>
      <c r="Q61" s="19"/>
      <c r="T61" s="13"/>
      <c r="Y61" s="32" t="s">
        <v>471</v>
      </c>
      <c r="Z61" s="32" t="s">
        <v>602</v>
      </c>
      <c r="AF61" s="30"/>
    </row>
    <row r="62" spans="1:37" x14ac:dyDescent="0.2">
      <c r="A62" s="13"/>
      <c r="B62" s="13"/>
      <c r="F62" s="13"/>
      <c r="G62" s="19"/>
      <c r="K62" s="13"/>
      <c r="L62" s="13"/>
      <c r="O62" s="13"/>
      <c r="P62" s="13"/>
      <c r="Q62" s="19"/>
      <c r="T62" s="13"/>
      <c r="Y62" s="32" t="s">
        <v>472</v>
      </c>
      <c r="Z62" s="32" t="s">
        <v>603</v>
      </c>
      <c r="AF62" s="30"/>
    </row>
    <row r="63" spans="1:37" x14ac:dyDescent="0.2">
      <c r="A63" s="13"/>
      <c r="B63" s="13"/>
      <c r="F63" s="13"/>
      <c r="G63" s="19"/>
      <c r="K63" s="13"/>
      <c r="L63" s="13"/>
      <c r="O63" s="13"/>
      <c r="P63" s="13"/>
      <c r="Q63" s="19"/>
      <c r="T63" s="13"/>
      <c r="Y63" s="32" t="s">
        <v>473</v>
      </c>
      <c r="Z63" s="32" t="s">
        <v>604</v>
      </c>
      <c r="AF63" s="30"/>
    </row>
    <row r="64" spans="1:37" x14ac:dyDescent="0.2">
      <c r="A64" s="13"/>
      <c r="B64" s="13"/>
      <c r="F64" s="13"/>
      <c r="G64" s="19"/>
      <c r="K64" s="13"/>
      <c r="L64" s="13"/>
      <c r="O64" s="13"/>
      <c r="P64" s="13"/>
      <c r="Q64" s="19"/>
      <c r="T64" s="13"/>
      <c r="Y64" s="32" t="s">
        <v>474</v>
      </c>
      <c r="Z64" s="32" t="s">
        <v>605</v>
      </c>
      <c r="AF64" s="30"/>
    </row>
    <row r="65" spans="1:32" x14ac:dyDescent="0.2">
      <c r="A65" s="13"/>
      <c r="B65" s="13"/>
      <c r="F65" s="13"/>
      <c r="G65" s="19"/>
      <c r="K65" s="13"/>
      <c r="L65" s="13"/>
      <c r="O65" s="13"/>
      <c r="P65" s="13"/>
      <c r="Q65" s="19"/>
      <c r="T65" s="13"/>
      <c r="Y65" s="32" t="s">
        <v>475</v>
      </c>
      <c r="Z65" s="32" t="s">
        <v>606</v>
      </c>
      <c r="AF65" s="30"/>
    </row>
    <row r="66" spans="1:32" x14ac:dyDescent="0.2">
      <c r="A66" s="13"/>
      <c r="B66" s="13"/>
      <c r="F66" s="13"/>
      <c r="G66" s="19"/>
      <c r="K66" s="13"/>
      <c r="L66" s="13"/>
      <c r="O66" s="13"/>
      <c r="P66" s="13"/>
      <c r="Q66" s="19"/>
      <c r="T66" s="13"/>
      <c r="Y66" s="32" t="s">
        <v>71</v>
      </c>
      <c r="Z66" s="32" t="s">
        <v>607</v>
      </c>
      <c r="AF66" s="30"/>
    </row>
    <row r="67" spans="1:32" x14ac:dyDescent="0.2">
      <c r="A67" s="13"/>
      <c r="B67" s="13"/>
      <c r="F67" s="13"/>
      <c r="G67" s="19"/>
      <c r="K67" s="13"/>
      <c r="L67" s="13"/>
      <c r="O67" s="13"/>
      <c r="P67" s="13"/>
      <c r="Q67" s="19"/>
      <c r="T67" s="13"/>
      <c r="Y67" s="32" t="s">
        <v>476</v>
      </c>
      <c r="Z67" s="32" t="s">
        <v>608</v>
      </c>
      <c r="AF67" s="30"/>
    </row>
    <row r="68" spans="1:32" x14ac:dyDescent="0.2">
      <c r="A68" s="13"/>
      <c r="B68" s="13"/>
      <c r="F68" s="13"/>
      <c r="G68" s="19"/>
      <c r="K68" s="13"/>
      <c r="L68" s="13"/>
      <c r="O68" s="13"/>
      <c r="P68" s="13"/>
      <c r="Q68" s="19"/>
      <c r="T68" s="13"/>
      <c r="Y68" s="32" t="s">
        <v>477</v>
      </c>
      <c r="Z68" s="32" t="s">
        <v>609</v>
      </c>
      <c r="AF68" s="30"/>
    </row>
    <row r="69" spans="1:32" x14ac:dyDescent="0.2">
      <c r="A69" s="13"/>
      <c r="B69" s="13"/>
      <c r="F69" s="13"/>
      <c r="G69" s="19"/>
      <c r="K69" s="13"/>
      <c r="L69" s="13"/>
      <c r="O69" s="13"/>
      <c r="P69" s="13"/>
      <c r="Q69" s="19"/>
      <c r="T69" s="13"/>
      <c r="Y69" s="32" t="s">
        <v>478</v>
      </c>
      <c r="Z69" s="32" t="s">
        <v>610</v>
      </c>
      <c r="AF69" s="30"/>
    </row>
    <row r="70" spans="1:32" x14ac:dyDescent="0.2">
      <c r="A70" s="13"/>
      <c r="B70" s="13"/>
      <c r="Y70" s="32" t="s">
        <v>479</v>
      </c>
      <c r="Z70" s="32" t="s">
        <v>611</v>
      </c>
    </row>
    <row r="71" spans="1:32" x14ac:dyDescent="0.2">
      <c r="Y71" s="32" t="s">
        <v>480</v>
      </c>
      <c r="Z71" s="32" t="s">
        <v>612</v>
      </c>
    </row>
    <row r="72" spans="1:32" x14ac:dyDescent="0.2">
      <c r="Y72" s="32" t="s">
        <v>481</v>
      </c>
      <c r="Z72" s="32" t="s">
        <v>613</v>
      </c>
    </row>
    <row r="73" spans="1:32" x14ac:dyDescent="0.2">
      <c r="Y73" s="32" t="s">
        <v>482</v>
      </c>
      <c r="Z73" s="32" t="s">
        <v>614</v>
      </c>
    </row>
    <row r="74" spans="1:32" x14ac:dyDescent="0.2">
      <c r="Y74" s="32" t="s">
        <v>483</v>
      </c>
      <c r="Z74" s="32" t="s">
        <v>615</v>
      </c>
    </row>
    <row r="75" spans="1:32" x14ac:dyDescent="0.2">
      <c r="Y75" s="32" t="s">
        <v>484</v>
      </c>
      <c r="Z75" s="32" t="s">
        <v>616</v>
      </c>
    </row>
    <row r="76" spans="1:32" x14ac:dyDescent="0.2">
      <c r="Y76" s="32" t="s">
        <v>485</v>
      </c>
      <c r="Z76" s="32" t="s">
        <v>617</v>
      </c>
    </row>
    <row r="77" spans="1:32" x14ac:dyDescent="0.2">
      <c r="Y77" s="32" t="s">
        <v>486</v>
      </c>
      <c r="Z77" s="32" t="s">
        <v>618</v>
      </c>
    </row>
    <row r="78" spans="1:32" x14ac:dyDescent="0.2">
      <c r="Y78" s="32" t="s">
        <v>487</v>
      </c>
      <c r="Z78" s="32" t="s">
        <v>619</v>
      </c>
    </row>
    <row r="79" spans="1:32" x14ac:dyDescent="0.2">
      <c r="Y79" s="32" t="s">
        <v>488</v>
      </c>
      <c r="Z79" s="32" t="s">
        <v>620</v>
      </c>
    </row>
    <row r="80" spans="1:32" x14ac:dyDescent="0.2">
      <c r="Y80" s="32" t="s">
        <v>489</v>
      </c>
      <c r="Z80" s="32" t="s">
        <v>621</v>
      </c>
    </row>
    <row r="81" spans="25:26" x14ac:dyDescent="0.2">
      <c r="Y81" s="32" t="s">
        <v>490</v>
      </c>
      <c r="Z81" s="32" t="s">
        <v>622</v>
      </c>
    </row>
    <row r="82" spans="25:26" x14ac:dyDescent="0.2">
      <c r="Y82" s="32" t="s">
        <v>491</v>
      </c>
      <c r="Z82" s="32" t="s">
        <v>623</v>
      </c>
    </row>
    <row r="83" spans="25:26" x14ac:dyDescent="0.2">
      <c r="Y83" s="32" t="s">
        <v>492</v>
      </c>
      <c r="Z83" s="32" t="s">
        <v>624</v>
      </c>
    </row>
    <row r="84" spans="25:26" x14ac:dyDescent="0.2">
      <c r="Y84" s="32" t="s">
        <v>493</v>
      </c>
      <c r="Z84" s="32" t="s">
        <v>625</v>
      </c>
    </row>
    <row r="85" spans="25:26" x14ac:dyDescent="0.2">
      <c r="Y85" s="32" t="s">
        <v>494</v>
      </c>
      <c r="Z85" s="32" t="s">
        <v>626</v>
      </c>
    </row>
    <row r="86" spans="25:26" x14ac:dyDescent="0.2">
      <c r="Y86" s="32" t="s">
        <v>495</v>
      </c>
      <c r="Z86" s="32" t="s">
        <v>627</v>
      </c>
    </row>
    <row r="87" spans="25:26" x14ac:dyDescent="0.2">
      <c r="Y87" s="32" t="s">
        <v>496</v>
      </c>
      <c r="Z87" s="32" t="s">
        <v>628</v>
      </c>
    </row>
    <row r="88" spans="25:26" x14ac:dyDescent="0.2">
      <c r="Y88" s="32" t="s">
        <v>497</v>
      </c>
      <c r="Z88" s="32" t="s">
        <v>629</v>
      </c>
    </row>
    <row r="89" spans="25:26" x14ac:dyDescent="0.2">
      <c r="Y89" s="32" t="s">
        <v>498</v>
      </c>
      <c r="Z89" s="32" t="s">
        <v>630</v>
      </c>
    </row>
    <row r="90" spans="25:26" x14ac:dyDescent="0.2">
      <c r="Y90" s="32" t="s">
        <v>499</v>
      </c>
      <c r="Z90" s="32" t="s">
        <v>631</v>
      </c>
    </row>
    <row r="91" spans="25:26" x14ac:dyDescent="0.2">
      <c r="Y91" s="32" t="s">
        <v>500</v>
      </c>
      <c r="Z91" s="32" t="s">
        <v>632</v>
      </c>
    </row>
    <row r="92" spans="25:26" x14ac:dyDescent="0.2">
      <c r="Y92" s="32" t="s">
        <v>501</v>
      </c>
      <c r="Z92" s="32" t="s">
        <v>633</v>
      </c>
    </row>
    <row r="93" spans="25:26" x14ac:dyDescent="0.2">
      <c r="Y93" s="32" t="s">
        <v>502</v>
      </c>
      <c r="Z93" s="32" t="s">
        <v>634</v>
      </c>
    </row>
    <row r="94" spans="25:26" x14ac:dyDescent="0.2">
      <c r="Y94" s="32" t="s">
        <v>503</v>
      </c>
      <c r="Z94" s="32" t="s">
        <v>635</v>
      </c>
    </row>
    <row r="95" spans="25:26" x14ac:dyDescent="0.2">
      <c r="Y95" s="32" t="s">
        <v>504</v>
      </c>
      <c r="Z95" s="32" t="s">
        <v>636</v>
      </c>
    </row>
    <row r="96" spans="25:26" x14ac:dyDescent="0.2">
      <c r="Y96" s="32" t="s">
        <v>406</v>
      </c>
      <c r="Z96" s="32" t="s">
        <v>637</v>
      </c>
    </row>
    <row r="97" spans="25:26" x14ac:dyDescent="0.2">
      <c r="Y97" s="32" t="s">
        <v>505</v>
      </c>
      <c r="Z97" s="32" t="s">
        <v>638</v>
      </c>
    </row>
    <row r="98" spans="25:26" x14ac:dyDescent="0.2">
      <c r="Y98" s="32" t="s">
        <v>506</v>
      </c>
      <c r="Z98" s="32" t="s">
        <v>639</v>
      </c>
    </row>
    <row r="99" spans="25:26" x14ac:dyDescent="0.2">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08" t="s">
        <v>348</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386</v>
      </c>
      <c r="AF2" s="990"/>
      <c r="AG2" s="990"/>
      <c r="AH2" s="990"/>
      <c r="AI2" s="990" t="s">
        <v>408</v>
      </c>
      <c r="AJ2" s="990"/>
      <c r="AK2" s="990"/>
      <c r="AL2" s="454"/>
      <c r="AM2" s="990" t="s">
        <v>505</v>
      </c>
      <c r="AN2" s="990"/>
      <c r="AO2" s="990"/>
      <c r="AP2" s="454"/>
      <c r="AQ2" s="215" t="s">
        <v>232</v>
      </c>
      <c r="AR2" s="199"/>
      <c r="AS2" s="199"/>
      <c r="AT2" s="200"/>
      <c r="AU2" s="369" t="s">
        <v>134</v>
      </c>
      <c r="AV2" s="369"/>
      <c r="AW2" s="369"/>
      <c r="AX2" s="370"/>
      <c r="AY2" s="34">
        <f>COUNTA($G$4)</f>
        <v>0</v>
      </c>
    </row>
    <row r="3" spans="1:51" ht="18.75" customHeight="1" x14ac:dyDescent="0.2">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2">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2">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2">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2">
      <c r="A7" s="891" t="s">
        <v>377</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2">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2">
      <c r="A9" s="508" t="s">
        <v>348</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386</v>
      </c>
      <c r="AF9" s="990"/>
      <c r="AG9" s="990"/>
      <c r="AH9" s="990"/>
      <c r="AI9" s="990" t="s">
        <v>408</v>
      </c>
      <c r="AJ9" s="990"/>
      <c r="AK9" s="990"/>
      <c r="AL9" s="454"/>
      <c r="AM9" s="990" t="s">
        <v>505</v>
      </c>
      <c r="AN9" s="990"/>
      <c r="AO9" s="990"/>
      <c r="AP9" s="454"/>
      <c r="AQ9" s="215" t="s">
        <v>232</v>
      </c>
      <c r="AR9" s="199"/>
      <c r="AS9" s="199"/>
      <c r="AT9" s="200"/>
      <c r="AU9" s="369" t="s">
        <v>134</v>
      </c>
      <c r="AV9" s="369"/>
      <c r="AW9" s="369"/>
      <c r="AX9" s="370"/>
      <c r="AY9" s="34">
        <f>COUNTA($G$11)</f>
        <v>0</v>
      </c>
    </row>
    <row r="10" spans="1:51" ht="18.75" customHeight="1" x14ac:dyDescent="0.2">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2">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2">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2">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2">
      <c r="A14" s="891" t="s">
        <v>377</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2">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2">
      <c r="A16" s="508" t="s">
        <v>348</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386</v>
      </c>
      <c r="AF16" s="990"/>
      <c r="AG16" s="990"/>
      <c r="AH16" s="990"/>
      <c r="AI16" s="990" t="s">
        <v>408</v>
      </c>
      <c r="AJ16" s="990"/>
      <c r="AK16" s="990"/>
      <c r="AL16" s="454"/>
      <c r="AM16" s="990" t="s">
        <v>505</v>
      </c>
      <c r="AN16" s="990"/>
      <c r="AO16" s="990"/>
      <c r="AP16" s="454"/>
      <c r="AQ16" s="215" t="s">
        <v>232</v>
      </c>
      <c r="AR16" s="199"/>
      <c r="AS16" s="199"/>
      <c r="AT16" s="200"/>
      <c r="AU16" s="369" t="s">
        <v>134</v>
      </c>
      <c r="AV16" s="369"/>
      <c r="AW16" s="369"/>
      <c r="AX16" s="370"/>
      <c r="AY16" s="34">
        <f>COUNTA($G$18)</f>
        <v>0</v>
      </c>
    </row>
    <row r="17" spans="1:51" ht="18.75" customHeight="1" x14ac:dyDescent="0.2">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2">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2">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2">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2">
      <c r="A21" s="891" t="s">
        <v>377</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2">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2">
      <c r="A23" s="508" t="s">
        <v>348</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386</v>
      </c>
      <c r="AF23" s="990"/>
      <c r="AG23" s="990"/>
      <c r="AH23" s="990"/>
      <c r="AI23" s="990" t="s">
        <v>408</v>
      </c>
      <c r="AJ23" s="990"/>
      <c r="AK23" s="990"/>
      <c r="AL23" s="454"/>
      <c r="AM23" s="990" t="s">
        <v>505</v>
      </c>
      <c r="AN23" s="990"/>
      <c r="AO23" s="990"/>
      <c r="AP23" s="454"/>
      <c r="AQ23" s="215" t="s">
        <v>232</v>
      </c>
      <c r="AR23" s="199"/>
      <c r="AS23" s="199"/>
      <c r="AT23" s="200"/>
      <c r="AU23" s="369" t="s">
        <v>134</v>
      </c>
      <c r="AV23" s="369"/>
      <c r="AW23" s="369"/>
      <c r="AX23" s="370"/>
      <c r="AY23" s="34">
        <f>COUNTA($G$25)</f>
        <v>0</v>
      </c>
    </row>
    <row r="24" spans="1:51" ht="18.75" customHeight="1" x14ac:dyDescent="0.2">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2">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2">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2">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2">
      <c r="A28" s="891" t="s">
        <v>377</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2">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2">
      <c r="A30" s="508" t="s">
        <v>348</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386</v>
      </c>
      <c r="AF30" s="990"/>
      <c r="AG30" s="990"/>
      <c r="AH30" s="990"/>
      <c r="AI30" s="990" t="s">
        <v>408</v>
      </c>
      <c r="AJ30" s="990"/>
      <c r="AK30" s="990"/>
      <c r="AL30" s="454"/>
      <c r="AM30" s="990" t="s">
        <v>505</v>
      </c>
      <c r="AN30" s="990"/>
      <c r="AO30" s="990"/>
      <c r="AP30" s="454"/>
      <c r="AQ30" s="215" t="s">
        <v>232</v>
      </c>
      <c r="AR30" s="199"/>
      <c r="AS30" s="199"/>
      <c r="AT30" s="200"/>
      <c r="AU30" s="369" t="s">
        <v>134</v>
      </c>
      <c r="AV30" s="369"/>
      <c r="AW30" s="369"/>
      <c r="AX30" s="370"/>
      <c r="AY30" s="34">
        <f>COUNTA($G$32)</f>
        <v>0</v>
      </c>
    </row>
    <row r="31" spans="1:51" ht="18.75" customHeight="1" x14ac:dyDescent="0.2">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2">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2">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2">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2">
      <c r="A35" s="891" t="s">
        <v>377</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2">
      <c r="A37" s="508" t="s">
        <v>348</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386</v>
      </c>
      <c r="AF37" s="990"/>
      <c r="AG37" s="990"/>
      <c r="AH37" s="990"/>
      <c r="AI37" s="990" t="s">
        <v>408</v>
      </c>
      <c r="AJ37" s="990"/>
      <c r="AK37" s="990"/>
      <c r="AL37" s="454"/>
      <c r="AM37" s="990" t="s">
        <v>505</v>
      </c>
      <c r="AN37" s="990"/>
      <c r="AO37" s="990"/>
      <c r="AP37" s="454"/>
      <c r="AQ37" s="215" t="s">
        <v>232</v>
      </c>
      <c r="AR37" s="199"/>
      <c r="AS37" s="199"/>
      <c r="AT37" s="200"/>
      <c r="AU37" s="369" t="s">
        <v>134</v>
      </c>
      <c r="AV37" s="369"/>
      <c r="AW37" s="369"/>
      <c r="AX37" s="370"/>
      <c r="AY37" s="34">
        <f>COUNTA($G$39)</f>
        <v>0</v>
      </c>
    </row>
    <row r="38" spans="1:51" ht="18.75" customHeight="1" x14ac:dyDescent="0.2">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2">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2">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2">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2">
      <c r="A42" s="891" t="s">
        <v>377</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2">
      <c r="A44" s="508" t="s">
        <v>348</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386</v>
      </c>
      <c r="AF44" s="990"/>
      <c r="AG44" s="990"/>
      <c r="AH44" s="990"/>
      <c r="AI44" s="990" t="s">
        <v>408</v>
      </c>
      <c r="AJ44" s="990"/>
      <c r="AK44" s="990"/>
      <c r="AL44" s="454"/>
      <c r="AM44" s="990" t="s">
        <v>505</v>
      </c>
      <c r="AN44" s="990"/>
      <c r="AO44" s="990"/>
      <c r="AP44" s="454"/>
      <c r="AQ44" s="215" t="s">
        <v>232</v>
      </c>
      <c r="AR44" s="199"/>
      <c r="AS44" s="199"/>
      <c r="AT44" s="200"/>
      <c r="AU44" s="369" t="s">
        <v>134</v>
      </c>
      <c r="AV44" s="369"/>
      <c r="AW44" s="369"/>
      <c r="AX44" s="370"/>
      <c r="AY44" s="34">
        <f>COUNTA($G$46)</f>
        <v>0</v>
      </c>
    </row>
    <row r="45" spans="1:51" ht="18.75" customHeight="1" x14ac:dyDescent="0.2">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2">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2">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2">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2">
      <c r="A49" s="891" t="s">
        <v>377</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2">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2">
      <c r="A51" s="508" t="s">
        <v>348</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386</v>
      </c>
      <c r="AF51" s="990"/>
      <c r="AG51" s="990"/>
      <c r="AH51" s="990"/>
      <c r="AI51" s="990" t="s">
        <v>408</v>
      </c>
      <c r="AJ51" s="990"/>
      <c r="AK51" s="990"/>
      <c r="AL51" s="454"/>
      <c r="AM51" s="990" t="s">
        <v>505</v>
      </c>
      <c r="AN51" s="990"/>
      <c r="AO51" s="990"/>
      <c r="AP51" s="454"/>
      <c r="AQ51" s="215" t="s">
        <v>232</v>
      </c>
      <c r="AR51" s="199"/>
      <c r="AS51" s="199"/>
      <c r="AT51" s="200"/>
      <c r="AU51" s="369" t="s">
        <v>134</v>
      </c>
      <c r="AV51" s="369"/>
      <c r="AW51" s="369"/>
      <c r="AX51" s="370"/>
      <c r="AY51" s="34">
        <f>COUNTA($G$53)</f>
        <v>0</v>
      </c>
    </row>
    <row r="52" spans="1:51" ht="18.75" customHeight="1" x14ac:dyDescent="0.2">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2">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2">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2">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2">
      <c r="A56" s="891" t="s">
        <v>377</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2">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2">
      <c r="A58" s="508" t="s">
        <v>348</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386</v>
      </c>
      <c r="AF58" s="990"/>
      <c r="AG58" s="990"/>
      <c r="AH58" s="990"/>
      <c r="AI58" s="990" t="s">
        <v>408</v>
      </c>
      <c r="AJ58" s="990"/>
      <c r="AK58" s="990"/>
      <c r="AL58" s="454"/>
      <c r="AM58" s="990" t="s">
        <v>505</v>
      </c>
      <c r="AN58" s="990"/>
      <c r="AO58" s="990"/>
      <c r="AP58" s="454"/>
      <c r="AQ58" s="215" t="s">
        <v>232</v>
      </c>
      <c r="AR58" s="199"/>
      <c r="AS58" s="199"/>
      <c r="AT58" s="200"/>
      <c r="AU58" s="369" t="s">
        <v>134</v>
      </c>
      <c r="AV58" s="369"/>
      <c r="AW58" s="369"/>
      <c r="AX58" s="370"/>
      <c r="AY58" s="34">
        <f>COUNTA($G$60)</f>
        <v>0</v>
      </c>
    </row>
    <row r="59" spans="1:51" ht="18.75" customHeight="1" x14ac:dyDescent="0.2">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2">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2">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2">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2">
      <c r="A63" s="891" t="s">
        <v>377</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2">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2">
      <c r="A65" s="508" t="s">
        <v>348</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386</v>
      </c>
      <c r="AF65" s="990"/>
      <c r="AG65" s="990"/>
      <c r="AH65" s="990"/>
      <c r="AI65" s="990" t="s">
        <v>408</v>
      </c>
      <c r="AJ65" s="990"/>
      <c r="AK65" s="990"/>
      <c r="AL65" s="454"/>
      <c r="AM65" s="990" t="s">
        <v>505</v>
      </c>
      <c r="AN65" s="990"/>
      <c r="AO65" s="990"/>
      <c r="AP65" s="454"/>
      <c r="AQ65" s="215" t="s">
        <v>232</v>
      </c>
      <c r="AR65" s="199"/>
      <c r="AS65" s="199"/>
      <c r="AT65" s="200"/>
      <c r="AU65" s="369" t="s">
        <v>134</v>
      </c>
      <c r="AV65" s="369"/>
      <c r="AW65" s="369"/>
      <c r="AX65" s="370"/>
      <c r="AY65" s="34">
        <f>COUNTA($G$67)</f>
        <v>0</v>
      </c>
    </row>
    <row r="66" spans="1:51" ht="18.75" customHeight="1" x14ac:dyDescent="0.2">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2">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2">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2">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2">
      <c r="A70" s="891" t="s">
        <v>377</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5">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27" t="s">
        <v>28</v>
      </c>
      <c r="B2" s="1028"/>
      <c r="C2" s="1028"/>
      <c r="D2" s="1028"/>
      <c r="E2" s="1028"/>
      <c r="F2" s="1029"/>
      <c r="G2" s="435" t="s">
        <v>363</v>
      </c>
      <c r="H2" s="436"/>
      <c r="I2" s="436"/>
      <c r="J2" s="436"/>
      <c r="K2" s="436"/>
      <c r="L2" s="436"/>
      <c r="M2" s="436"/>
      <c r="N2" s="436"/>
      <c r="O2" s="436"/>
      <c r="P2" s="436"/>
      <c r="Q2" s="436"/>
      <c r="R2" s="436"/>
      <c r="S2" s="436"/>
      <c r="T2" s="436"/>
      <c r="U2" s="436"/>
      <c r="V2" s="436"/>
      <c r="W2" s="436"/>
      <c r="X2" s="436"/>
      <c r="Y2" s="436"/>
      <c r="Z2" s="436"/>
      <c r="AA2" s="436"/>
      <c r="AB2" s="437"/>
      <c r="AC2" s="435" t="s">
        <v>365</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2">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2">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2">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2">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2">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2">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2">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2">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2">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2">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2">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5">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2">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2">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2">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2">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2">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2">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2">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2">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2">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2">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2">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2">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5">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2">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2">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2">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2">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2">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2">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2">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2">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2">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2">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2">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2">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5">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2">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2">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2">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2">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2">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2">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2">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2">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2">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2">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2">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2">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5">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5"/>
    <row r="55" spans="1:51" ht="30" customHeight="1" x14ac:dyDescent="0.2">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2">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2">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2">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2">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2">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2">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2">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2">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2">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2">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2">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5">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2">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2">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2">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2">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2">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2">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2">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2">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2">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2">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2">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2">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5">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2">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2">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2">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2">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2">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2">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2">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2">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2">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2">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2">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2">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5">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2">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2">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2">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2">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2">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2">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2">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2">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2">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2">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2">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2">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5">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5"/>
    <row r="108" spans="1:51" ht="30" customHeight="1" x14ac:dyDescent="0.2">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2">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2">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2">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2">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2">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2">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2">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2">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2">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2">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2">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5">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2">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2">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2">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2">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2">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2">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2">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2">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2">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2">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2">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2">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5">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2">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2">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2">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2">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2">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2">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2">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2">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2">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2">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2">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2">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5">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2">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2">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2">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2">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2">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2">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2">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2">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2">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2">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2">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2">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5">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5"/>
    <row r="161" spans="1:51" ht="30" customHeight="1" x14ac:dyDescent="0.2">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2">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2">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2">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2">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2">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2">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2">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2">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2">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2">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2">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5">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2">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2">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2">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2">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2">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2">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2">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2">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2">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2">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2">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2">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5">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2">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2">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2">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2">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2">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2">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2">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2">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2">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2">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2">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2">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5">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2">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2">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2">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2">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2">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2">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2">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2">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2">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2">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2">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2">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5">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5"/>
    <row r="214" spans="1:51" ht="30" customHeight="1" x14ac:dyDescent="0.2">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2">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2">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2">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2">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2">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2">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2">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2">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2">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2">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2">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5">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2">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2">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2">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2">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2">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2">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2">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2">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2">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2">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2">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2">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5">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2">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2">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2">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2">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2">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2">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2">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2">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2">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2">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2">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2">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5">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2">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2">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2">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2">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2">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2">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2">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2">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2">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2">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2">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2">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5">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352</v>
      </c>
      <c r="Z3" s="346"/>
      <c r="AA3" s="346"/>
      <c r="AB3" s="346"/>
      <c r="AC3" s="277" t="s">
        <v>337</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2">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2">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2">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2">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2">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2">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2">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2">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2">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2">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2">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2">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2">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2">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2">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2">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2">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2">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2">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2">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2">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2">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2">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2">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2">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2">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2">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2">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2">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2">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352</v>
      </c>
      <c r="Z36" s="346"/>
      <c r="AA36" s="346"/>
      <c r="AB36" s="346"/>
      <c r="AC36" s="277" t="s">
        <v>337</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2">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2">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2">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2">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2">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2">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2">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2">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2">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2">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2">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2">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2">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2">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2">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2">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2">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2">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2">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2">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2">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2">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2">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2">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2">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2">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2">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2">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2">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2">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352</v>
      </c>
      <c r="Z69" s="346"/>
      <c r="AA69" s="346"/>
      <c r="AB69" s="346"/>
      <c r="AC69" s="277" t="s">
        <v>337</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2">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2">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2">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2">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2">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2">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2">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2">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2">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2">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2">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2">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2">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2">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2">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2">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2">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2">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2">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2">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2">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2">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2">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2">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2">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2">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2">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2">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2">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2">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352</v>
      </c>
      <c r="Z102" s="346"/>
      <c r="AA102" s="346"/>
      <c r="AB102" s="346"/>
      <c r="AC102" s="277" t="s">
        <v>337</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2">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2">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2">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2">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2">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2">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2">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2">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2">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2">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2">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2">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2">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2">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2">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2">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2">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2">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2">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2">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2">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2">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2">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2">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2">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2">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2">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2">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2">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2">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352</v>
      </c>
      <c r="Z135" s="346"/>
      <c r="AA135" s="346"/>
      <c r="AB135" s="346"/>
      <c r="AC135" s="277" t="s">
        <v>337</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2">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2">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2">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2">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2">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2">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2">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2">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2">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2">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2">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2">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2">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2">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2">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2">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2">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2">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2">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2">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2">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2">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2">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2">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2">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2">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2">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2">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2">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2">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352</v>
      </c>
      <c r="Z168" s="346"/>
      <c r="AA168" s="346"/>
      <c r="AB168" s="346"/>
      <c r="AC168" s="277" t="s">
        <v>337</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2">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2">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2">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2">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2">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2">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2">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2">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2">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2">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2">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2">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2">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2">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2">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2">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2">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2">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2">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2">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2">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2">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2">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2">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2">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2">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2">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2">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2">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2">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352</v>
      </c>
      <c r="Z201" s="346"/>
      <c r="AA201" s="346"/>
      <c r="AB201" s="346"/>
      <c r="AC201" s="277" t="s">
        <v>337</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2">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2">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2">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2">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2">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2">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2">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2">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2">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2">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2">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2">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2">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2">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2">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2">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2">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2">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2">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2">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2">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2">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2">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2">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2">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2">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2">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2">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2">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2">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352</v>
      </c>
      <c r="Z234" s="346"/>
      <c r="AA234" s="346"/>
      <c r="AB234" s="346"/>
      <c r="AC234" s="277" t="s">
        <v>337</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2">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2">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2">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2">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2">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2">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2">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2">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2">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2">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2">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2">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2">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2">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2">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2">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2">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2">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2">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2">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2">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2">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2">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2">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2">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2">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2">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2">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2">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2">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352</v>
      </c>
      <c r="Z267" s="346"/>
      <c r="AA267" s="346"/>
      <c r="AB267" s="346"/>
      <c r="AC267" s="277" t="s">
        <v>337</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2">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2">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2">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2">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2">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2">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2">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2">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2">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2">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2">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2">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2">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2">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2">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2">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2">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2">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2">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2">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2">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2">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2">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2">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2">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2">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2">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2">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2">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2">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352</v>
      </c>
      <c r="Z300" s="346"/>
      <c r="AA300" s="346"/>
      <c r="AB300" s="346"/>
      <c r="AC300" s="277" t="s">
        <v>337</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2">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2">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2">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2">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2">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2">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2">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2">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2">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2">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2">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2">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2">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2">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2">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2">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2">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2">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2">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2">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2">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2">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2">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2">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2">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2">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2">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2">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2">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2">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352</v>
      </c>
      <c r="Z333" s="346"/>
      <c r="AA333" s="346"/>
      <c r="AB333" s="346"/>
      <c r="AC333" s="277" t="s">
        <v>337</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2">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2">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2">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2">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2">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2">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2">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2">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2">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2">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2">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2">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2">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2">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2">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2">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2">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2">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2">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2">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2">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2">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2">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2">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2">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2">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2">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2">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2">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2">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352</v>
      </c>
      <c r="Z366" s="346"/>
      <c r="AA366" s="346"/>
      <c r="AB366" s="346"/>
      <c r="AC366" s="277" t="s">
        <v>337</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2">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2">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2">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2">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2">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2">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2">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2">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2">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2">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2">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2">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2">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2">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2">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2">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2">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2">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2">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2">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2">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2">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2">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2">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2">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2">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2">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2">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2">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2">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352</v>
      </c>
      <c r="Z399" s="346"/>
      <c r="AA399" s="346"/>
      <c r="AB399" s="346"/>
      <c r="AC399" s="277" t="s">
        <v>337</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2">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2">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2">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2">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2">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2">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2">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2">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2">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2">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2">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2">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2">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2">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2">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2">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2">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2">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2">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2">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2">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2">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2">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2">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2">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2">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2">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2">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2">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2">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352</v>
      </c>
      <c r="Z432" s="346"/>
      <c r="AA432" s="346"/>
      <c r="AB432" s="346"/>
      <c r="AC432" s="277" t="s">
        <v>337</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2">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2">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2">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2">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2">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2">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2">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2">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2">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2">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2">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2">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2">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2">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2">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2">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2">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2">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2">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2">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2">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2">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2">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2">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2">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2">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2">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2">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2">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2">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352</v>
      </c>
      <c r="Z465" s="346"/>
      <c r="AA465" s="346"/>
      <c r="AB465" s="346"/>
      <c r="AC465" s="277" t="s">
        <v>337</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2">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2">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2">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2">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2">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2">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2">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2">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2">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2">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2">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2">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2">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2">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2">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2">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2">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2">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2">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2">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2">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2">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2">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2">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2">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2">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2">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2">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2">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2">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352</v>
      </c>
      <c r="Z498" s="346"/>
      <c r="AA498" s="346"/>
      <c r="AB498" s="346"/>
      <c r="AC498" s="277" t="s">
        <v>337</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2">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2">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2">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2">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2">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2">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2">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2">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2">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2">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2">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2">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2">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2">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2">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2">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2">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2">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2">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2">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2">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2">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2">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2">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2">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2">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2">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2">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2">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2">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352</v>
      </c>
      <c r="Z531" s="346"/>
      <c r="AA531" s="346"/>
      <c r="AB531" s="346"/>
      <c r="AC531" s="277" t="s">
        <v>337</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2">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2">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2">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2">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2">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2">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2">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2">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2">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2">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2">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2">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2">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2">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2">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2">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2">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2">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2">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2">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2">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2">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2">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2">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2">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2">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2">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2">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2">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2">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352</v>
      </c>
      <c r="Z564" s="346"/>
      <c r="AA564" s="346"/>
      <c r="AB564" s="346"/>
      <c r="AC564" s="277" t="s">
        <v>337</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2">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2">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2">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2">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2">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2">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2">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2">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2">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2">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2">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2">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2">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2">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2">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2">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2">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2">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2">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2">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2">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2">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2">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2">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2">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2">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2">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2">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2">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2">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352</v>
      </c>
      <c r="Z597" s="346"/>
      <c r="AA597" s="346"/>
      <c r="AB597" s="346"/>
      <c r="AC597" s="277" t="s">
        <v>337</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2">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2">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2">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2">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2">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2">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2">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2">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2">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2">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2">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2">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2">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2">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2">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2">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2">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2">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2">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2">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2">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2">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2">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2">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2">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2">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2">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2">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2">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2">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352</v>
      </c>
      <c r="Z630" s="346"/>
      <c r="AA630" s="346"/>
      <c r="AB630" s="346"/>
      <c r="AC630" s="277" t="s">
        <v>337</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2">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2">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2">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2">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2">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2">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2">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2">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2">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2">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2">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2">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2">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2">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2">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2">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2">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2">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2">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2">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2">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2">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2">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2">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2">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2">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2">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2">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2">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2">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352</v>
      </c>
      <c r="Z663" s="346"/>
      <c r="AA663" s="346"/>
      <c r="AB663" s="346"/>
      <c r="AC663" s="277" t="s">
        <v>337</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2">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2">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2">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2">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2">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2">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2">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2">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2">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2">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2">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2">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2">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2">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2">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2">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2">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2">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2">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2">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2">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2">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2">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2">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2">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2">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2">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2">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2">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2">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352</v>
      </c>
      <c r="Z696" s="346"/>
      <c r="AA696" s="346"/>
      <c r="AB696" s="346"/>
      <c r="AC696" s="277" t="s">
        <v>337</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2">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2">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2">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2">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2">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2">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2">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2">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2">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2">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2">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2">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2">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2">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2">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2">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2">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2">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2">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2">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2">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2">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2">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2">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2">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2">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2">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2">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2">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2">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352</v>
      </c>
      <c r="Z729" s="346"/>
      <c r="AA729" s="346"/>
      <c r="AB729" s="346"/>
      <c r="AC729" s="277" t="s">
        <v>337</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2">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2">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2">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2">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2">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2">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2">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2">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2">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2">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2">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2">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2">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2">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2">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2">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2">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2">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2">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2">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2">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2">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2">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2">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2">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2">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2">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2">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2">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2">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352</v>
      </c>
      <c r="Z762" s="346"/>
      <c r="AA762" s="346"/>
      <c r="AB762" s="346"/>
      <c r="AC762" s="277" t="s">
        <v>337</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2">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2">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2">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2">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2">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2">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2">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2">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2">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2">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2">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2">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2">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2">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2">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2">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2">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2">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2">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2">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2">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2">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2">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2">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2">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2">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2">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2">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2">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2">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352</v>
      </c>
      <c r="Z795" s="346"/>
      <c r="AA795" s="346"/>
      <c r="AB795" s="346"/>
      <c r="AC795" s="277" t="s">
        <v>337</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2">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2">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2">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2">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2">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2">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2">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2">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2">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2">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2">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2">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2">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2">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2">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2">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2">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2">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2">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2">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2">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2">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2">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2">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2">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2">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2">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2">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2">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2">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352</v>
      </c>
      <c r="Z828" s="346"/>
      <c r="AA828" s="346"/>
      <c r="AB828" s="346"/>
      <c r="AC828" s="277" t="s">
        <v>337</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2">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2">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2">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2">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2">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2">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2">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2">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2">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2">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2">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2">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2">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2">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2">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2">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2">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2">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2">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2">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2">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2">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2">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2">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2">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2">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2">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2">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2">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2">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352</v>
      </c>
      <c r="Z861" s="346"/>
      <c r="AA861" s="346"/>
      <c r="AB861" s="346"/>
      <c r="AC861" s="277" t="s">
        <v>337</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2">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2">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2">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2">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2">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2">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2">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2">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2">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2">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2">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2">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2">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2">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2">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2">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2">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2">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2">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2">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2">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2">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2">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2">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2">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2">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2">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2">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2">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2">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352</v>
      </c>
      <c r="Z894" s="346"/>
      <c r="AA894" s="346"/>
      <c r="AB894" s="346"/>
      <c r="AC894" s="277" t="s">
        <v>337</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2">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2">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2">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2">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2">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2">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2">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2">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2">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2">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2">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2">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2">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2">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2">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2">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2">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2">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2">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2">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2">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2">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2">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2">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2">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2">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2">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2">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2">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2">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352</v>
      </c>
      <c r="Z927" s="346"/>
      <c r="AA927" s="346"/>
      <c r="AB927" s="346"/>
      <c r="AC927" s="277" t="s">
        <v>337</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2">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2">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2">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2">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2">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2">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2">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2">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2">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2">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2">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2">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2">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2">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2">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2">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2">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2">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2">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2">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2">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2">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2">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2">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2">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2">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2">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2">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2">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2">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352</v>
      </c>
      <c r="Z960" s="346"/>
      <c r="AA960" s="346"/>
      <c r="AB960" s="346"/>
      <c r="AC960" s="277" t="s">
        <v>337</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2">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2">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2">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2">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2">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2">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2">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2">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2">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2">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2">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2">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2">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2">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2">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2">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2">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2">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2">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2">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2">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2">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2">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2">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2">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2">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2">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2">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2">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2">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352</v>
      </c>
      <c r="Z993" s="346"/>
      <c r="AA993" s="346"/>
      <c r="AB993" s="346"/>
      <c r="AC993" s="277" t="s">
        <v>337</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2">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2">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2">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2">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2">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2">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2">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2">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2">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2">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2">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2">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2">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2">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2">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2">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2">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2">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2">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2">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2">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2">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2">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2">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2">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2">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2">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2">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2">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2">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352</v>
      </c>
      <c r="Z1026" s="346"/>
      <c r="AA1026" s="346"/>
      <c r="AB1026" s="346"/>
      <c r="AC1026" s="277" t="s">
        <v>337</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2">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2">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2">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2">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2">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2">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2">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2">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2">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2">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2">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2">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2">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2">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2">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2">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2">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2">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2">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2">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2">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2">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2">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2">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2">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2">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2">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2">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2">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2">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352</v>
      </c>
      <c r="Z1059" s="346"/>
      <c r="AA1059" s="346"/>
      <c r="AB1059" s="346"/>
      <c r="AC1059" s="277" t="s">
        <v>337</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2">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2">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2">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2">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2">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2">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2">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2">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2">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2">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2">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2">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2">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2">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2">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2">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2">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2">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2">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2">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2">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2">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2">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2">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2">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2">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2">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2">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2">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2">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352</v>
      </c>
      <c r="Z1092" s="346"/>
      <c r="AA1092" s="346"/>
      <c r="AB1092" s="346"/>
      <c r="AC1092" s="277" t="s">
        <v>337</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2">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2">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2">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2">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2">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2">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2">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2">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2">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2">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2">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2">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2">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2">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2">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2">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2">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2">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2">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2">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2">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2">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2">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2">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2">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2">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2">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2">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2">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2">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352</v>
      </c>
      <c r="Z1125" s="346"/>
      <c r="AA1125" s="346"/>
      <c r="AB1125" s="346"/>
      <c r="AC1125" s="277" t="s">
        <v>337</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2">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2">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2">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2">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2">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2">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2">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2">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2">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2">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2">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2">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2">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2">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2">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2">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2">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2">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2">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2">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2">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2">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2">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2">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2">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2">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2">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2">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2">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2">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352</v>
      </c>
      <c r="Z1158" s="346"/>
      <c r="AA1158" s="346"/>
      <c r="AB1158" s="346"/>
      <c r="AC1158" s="277" t="s">
        <v>337</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2">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2">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2">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2">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2">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2">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2">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2">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2">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2">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2">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2">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2">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2">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2">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2">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2">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2">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2">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2">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2">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2">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2">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2">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2">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2">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2">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2">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2">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2">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352</v>
      </c>
      <c r="Z1191" s="346"/>
      <c r="AA1191" s="346"/>
      <c r="AB1191" s="346"/>
      <c r="AC1191" s="277" t="s">
        <v>337</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2">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2">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2">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2">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2">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2">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2">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2">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2">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2">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2">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2">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2">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2">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2">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2">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2">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2">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2">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2">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2">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2">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2">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2">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2">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2">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2">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2">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2">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2">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352</v>
      </c>
      <c r="Z1224" s="346"/>
      <c r="AA1224" s="346"/>
      <c r="AB1224" s="346"/>
      <c r="AC1224" s="277" t="s">
        <v>337</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2">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2">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2">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2">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2">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2">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2">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2">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2">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2">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2">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2">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2">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2">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2">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2">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2">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2">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2">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2">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2">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2">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2">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2">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2">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2">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2">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2">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2">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2">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352</v>
      </c>
      <c r="Z1257" s="346"/>
      <c r="AA1257" s="346"/>
      <c r="AB1257" s="346"/>
      <c r="AC1257" s="277" t="s">
        <v>337</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2">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2">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2">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2">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2">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2">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2">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2">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2">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2">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2">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2">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2">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2">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2">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2">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2">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2">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2">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2">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2">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2">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2">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2">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2">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2">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2">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2">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2">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2">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352</v>
      </c>
      <c r="Z1290" s="346"/>
      <c r="AA1290" s="346"/>
      <c r="AB1290" s="346"/>
      <c r="AC1290" s="277" t="s">
        <v>337</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2">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2">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2">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2">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2">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2">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2">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2">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2">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2">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2">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2">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2">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2">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2">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2">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2">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2">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2">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2">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2">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2">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2">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2">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2">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2">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2">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2">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2">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2">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平田 真也</dc:creator>
  <cp:lastPrinted>2021-08-31T01:18:21Z</cp:lastPrinted>
  <dcterms:created xsi:type="dcterms:W3CDTF">2012-03-13T00:50:25Z</dcterms:created>
  <dcterms:modified xsi:type="dcterms:W3CDTF">2021-08-31T01:19:22Z</dcterms:modified>
</cp:coreProperties>
</file>