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7 閉海室\"/>
    </mc:Choice>
  </mc:AlternateContent>
  <bookViews>
    <workbookView xWindow="4452" yWindow="0" windowWidth="2880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<sst xmlns="http://schemas.openxmlformats.org/spreadsheetml/2006/main" count="3112" uniqueCount="843">
  <si>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</si>
  <si>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</si>
  <si>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</si>
  <si>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</si>
  <si>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</si>
  <si>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</si>
  <si>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</si>
  <si>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</si>
  <si>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</si>
  <si>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</si>
  <si>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</si>
  <si>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</si>
  <si>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</si>
  <si>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</si>
  <si>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</si>
  <si>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</si>
  <si>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</si>
  <si>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</si>
  <si>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</si>
  <si>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</si>
  <si>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</si>
  <si>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</si>
  <si>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</si>
  <si>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</si>
  <si>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</si>
  <si>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</si>
  <si>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</si>
  <si>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</si>
  <si>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</si>
  <si>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</si>
  <si>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</si>
  <si>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</si>
  <si>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</si>
  <si>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</si>
  <si>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</si>
  <si>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</si>
  <si>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</si>
  <si>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</si>
  <si>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</si>
  <si>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</si>
  <si>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</si>
  <si>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</si>
  <si>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</si>
  <si>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</si>
  <si>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</si>
  <si>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</si>
  <si>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</si>
  <si>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</si>
  <si>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</si>
  <si>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</si>
  <si>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</si>
  <si>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</si>
  <si>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</si>
  <si>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</si>
  <si>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</si>
  <si>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</si>
  <si>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</si>
  <si>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</si>
  <si>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</si>
  <si>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</si>
  <si>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</si>
  <si>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</si>
  <si>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</si>
  <si>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</si>
  <si>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</si>
  <si>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</si>
  <si>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</si>
  <si>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</si>
  <si>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</si>
  <si>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</si>
  <si>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</si>
  <si>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</si>
  <si>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</si>
  <si>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</si>
  <si>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</si>
  <si>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</si>
  <si>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</si>
  <si>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</si>
  <si>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</si>
  <si>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</si>
  <si>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</si>
  <si>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</si>
  <si>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</si>
  <si>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</si>
  <si>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</si>
  <si>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</si>
  <si>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</si>
  <si>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</si>
  <si>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</si>
  <si>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</si>
  <si>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</si>
  <si>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</si>
  <si>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</si>
  <si>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</si>
  <si>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</si>
  <si>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</si>
  <si>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</si>
  <si>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</si>
  <si>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</si>
  <si>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</si>
  <si>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</si>
  <si>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</si>
  <si>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</si>
  <si>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</si>
  <si>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</si>
  <si>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</si>
  <si>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</si>
  <si>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</si>
  <si>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</si>
  <si>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</si>
  <si>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</si>
  <si>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</si>
  <si>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</si>
  <si>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</si>
  <si>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</si>
  <si>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</si>
  <si>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</si>
  <si>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</si>
  <si>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</si>
  <si>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</si>
  <si>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</si>
  <si>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</si>
  <si>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</si>
  <si>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</si>
  <si>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</si>
  <si>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</si>
  <si>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</si>
  <si>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</si>
  <si>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</si>
  <si>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</si>
  <si>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</si>
  <si>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</si>
  <si>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</si>
  <si>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</si>
  <si>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</si>
  <si>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</si>
  <si>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</si>
  <si>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</si>
  <si>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</si>
  <si>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</si>
  <si>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</si>
  <si>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</si>
  <si>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</si>
  <si>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</si>
  <si>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</si>
  <si>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</si>
  <si>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</si>
  <si>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</si>
  <si>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</si>
  <si>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</si>
  <si>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</si>
  <si>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</si>
  <si>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</si>
  <si>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</si>
  <si>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</si>
  <si>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</si>
  <si>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</si>
  <si>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</si>
  <si>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</si>
  <si>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</si>
  <si>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</si>
  <si>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</si>
  <si>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</si>
  <si>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</si>
  <si>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</si>
  <si>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</si>
  <si>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</si>
  <si>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</si>
  <si>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</si>
  <si>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</si>
  <si>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</si>
  <si>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</si>
  <si>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</si>
  <si>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</si>
  <si>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</si>
  <si>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</si>
  <si>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</si>
  <si>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</si>
  <si>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</si>
  <si>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</si>
  <si>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</si>
  <si>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</si>
  <si>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</si>
  <si>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</si>
  <si>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</si>
  <si>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</si>
  <si>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</si>
  <si>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</si>
  <si>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</si>
  <si>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</si>
  <si>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</si>
  <si>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</si>
  <si>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</si>
  <si>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</si>
  <si>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</si>
  <si>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</si>
  <si>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</si>
  <si>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</si>
  <si>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</si>
  <si>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</si>
  <si>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</si>
  <si>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</si>
  <si>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</si>
  <si>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</si>
  <si>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</si>
  <si>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</si>
  <si>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</si>
  <si>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</si>
  <si>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</si>
  <si>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</si>
  <si>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</si>
  <si>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</si>
  <si>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</si>
  <si>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</si>
  <si>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</si>
  <si>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</si>
  <si>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</si>
  <si>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</si>
  <si>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</si>
  <si>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</si>
  <si>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</si>
  <si>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</si>
  <si>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</si>
  <si>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</si>
  <si>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</si>
  <si>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</si>
  <si>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</si>
  <si>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</si>
  <si>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</si>
  <si>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</si>
  <si>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</si>
  <si>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</si>
  <si>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</si>
  <si>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</si>
  <si>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</si>
  <si>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</si>
  <si>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</si>
  <si>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</si>
  <si>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</si>
  <si>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</si>
  <si>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</si>
  <si>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</si>
  <si>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</si>
  <si>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</si>
  <si>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</si>
  <si>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</si>
  <si>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</si>
  <si>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</si>
  <si>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</si>
  <si>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</si>
  <si>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</si>
  <si>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</si>
  <si>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</si>
  <si>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</si>
  <si>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</si>
  <si>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</si>
  <si>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</si>
  <si>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</si>
  <si>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</si>
  <si>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</si>
  <si>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</si>
  <si>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</si>
  <si>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</si>
  <si>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</si>
  <si>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</si>
  <si>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</si>
  <si>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</si>
  <si>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</si>
  <si>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</si>
  <si>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</si>
  <si>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</si>
  <si>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</si>
  <si>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</si>
  <si>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</si>
  <si>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</si>
  <si>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</si>
  <si>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</si>
  <si>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</si>
  <si>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</si>
  <si>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</si>
  <si>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</si>
  <si>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</si>
  <si>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</si>
  <si>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</si>
  <si>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</si>
  <si>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</si>
  <si>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</si>
  <si>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</si>
  <si>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</si>
  <si>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</si>
  <si>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</si>
  <si>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</si>
  <si>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</si>
  <si>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</si>
  <si>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</si>
  <si>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</si>
  <si>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</si>
  <si>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</si>
  <si>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</si>
  <si>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</si>
  <si>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</si>
  <si>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</si>
  <si>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</si>
  <si>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</si>
  <si>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</si>
  <si>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</si>
  <si>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</si>
  <si>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</si>
  <si>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</si>
  <si>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</si>
  <si>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</si>
  <si>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</si>
  <si>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</si>
  <si>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</si>
  <si>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</si>
  <si>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</si>
  <si>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</si>
  <si>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</si>
  <si>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</si>
  <si>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</si>
  <si>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</si>
  <si>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</si>
  <si>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</si>
  <si>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</si>
  <si>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</si>
  <si>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</si>
  <si>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</si>
  <si>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</si>
  <si>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</si>
  <si>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</si>
  <si>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</si>
  <si>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</si>
  <si>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</si>
  <si>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</si>
  <si>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</si>
  <si>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</si>
  <si>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</si>
  <si>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</si>
  <si>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</si>
  <si>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</si>
  <si>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</si>
  <si>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</si>
  <si>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</si>
  <si>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</si>
  <si>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</si>
  <si>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</si>
  <si>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</si>
  <si>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</si>
  <si>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</si>
  <si>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</si>
  <si>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</si>
  <si>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</si>
  <si>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</si>
  <si>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</si>
  <si>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</si>
  <si>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</si>
  <si>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</si>
  <si>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</si>
  <si>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</si>
  <si>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</si>
  <si>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</si>
  <si>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</si>
  <si>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</si>
  <si>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</si>
  <si>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</si>
  <si>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</si>
  <si>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</si>
  <si>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</si>
  <si>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</si>
  <si>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</si>
  <si>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</si>
  <si>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</si>
  <si>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</si>
  <si>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</si>
  <si>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</si>
  <si>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</si>
  <si>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</si>
  <si>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</si>
  <si>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</si>
  <si>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</si>
  <si>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</si>
  <si>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</si>
  <si>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</si>
  <si>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</si>
  <si>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</si>
  <si>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</si>
  <si>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</si>
  <si>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</si>
  <si>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</si>
  <si>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</si>
  <si>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</si>
  <si>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</si>
  <si>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</si>
  <si>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</si>
  <si>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</si>
  <si>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</si>
  <si>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</si>
  <si>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</si>
  <si>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</si>
  <si>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</si>
  <si>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</si>
  <si>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</si>
  <si>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</si>
  <si>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</si>
  <si>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</si>
  <si>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</si>
  <si>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</si>
  <si>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</si>
  <si>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</si>
  <si>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</si>
  <si>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</si>
  <si>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</si>
  <si>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</si>
  <si>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</si>
  <si>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</si>
  <si>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</si>
  <si>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</si>
  <si>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</si>
  <si>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</si>
  <si>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</si>
  <si>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</si>
  <si>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</si>
  <si>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</si>
  <si>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</si>
  <si>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</si>
  <si>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</si>
  <si>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</si>
  <si>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</si>
  <si>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</si>
  <si>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</si>
  <si>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</si>
  <si>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</si>
  <si>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</si>
  <si>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</si>
  <si>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</si>
  <si>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</si>
  <si>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</si>
  <si>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</si>
  <si>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</si>
  <si>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</si>
  <si>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</si>
  <si>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</si>
  <si>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</si>
  <si>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</si>
  <si>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</si>
  <si>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</si>
  <si>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</si>
  <si>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</si>
  <si>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</si>
  <si>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</si>
  <si>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</si>
  <si>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</si>
  <si>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</si>
  <si>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</si>
  <si>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</si>
  <si>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</si>
  <si>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</si>
  <si>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</si>
  <si>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</si>
  <si>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</si>
  <si>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</si>
  <si>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</si>
  <si>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</si>
  <si>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</si>
  <si>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</si>
  <si>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</si>
  <si>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</si>
  <si>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</si>
  <si>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</si>
  <si>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</si>
  <si>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</si>
  <si>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</si>
  <si>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</si>
  <si>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</si>
  <si>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</si>
  <si>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</si>
  <si>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</si>
  <si>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</si>
  <si>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</si>
  <si>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</si>
  <si>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</si>
  <si>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</si>
  <si>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</si>
  <si>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</si>
  <si>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</si>
  <si>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</si>
  <si>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</si>
  <si>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</si>
  <si>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</si>
  <si>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</si>
  <si>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</si>
  <si>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</si>
  <si>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</si>
  <si>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</si>
  <si>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</si>
  <si>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</si>
  <si>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</si>
  <si>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</si>
  <si>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</si>
  <si>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</si>
  <si>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</si>
  <si>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</si>
  <si>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</si>
  <si>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</si>
  <si>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</si>
  <si>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</si>
  <si>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</si>
  <si>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</si>
  <si>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</si>
  <si>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</si>
  <si>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</si>
  <si>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</si>
  <si>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</si>
  <si>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</si>
  <si>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</si>
  <si>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</si>
  <si>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</si>
  <si>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</si>
  <si>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</si>
  <si>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</si>
  <si>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</si>
  <si>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</si>
  <si>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</si>
  <si>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</si>
  <si>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</si>
  <si>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</si>
  <si>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</si>
  <si>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</si>
  <si>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</si>
  <si>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</si>
  <si>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</si>
  <si>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</si>
  <si>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</si>
  <si>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</si>
  <si>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</si>
  <si>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</si>
  <si>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</si>
  <si>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</si>
  <si>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</si>
  <si>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</si>
  <si>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</si>
  <si>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</si>
  <si>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</si>
  <si>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</si>
  <si>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</si>
  <si>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</si>
  <si>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</si>
  <si>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</si>
  <si>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</si>
  <si>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</si>
  <si>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</si>
  <si>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</si>
  <si>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</si>
  <si>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</si>
  <si>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</si>
  <si>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</si>
  <si>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</si>
  <si>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</si>
  <si>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</si>
  <si>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</si>
  <si>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</si>
  <si>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</si>
  <si>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</si>
  <si>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</si>
  <si>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</si>
  <si>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</si>
  <si>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</si>
  <si>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</si>
  <si>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</si>
  <si>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</si>
  <si>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</si>
  <si>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</si>
  <si>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</si>
  <si>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</si>
  <si>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</si>
  <si>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</si>
  <si>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</si>
  <si>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</si>
  <si>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</si>
  <si>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</si>
  <si>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</si>
  <si>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</si>
  <si>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</si>
  <si>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</si>
  <si>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</si>
  <si>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</si>
  <si>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</si>
  <si>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</si>
  <si>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</si>
  <si>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</si>
  <si>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</si>
  <si>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</si>
  <si>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</si>
  <si>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</si>
  <si>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</si>
  <si>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</si>
  <si>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</si>
  <si>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</si>
  <si>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</si>
  <si>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</si>
  <si>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</si>
  <si>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</si>
  <si>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</si>
  <si>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</si>
  <si>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</si>
  <si>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</si>
  <si>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</si>
  <si>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</si>
  <si>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</si>
  <si>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</si>
  <si>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</si>
  <si>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</si>
  <si>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</si>
  <si>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</si>
  <si>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</si>
  <si>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</si>
  <si>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</si>
  <si>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</si>
  <si>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</si>
  <si>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</si>
  <si>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</si>
  <si>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</si>
  <si>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</si>
  <si>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</si>
  <si>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</si>
  <si>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</si>
  <si>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</si>
  <si>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</si>
  <si>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</si>
  <si>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</si>
  <si>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</si>
  <si>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</si>
  <si>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</si>
  <si>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</si>
  <si>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</si>
  <si>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</si>
  <si>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</si>
  <si>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</si>
  <si>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</si>
  <si>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</si>
  <si>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</si>
  <si>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</si>
  <si>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</si>
  <si>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</si>
  <si>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</si>
  <si>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</si>
  <si>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</si>
  <si>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</si>
  <si>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</si>
  <si>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</si>
  <si>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</si>
  <si>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</si>
  <si>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</si>
  <si>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</si>
  <si>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</si>
  <si>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</si>
  <si>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</si>
  <si>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</si>
  <si>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</si>
  <si>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</si>
  <si>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</si>
  <si>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</si>
  <si>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</si>
  <si>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</si>
  <si>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</si>
  <si>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</si>
  <si>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</si>
  <si>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</si>
  <si>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</si>
  <si>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</si>
  <si>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</si>
  <si>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</si>
  <si>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</si>
  <si>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</si>
  <si>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</si>
  <si>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</si>
  <si>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</si>
  <si>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</si>
  <si>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</si>
  <si>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</si>
  <si>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</si>
  <si>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</si>
  <si>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</si>
  <si>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</si>
  <si>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</si>
  <si>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</si>
  <si>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</si>
  <si>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</si>
  <si>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</si>
  <si>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</si>
  <si>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</si>
  <si>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</si>
  <si>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</si>
  <si>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</si>
  <si>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</si>
  <si>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</si>
  <si>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</si>
  <si>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</si>
  <si>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</si>
  <si>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</si>
  <si>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</si>
  <si>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</si>
  <si>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</si>
  <si>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</si>
  <si>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</si>
  <si>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</si>
  <si>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</si>
  <si>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</si>
  <si>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</si>
  <si>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有明海・八代海等再生評価支援事業費</t>
  </si>
  <si>
    <t>水・大気環境局</t>
  </si>
  <si>
    <t>閉鎖性海域対策室長
行木　美弥</t>
  </si>
  <si>
    <t>平成19年度</t>
  </si>
  <si>
    <t>終了予定なし</t>
  </si>
  <si>
    <t>水環境課閉鎖性海域対策室</t>
  </si>
  <si>
    <t>有明海及び八代海等を再生するための特別措置に関する法律第18条、同法第24条</t>
  </si>
  <si>
    <t>有明海及び八代海等の再生に関する基本方針</t>
  </si>
  <si>
    <t>有明海及び八代海等を再生するための特別措置に関する法律（以下「特措法」という。）に基づき、環境省に設置された有明海・八代海等総合評価委員会（以下「評価委員会」という。）が有明海及び八代海等の再生に係る評価を行うために、必要となる調査を実施するとともに、評価委員会の運営を行うことによって、評価委員会での審議を促進し、当該海域の環境の保全及び改善を図る。</t>
  </si>
  <si>
    <t>特措法に基づいて国等が行うものとされた調査や、評価委員会で報告された今後の調査・研究開発の課題のうち、汚濁負荷量等と海域の環境との関係に関する調査等を実施するほか、調査研究等による知見の収集等を実施して、評価委員会での再生に係る評価の審議を促進する。また、特措法に基づき環境省に設置された評価委員会について、運営等の庶務を行う。</t>
  </si>
  <si>
    <t>-</t>
  </si>
  <si>
    <t>環境保全調査費</t>
  </si>
  <si>
    <t>委員等旅費</t>
  </si>
  <si>
    <t>委員手当</t>
  </si>
  <si>
    <t>参考人等旅費</t>
  </si>
  <si>
    <t>諸謝金</t>
  </si>
  <si>
    <t>　有明海及び八代海等における問題点の原因・要因の解析数</t>
  </si>
  <si>
    <t>件数</t>
  </si>
  <si>
    <t>有明海・八代海等総合調査評価委員会報告(環境省HP)
（URL：http://www.env.go.jp/council/20ari-yatsu/yoshi20.html）</t>
  </si>
  <si>
    <t>●●</t>
    <phoneticPr fontId="5"/>
  </si>
  <si>
    <t>調査研究等課題数</t>
  </si>
  <si>
    <t>課題</t>
  </si>
  <si>
    <t>有明海・八代海等再生評価支援事業請負契約額／調査研究等課題数　　　　　　　　　　　　　　</t>
    <phoneticPr fontId="5"/>
  </si>
  <si>
    <t>百万円</t>
  </si>
  <si>
    <t>百万円/課題数</t>
    <phoneticPr fontId="5"/>
  </si>
  <si>
    <t>121/12</t>
  </si>
  <si>
    <t>116/12</t>
  </si>
  <si>
    <t>　　/</t>
    <phoneticPr fontId="5"/>
  </si>
  <si>
    <t>　　/</t>
    <phoneticPr fontId="5"/>
  </si>
  <si>
    <t>３．大気・水・土壌環境等の保全</t>
  </si>
  <si>
    <t>赤潮の発生件数（有明海）</t>
  </si>
  <si>
    <t>件</t>
  </si>
  <si>
    <t>赤潮の発生件数（八代海）</t>
  </si>
  <si>
    <t>78</t>
  </si>
  <si>
    <t>65</t>
  </si>
  <si>
    <t>64</t>
  </si>
  <si>
    <t>110</t>
  </si>
  <si>
    <t>115</t>
  </si>
  <si>
    <t>120</t>
  </si>
  <si>
    <t>117</t>
  </si>
  <si>
    <t>0133</t>
  </si>
  <si>
    <t>0131</t>
  </si>
  <si>
    <t>○</t>
  </si>
  <si>
    <t>-</t>
    <phoneticPr fontId="5"/>
  </si>
  <si>
    <t>-</t>
    <phoneticPr fontId="5"/>
  </si>
  <si>
    <t>A.いであ株式会社</t>
    <rPh sb="5" eb="9">
      <t>カブシキガイシャ</t>
    </rPh>
    <phoneticPr fontId="5"/>
  </si>
  <si>
    <t>B.（国研）水産研究・教育機構</t>
    <rPh sb="3" eb="4">
      <t>コク</t>
    </rPh>
    <rPh sb="4" eb="5">
      <t>ケン</t>
    </rPh>
    <rPh sb="6" eb="8">
      <t>スイサン</t>
    </rPh>
    <rPh sb="8" eb="10">
      <t>ケンキュウ</t>
    </rPh>
    <rPh sb="11" eb="13">
      <t>キョウイク</t>
    </rPh>
    <rPh sb="13" eb="15">
      <t>キコウ</t>
    </rPh>
    <phoneticPr fontId="5"/>
  </si>
  <si>
    <t>雑役務費</t>
    <rPh sb="0" eb="1">
      <t>ザツ</t>
    </rPh>
    <rPh sb="1" eb="3">
      <t>エキム</t>
    </rPh>
    <rPh sb="3" eb="4">
      <t>ヒ</t>
    </rPh>
    <phoneticPr fontId="5"/>
  </si>
  <si>
    <t>定期観測、観測機器メンテナンス</t>
    <rPh sb="0" eb="2">
      <t>テイキ</t>
    </rPh>
    <rPh sb="2" eb="4">
      <t>カンソク</t>
    </rPh>
    <rPh sb="5" eb="7">
      <t>カンソク</t>
    </rPh>
    <rPh sb="7" eb="9">
      <t>キキ</t>
    </rPh>
    <phoneticPr fontId="5"/>
  </si>
  <si>
    <t>借損料</t>
    <rPh sb="0" eb="1">
      <t>シャク</t>
    </rPh>
    <rPh sb="1" eb="3">
      <t>ソンリョウ</t>
    </rPh>
    <phoneticPr fontId="5"/>
  </si>
  <si>
    <t>海洋環境観測機器、レンタカー、用船</t>
    <rPh sb="0" eb="2">
      <t>カイヨウ</t>
    </rPh>
    <rPh sb="2" eb="4">
      <t>カンキョウ</t>
    </rPh>
    <rPh sb="4" eb="6">
      <t>カンソク</t>
    </rPh>
    <rPh sb="6" eb="8">
      <t>キキ</t>
    </rPh>
    <rPh sb="15" eb="17">
      <t>ヨウセン</t>
    </rPh>
    <phoneticPr fontId="5"/>
  </si>
  <si>
    <t>旅費</t>
    <rPh sb="0" eb="2">
      <t>リョヒ</t>
    </rPh>
    <phoneticPr fontId="5"/>
  </si>
  <si>
    <t>外注費</t>
    <rPh sb="0" eb="3">
      <t>ガイチュウヒ</t>
    </rPh>
    <phoneticPr fontId="5"/>
  </si>
  <si>
    <t>人件費</t>
    <rPh sb="0" eb="3">
      <t>ジンケンヒ</t>
    </rPh>
    <phoneticPr fontId="5"/>
  </si>
  <si>
    <t>一般管理費</t>
    <rPh sb="0" eb="2">
      <t>イッパン</t>
    </rPh>
    <rPh sb="2" eb="5">
      <t>カンリヒ</t>
    </rPh>
    <phoneticPr fontId="5"/>
  </si>
  <si>
    <t>その他</t>
    <rPh sb="2" eb="3">
      <t>タ</t>
    </rPh>
    <phoneticPr fontId="5"/>
  </si>
  <si>
    <t>委員旅費、会議出席、現地調査</t>
    <rPh sb="0" eb="2">
      <t>イイン</t>
    </rPh>
    <rPh sb="2" eb="4">
      <t>リョヒ</t>
    </rPh>
    <rPh sb="5" eb="7">
      <t>カイギ</t>
    </rPh>
    <rPh sb="7" eb="9">
      <t>シュッセキ</t>
    </rPh>
    <rPh sb="10" eb="12">
      <t>ゲンチ</t>
    </rPh>
    <rPh sb="12" eb="14">
      <t>チョウサ</t>
    </rPh>
    <phoneticPr fontId="5"/>
  </si>
  <si>
    <t>モデル解析・開発（佐賀大学・いであ）、その他外注費</t>
    <rPh sb="3" eb="5">
      <t>カイセキ</t>
    </rPh>
    <rPh sb="6" eb="8">
      <t>カイハツ</t>
    </rPh>
    <rPh sb="9" eb="11">
      <t>サガ</t>
    </rPh>
    <rPh sb="11" eb="13">
      <t>ダイガク</t>
    </rPh>
    <rPh sb="21" eb="22">
      <t>タ</t>
    </rPh>
    <rPh sb="22" eb="25">
      <t>ガイチュウヒ</t>
    </rPh>
    <phoneticPr fontId="5"/>
  </si>
  <si>
    <t>人件費、諸謝金</t>
    <rPh sb="0" eb="3">
      <t>ジンケンヒ</t>
    </rPh>
    <rPh sb="4" eb="5">
      <t>ショ</t>
    </rPh>
    <rPh sb="5" eb="7">
      <t>シャキン</t>
    </rPh>
    <phoneticPr fontId="5"/>
  </si>
  <si>
    <t>光熱水料</t>
    <rPh sb="0" eb="2">
      <t>コウネツ</t>
    </rPh>
    <rPh sb="2" eb="3">
      <t>スイ</t>
    </rPh>
    <rPh sb="3" eb="4">
      <t>リョウ</t>
    </rPh>
    <phoneticPr fontId="5"/>
  </si>
  <si>
    <t>資材費、印刷製本費ほか</t>
    <rPh sb="0" eb="3">
      <t>シザイヒ</t>
    </rPh>
    <rPh sb="4" eb="6">
      <t>インサツ</t>
    </rPh>
    <rPh sb="6" eb="8">
      <t>セイホン</t>
    </rPh>
    <rPh sb="8" eb="9">
      <t>ヒ</t>
    </rPh>
    <phoneticPr fontId="5"/>
  </si>
  <si>
    <t>諸謝金</t>
    <rPh sb="0" eb="1">
      <t>ショ</t>
    </rPh>
    <rPh sb="1" eb="3">
      <t>シャキン</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</si>
  <si>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</si>
  <si>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</si>
  <si>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賃金</t>
    <rPh sb="0" eb="2">
      <t>チンギン</t>
    </rPh>
    <phoneticPr fontId="5"/>
  </si>
  <si>
    <t>消耗品費</t>
    <rPh sb="0" eb="3">
      <t>ショウモウヒン</t>
    </rPh>
    <rPh sb="3" eb="4">
      <t>ヒ</t>
    </rPh>
    <phoneticPr fontId="5"/>
  </si>
  <si>
    <t>ヒアリング謝金、委員会出席謝金</t>
    <rPh sb="5" eb="7">
      <t>シャキン</t>
    </rPh>
    <rPh sb="8" eb="11">
      <t>イインカイ</t>
    </rPh>
    <rPh sb="11" eb="13">
      <t>シュッセキ</t>
    </rPh>
    <rPh sb="13" eb="15">
      <t>シャキン</t>
    </rPh>
    <phoneticPr fontId="5"/>
  </si>
  <si>
    <t>職員旅費、委員旅費</t>
    <rPh sb="0" eb="2">
      <t>ショクイン</t>
    </rPh>
    <rPh sb="2" eb="4">
      <t>リョヒ</t>
    </rPh>
    <rPh sb="5" eb="7">
      <t>イイン</t>
    </rPh>
    <rPh sb="7" eb="9">
      <t>リョヒ</t>
    </rPh>
    <phoneticPr fontId="5"/>
  </si>
  <si>
    <t>資料</t>
    <rPh sb="0" eb="2">
      <t>シリョウ</t>
    </rPh>
    <phoneticPr fontId="5"/>
  </si>
  <si>
    <t>傭船費、傭車費</t>
    <rPh sb="0" eb="3">
      <t>ヨウセンヒ</t>
    </rPh>
    <rPh sb="4" eb="7">
      <t>ヨウシャヒ</t>
    </rPh>
    <phoneticPr fontId="5"/>
  </si>
  <si>
    <t>データ入力等</t>
    <rPh sb="3" eb="5">
      <t>ニュウリョク</t>
    </rPh>
    <rPh sb="5" eb="6">
      <t>トウ</t>
    </rPh>
    <phoneticPr fontId="5"/>
  </si>
  <si>
    <t>分析、現地調査消耗品費、燃料費等</t>
    <rPh sb="0" eb="2">
      <t>ブンセキ</t>
    </rPh>
    <rPh sb="3" eb="5">
      <t>ゲンチ</t>
    </rPh>
    <rPh sb="5" eb="7">
      <t>チョウサ</t>
    </rPh>
    <rPh sb="7" eb="10">
      <t>ショウモウヒン</t>
    </rPh>
    <rPh sb="10" eb="11">
      <t>ヒ</t>
    </rPh>
    <rPh sb="12" eb="15">
      <t>ネンリョウヒ</t>
    </rPh>
    <rPh sb="15" eb="16">
      <t>トウ</t>
    </rPh>
    <phoneticPr fontId="5"/>
  </si>
  <si>
    <t>長崎大学</t>
    <rPh sb="0" eb="2">
      <t>ナガサキ</t>
    </rPh>
    <rPh sb="2" eb="4">
      <t>ダイガク</t>
    </rPh>
    <phoneticPr fontId="5"/>
  </si>
  <si>
    <t>営業管理費、一般管理費、販売管理費、消費税等</t>
    <rPh sb="0" eb="2">
      <t>エイギョウ</t>
    </rPh>
    <rPh sb="2" eb="5">
      <t>カンリヒ</t>
    </rPh>
    <rPh sb="6" eb="8">
      <t>イッパン</t>
    </rPh>
    <rPh sb="8" eb="11">
      <t>カンリヒ</t>
    </rPh>
    <rPh sb="12" eb="14">
      <t>ハンバイ</t>
    </rPh>
    <rPh sb="14" eb="17">
      <t>カンリヒ</t>
    </rPh>
    <rPh sb="18" eb="21">
      <t>ショウヒゼイ</t>
    </rPh>
    <rPh sb="21" eb="22">
      <t>トウ</t>
    </rPh>
    <phoneticPr fontId="5"/>
  </si>
  <si>
    <t>雑役務費</t>
    <rPh sb="0" eb="4">
      <t>ザツエキムヒ</t>
    </rPh>
    <phoneticPr fontId="5"/>
  </si>
  <si>
    <t>印刷製本費</t>
    <rPh sb="0" eb="2">
      <t>インサツ</t>
    </rPh>
    <rPh sb="2" eb="4">
      <t>セイホン</t>
    </rPh>
    <rPh sb="4" eb="5">
      <t>ヒ</t>
    </rPh>
    <phoneticPr fontId="5"/>
  </si>
  <si>
    <t>計画準備、資料収集整理、データ解析等</t>
    <rPh sb="0" eb="2">
      <t>ケイカク</t>
    </rPh>
    <rPh sb="2" eb="4">
      <t>ジュンビ</t>
    </rPh>
    <rPh sb="5" eb="7">
      <t>シリョウ</t>
    </rPh>
    <rPh sb="7" eb="9">
      <t>シュウシュウ</t>
    </rPh>
    <rPh sb="9" eb="11">
      <t>セイリ</t>
    </rPh>
    <rPh sb="15" eb="17">
      <t>カイセキ</t>
    </rPh>
    <rPh sb="17" eb="18">
      <t>トウ</t>
    </rPh>
    <phoneticPr fontId="5"/>
  </si>
  <si>
    <t>業務打合せ、許可申請等</t>
    <rPh sb="0" eb="2">
      <t>ギョウム</t>
    </rPh>
    <rPh sb="2" eb="4">
      <t>ウチアワ</t>
    </rPh>
    <rPh sb="6" eb="8">
      <t>キョカ</t>
    </rPh>
    <rPh sb="8" eb="11">
      <t>シンセイトウ</t>
    </rPh>
    <phoneticPr fontId="5"/>
  </si>
  <si>
    <t>海図購入、画像データ化等</t>
    <rPh sb="0" eb="2">
      <t>カイズ</t>
    </rPh>
    <rPh sb="2" eb="4">
      <t>コウニュウ</t>
    </rPh>
    <rPh sb="5" eb="7">
      <t>ガゾウ</t>
    </rPh>
    <rPh sb="10" eb="11">
      <t>カ</t>
    </rPh>
    <rPh sb="11" eb="12">
      <t>トウ</t>
    </rPh>
    <phoneticPr fontId="5"/>
  </si>
  <si>
    <t>報告書作成費</t>
    <rPh sb="0" eb="3">
      <t>ホウコクショ</t>
    </rPh>
    <rPh sb="3" eb="6">
      <t>サクセイヒ</t>
    </rPh>
    <phoneticPr fontId="5"/>
  </si>
  <si>
    <t>一般管理費、消費税等</t>
    <rPh sb="0" eb="2">
      <t>イッパン</t>
    </rPh>
    <rPh sb="2" eb="5">
      <t>カンリヒ</t>
    </rPh>
    <rPh sb="6" eb="9">
      <t>ショウヒゼイ</t>
    </rPh>
    <rPh sb="9" eb="10">
      <t>トウ</t>
    </rPh>
    <phoneticPr fontId="5"/>
  </si>
  <si>
    <t>D.株式会社日本海洋生物研究所</t>
    <rPh sb="2" eb="15">
      <t>カブシキガイシャニホンカイヨウセイブツケンキュウジョ</t>
    </rPh>
    <phoneticPr fontId="5"/>
  </si>
  <si>
    <t>C.個人</t>
    <rPh sb="2" eb="4">
      <t>コジン</t>
    </rPh>
    <phoneticPr fontId="5"/>
  </si>
  <si>
    <t>手当、旅費</t>
    <rPh sb="0" eb="2">
      <t>テアテ</t>
    </rPh>
    <rPh sb="3" eb="5">
      <t>リョヒ</t>
    </rPh>
    <phoneticPr fontId="5"/>
  </si>
  <si>
    <t>委員手当、委員旅費</t>
    <rPh sb="0" eb="2">
      <t>イイン</t>
    </rPh>
    <rPh sb="2" eb="4">
      <t>テアテ</t>
    </rPh>
    <rPh sb="5" eb="7">
      <t>イイン</t>
    </rPh>
    <rPh sb="7" eb="9">
      <t>リョヒ</t>
    </rPh>
    <phoneticPr fontId="5"/>
  </si>
  <si>
    <t>いであ株式会社</t>
    <rPh sb="3" eb="7">
      <t>カブシキガイシャ</t>
    </rPh>
    <phoneticPr fontId="5"/>
  </si>
  <si>
    <t>環境特性解明等調査</t>
    <rPh sb="0" eb="2">
      <t>カンキョウ</t>
    </rPh>
    <rPh sb="2" eb="4">
      <t>トクセイ</t>
    </rPh>
    <rPh sb="4" eb="6">
      <t>カイメイ</t>
    </rPh>
    <rPh sb="6" eb="7">
      <t>トウ</t>
    </rPh>
    <rPh sb="7" eb="9">
      <t>チョウサ</t>
    </rPh>
    <phoneticPr fontId="5"/>
  </si>
  <si>
    <t>（国研）水産研究・教育機構</t>
    <rPh sb="1" eb="2">
      <t>コク</t>
    </rPh>
    <rPh sb="2" eb="3">
      <t>ケン</t>
    </rPh>
    <rPh sb="4" eb="8">
      <t>スイサンケンキュウ</t>
    </rPh>
    <rPh sb="9" eb="13">
      <t>キョウイクキコウ</t>
    </rPh>
    <phoneticPr fontId="5"/>
  </si>
  <si>
    <t>二枚貝類の減少要因解明調査</t>
    <rPh sb="0" eb="3">
      <t>ニマイガイ</t>
    </rPh>
    <rPh sb="3" eb="4">
      <t>ルイ</t>
    </rPh>
    <rPh sb="5" eb="7">
      <t>ゲンショウ</t>
    </rPh>
    <rPh sb="7" eb="9">
      <t>ヨウイン</t>
    </rPh>
    <rPh sb="9" eb="11">
      <t>カイメイ</t>
    </rPh>
    <rPh sb="11" eb="13">
      <t>チョウサ</t>
    </rPh>
    <phoneticPr fontId="5"/>
  </si>
  <si>
    <t>-</t>
    <phoneticPr fontId="5"/>
  </si>
  <si>
    <t>個人</t>
    <rPh sb="0" eb="2">
      <t>コジン</t>
    </rPh>
    <phoneticPr fontId="5"/>
  </si>
  <si>
    <t>株式会社日本海洋生物研究所</t>
    <rPh sb="0" eb="13">
      <t>カブシキガイシャニホンカイヨウセイブツケンキュウジョ</t>
    </rPh>
    <phoneticPr fontId="5"/>
  </si>
  <si>
    <t>-</t>
    <phoneticPr fontId="5"/>
  </si>
  <si>
    <t>-</t>
    <phoneticPr fontId="5"/>
  </si>
  <si>
    <t>ｰ</t>
    <phoneticPr fontId="5"/>
  </si>
  <si>
    <t>有</t>
  </si>
  <si>
    <t>無</t>
  </si>
  <si>
    <t>‐</t>
  </si>
  <si>
    <t>-</t>
    <phoneticPr fontId="5"/>
  </si>
  <si>
    <t>-</t>
    <phoneticPr fontId="5"/>
  </si>
  <si>
    <t>全国底質等調査検討</t>
    <phoneticPr fontId="5"/>
  </si>
  <si>
    <t>環境省に設置されている評価委員会に対して、地元から、環境異変の早期の原因究明や海域再生への道筋を提示してほしいと要望が寄せられるなど、当事業に対する社会のニーズは大きい。</t>
    <rPh sb="0" eb="3">
      <t>カンキョウショウ</t>
    </rPh>
    <rPh sb="4" eb="6">
      <t>セッチ</t>
    </rPh>
    <rPh sb="11" eb="13">
      <t>ヒョウカ</t>
    </rPh>
    <rPh sb="13" eb="16">
      <t>イインカイ</t>
    </rPh>
    <rPh sb="17" eb="18">
      <t>タイ</t>
    </rPh>
    <rPh sb="21" eb="23">
      <t>ジモト</t>
    </rPh>
    <rPh sb="26" eb="28">
      <t>カンキョウ</t>
    </rPh>
    <rPh sb="28" eb="30">
      <t>イヘン</t>
    </rPh>
    <rPh sb="31" eb="33">
      <t>ソウキ</t>
    </rPh>
    <rPh sb="34" eb="36">
      <t>ゲンイン</t>
    </rPh>
    <rPh sb="36" eb="38">
      <t>キュウメイ</t>
    </rPh>
    <rPh sb="39" eb="41">
      <t>カイイキ</t>
    </rPh>
    <rPh sb="41" eb="43">
      <t>サイセイ</t>
    </rPh>
    <rPh sb="45" eb="47">
      <t>ミチスジ</t>
    </rPh>
    <rPh sb="48" eb="50">
      <t>テイジ</t>
    </rPh>
    <rPh sb="56" eb="58">
      <t>ヨウボウ</t>
    </rPh>
    <rPh sb="59" eb="60">
      <t>ヨ</t>
    </rPh>
    <rPh sb="67" eb="68">
      <t>トウ</t>
    </rPh>
    <rPh sb="68" eb="70">
      <t>ジギョウ</t>
    </rPh>
    <rPh sb="71" eb="72">
      <t>タイ</t>
    </rPh>
    <rPh sb="74" eb="76">
      <t>シャカイ</t>
    </rPh>
    <rPh sb="81" eb="82">
      <t>オオ</t>
    </rPh>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</si>
  <si>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</si>
  <si>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</si>
  <si>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高度な調査・専門的な解析を必要とされる事業であり、支出先は、総合評価落札方式により効果的な手法を採択し、競争性の確保に努めている。
また、一者応札の改善に向けた取組として、公告期間を延長する等、引き続き適正な競争の実施に努める。</t>
    <rPh sb="0" eb="2">
      <t>コウド</t>
    </rPh>
    <rPh sb="3" eb="5">
      <t>チョウサ</t>
    </rPh>
    <rPh sb="6" eb="9">
      <t>センモンテキ</t>
    </rPh>
    <rPh sb="10" eb="12">
      <t>カイセキ</t>
    </rPh>
    <rPh sb="13" eb="15">
      <t>ヒツヨウ</t>
    </rPh>
    <rPh sb="19" eb="21">
      <t>ジギョウ</t>
    </rPh>
    <rPh sb="25" eb="28">
      <t>シシュツサキ</t>
    </rPh>
    <rPh sb="30" eb="32">
      <t>ソウゴウ</t>
    </rPh>
    <rPh sb="32" eb="34">
      <t>ヒョウカ</t>
    </rPh>
    <rPh sb="34" eb="36">
      <t>ラクサツ</t>
    </rPh>
    <rPh sb="36" eb="38">
      <t>ホウシキ</t>
    </rPh>
    <rPh sb="41" eb="44">
      <t>コウカテキ</t>
    </rPh>
    <rPh sb="45" eb="47">
      <t>シュホウ</t>
    </rPh>
    <rPh sb="48" eb="50">
      <t>サイタク</t>
    </rPh>
    <rPh sb="52" eb="55">
      <t>キョウソウセイ</t>
    </rPh>
    <rPh sb="56" eb="58">
      <t>カクホ</t>
    </rPh>
    <rPh sb="59" eb="60">
      <t>ツト</t>
    </rPh>
    <rPh sb="69" eb="70">
      <t>イッ</t>
    </rPh>
    <rPh sb="70" eb="71">
      <t>シャ</t>
    </rPh>
    <rPh sb="71" eb="73">
      <t>オウサツ</t>
    </rPh>
    <rPh sb="74" eb="76">
      <t>カイゼン</t>
    </rPh>
    <rPh sb="77" eb="78">
      <t>ム</t>
    </rPh>
    <rPh sb="80" eb="82">
      <t>トリクミ</t>
    </rPh>
    <rPh sb="86" eb="88">
      <t>コウコク</t>
    </rPh>
    <rPh sb="88" eb="90">
      <t>キカン</t>
    </rPh>
    <rPh sb="91" eb="93">
      <t>エンチョウ</t>
    </rPh>
    <rPh sb="95" eb="96">
      <t>トウ</t>
    </rPh>
    <rPh sb="97" eb="98">
      <t>ヒ</t>
    </rPh>
    <rPh sb="99" eb="100">
      <t>ツヅ</t>
    </rPh>
    <rPh sb="101" eb="103">
      <t>テキセイ</t>
    </rPh>
    <rPh sb="104" eb="106">
      <t>キョウソウ</t>
    </rPh>
    <rPh sb="107" eb="109">
      <t>ジッシ</t>
    </rPh>
    <rPh sb="110" eb="111">
      <t>ツト</t>
    </rPh>
    <phoneticPr fontId="5"/>
  </si>
  <si>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15" eb="18">
      <t>セイタイケイ</t>
    </rPh>
    <rPh sb="18" eb="20">
      <t>カイメイ</t>
    </rPh>
    <rPh sb="24" eb="26">
      <t>カイセキ</t>
    </rPh>
    <rPh sb="26" eb="27">
      <t>トウ</t>
    </rPh>
    <rPh sb="28" eb="31">
      <t>センモンテキ</t>
    </rPh>
    <rPh sb="32" eb="34">
      <t>カイセキ</t>
    </rPh>
    <rPh sb="35" eb="37">
      <t>ヒツヨウ</t>
    </rPh>
    <rPh sb="44" eb="45">
      <t>ジツ</t>
    </rPh>
    <rPh sb="45" eb="47">
      <t>カイイキ</t>
    </rPh>
    <rPh sb="51" eb="53">
      <t>スイシツ</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</si>
  <si>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t>
    <phoneticPr fontId="5"/>
  </si>
  <si>
    <t>事業に必要なもののみ支出している。</t>
    <rPh sb="0" eb="2">
      <t>ジギョウ</t>
    </rPh>
    <rPh sb="3" eb="5">
      <t>ヒツヨウ</t>
    </rPh>
    <rPh sb="10" eb="12">
      <t>シシュツ</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</si>
  <si>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</si>
  <si>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評価委員会への情報提供によってその目標を達成するとともに、委員会からの要求事項に的確に対応している。</t>
    <rPh sb="0" eb="2">
      <t>ヒョウカ</t>
    </rPh>
    <rPh sb="2" eb="5">
      <t>イインカイ</t>
    </rPh>
    <rPh sb="7" eb="9">
      <t>ジョウホウ</t>
    </rPh>
    <rPh sb="9" eb="11">
      <t>テイキョウ</t>
    </rPh>
    <rPh sb="17" eb="19">
      <t>モクヒョウ</t>
    </rPh>
    <rPh sb="20" eb="22">
      <t>タッセイ</t>
    </rPh>
    <rPh sb="29" eb="32">
      <t>イインカイ</t>
    </rPh>
    <rPh sb="35" eb="37">
      <t>ヨウキュウ</t>
    </rPh>
    <rPh sb="37" eb="39">
      <t>ジコウ</t>
    </rPh>
    <rPh sb="40" eb="42">
      <t>テキカク</t>
    </rPh>
    <rPh sb="43" eb="45">
      <t>タイオウ</t>
    </rPh>
    <phoneticPr fontId="5"/>
  </si>
  <si>
    <t>評価委員会が必要とするデータについて、既に存在する知見等も収集・整理し活用することにより、実施する調査を最小限にし、コスト削減に努めている。
また、本事業は、二枚貝の生息域の捜索、底質の性状が二枚貝に及ぼす影響、実海域の流況等の実態解明など、高度な専門知識を要する業務であるが、請負業務の選定にあたっては総合評価落札方式等で優れた手段・方法を募ることにより、効果的な事業の実施に努めている。</t>
    <rPh sb="0" eb="2">
      <t>ヒョウカ</t>
    </rPh>
    <rPh sb="2" eb="5">
      <t>イインカイ</t>
    </rPh>
    <rPh sb="6" eb="8">
      <t>ヒツヨウ</t>
    </rPh>
    <rPh sb="19" eb="20">
      <t>スデ</t>
    </rPh>
    <rPh sb="21" eb="23">
      <t>ソンザイ</t>
    </rPh>
    <rPh sb="25" eb="27">
      <t>チケン</t>
    </rPh>
    <rPh sb="27" eb="28">
      <t>トウ</t>
    </rPh>
    <rPh sb="29" eb="31">
      <t>シュウシュウ</t>
    </rPh>
    <rPh sb="32" eb="34">
      <t>セイリ</t>
    </rPh>
    <rPh sb="35" eb="37">
      <t>カツヨウ</t>
    </rPh>
    <rPh sb="45" eb="47">
      <t>ジッシ</t>
    </rPh>
    <rPh sb="49" eb="51">
      <t>チョウサ</t>
    </rPh>
    <rPh sb="52" eb="55">
      <t>サイショウゲン</t>
    </rPh>
    <rPh sb="61" eb="63">
      <t>サクゲン</t>
    </rPh>
    <rPh sb="64" eb="65">
      <t>ツト</t>
    </rPh>
    <rPh sb="74" eb="75">
      <t>ホン</t>
    </rPh>
    <rPh sb="75" eb="77">
      <t>ジギョウ</t>
    </rPh>
    <rPh sb="79" eb="82">
      <t>ニマイガイ</t>
    </rPh>
    <rPh sb="83" eb="86">
      <t>セイソクイキ</t>
    </rPh>
    <rPh sb="87" eb="89">
      <t>ソウサク</t>
    </rPh>
    <rPh sb="90" eb="92">
      <t>テイシツ</t>
    </rPh>
    <rPh sb="93" eb="95">
      <t>セイジョウ</t>
    </rPh>
    <rPh sb="96" eb="99">
      <t>ニマイガイ</t>
    </rPh>
    <rPh sb="100" eb="101">
      <t>オヨ</t>
    </rPh>
    <rPh sb="103" eb="105">
      <t>エイキョウ</t>
    </rPh>
    <rPh sb="106" eb="107">
      <t>ジツ</t>
    </rPh>
    <rPh sb="107" eb="109">
      <t>カイイキ</t>
    </rPh>
    <rPh sb="110" eb="112">
      <t>リュウキョウ</t>
    </rPh>
    <rPh sb="112" eb="113">
      <t>トウ</t>
    </rPh>
    <rPh sb="114" eb="116">
      <t>ジッタイ</t>
    </rPh>
    <rPh sb="116" eb="118">
      <t>カイメイ</t>
    </rPh>
    <rPh sb="121" eb="123">
      <t>コウド</t>
    </rPh>
    <rPh sb="124" eb="126">
      <t>センモン</t>
    </rPh>
    <rPh sb="126" eb="128">
      <t>チシキ</t>
    </rPh>
    <rPh sb="129" eb="130">
      <t>ヨウ</t>
    </rPh>
    <rPh sb="132" eb="134">
      <t>ギョウム</t>
    </rPh>
    <rPh sb="139" eb="141">
      <t>ウケオイ</t>
    </rPh>
    <rPh sb="141" eb="143">
      <t>ギョウム</t>
    </rPh>
    <rPh sb="144" eb="146">
      <t>センテイ</t>
    </rPh>
    <rPh sb="152" eb="154">
      <t>ソウゴウ</t>
    </rPh>
    <rPh sb="154" eb="156">
      <t>ヒョウカ</t>
    </rPh>
    <rPh sb="156" eb="158">
      <t>ラクサツ</t>
    </rPh>
    <rPh sb="158" eb="160">
      <t>ホウシキ</t>
    </rPh>
    <rPh sb="160" eb="161">
      <t>トウ</t>
    </rPh>
    <rPh sb="162" eb="163">
      <t>スグ</t>
    </rPh>
    <rPh sb="165" eb="167">
      <t>シュダン</t>
    </rPh>
    <rPh sb="168" eb="170">
      <t>ホウホウ</t>
    </rPh>
    <rPh sb="171" eb="172">
      <t>ツノ</t>
    </rPh>
    <rPh sb="179" eb="182">
      <t>コウカテキ</t>
    </rPh>
    <rPh sb="183" eb="185">
      <t>ジギョウ</t>
    </rPh>
    <rPh sb="186" eb="188">
      <t>ジッシ</t>
    </rPh>
    <rPh sb="189" eb="190">
      <t>ツト</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</si>
  <si>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</si>
  <si>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成果物（環境調査結果、解析結果等）は、評価委員会における評価に活用されている。</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ヒョウカ</t>
    </rPh>
    <rPh sb="31" eb="33">
      <t>カツヨウ</t>
    </rPh>
    <phoneticPr fontId="5"/>
  </si>
  <si>
    <t>有明海・八代海等の環境保全及び改善を図るため、上記測定指標を含めた水環境等に関する状況を確認し、その状況を踏まえた分析・検討を進めていく。</t>
    <rPh sb="0" eb="3">
      <t>アリアケカイ</t>
    </rPh>
    <rPh sb="4" eb="7">
      <t>ヤツシロカイ</t>
    </rPh>
    <rPh sb="7" eb="8">
      <t>トウ</t>
    </rPh>
    <rPh sb="9" eb="11">
      <t>カンキョウ</t>
    </rPh>
    <rPh sb="11" eb="13">
      <t>ホゼン</t>
    </rPh>
    <rPh sb="13" eb="14">
      <t>オヨ</t>
    </rPh>
    <rPh sb="15" eb="17">
      <t>カイゼン</t>
    </rPh>
    <rPh sb="18" eb="19">
      <t>ハカ</t>
    </rPh>
    <rPh sb="23" eb="25">
      <t>ジョウキ</t>
    </rPh>
    <rPh sb="25" eb="27">
      <t>ソクテイ</t>
    </rPh>
    <rPh sb="27" eb="29">
      <t>シヒョウ</t>
    </rPh>
    <rPh sb="30" eb="31">
      <t>フク</t>
    </rPh>
    <rPh sb="33" eb="36">
      <t>ミズカンキョウ</t>
    </rPh>
    <rPh sb="36" eb="37">
      <t>トウ</t>
    </rPh>
    <rPh sb="38" eb="39">
      <t>カン</t>
    </rPh>
    <rPh sb="41" eb="43">
      <t>ジョウキョウ</t>
    </rPh>
    <rPh sb="44" eb="46">
      <t>カクニン</t>
    </rPh>
    <rPh sb="50" eb="52">
      <t>ジョウキョウ</t>
    </rPh>
    <rPh sb="53" eb="54">
      <t>フ</t>
    </rPh>
    <rPh sb="57" eb="59">
      <t>ブンセキ</t>
    </rPh>
    <rPh sb="60" eb="62">
      <t>ケントウ</t>
    </rPh>
    <rPh sb="63" eb="64">
      <t>スス</t>
    </rPh>
    <phoneticPr fontId="5"/>
  </si>
  <si>
    <t>113/12</t>
    <phoneticPr fontId="5"/>
  </si>
  <si>
    <t>129/12</t>
    <phoneticPr fontId="5"/>
  </si>
  <si>
    <t>令和２年度畜産農業に係る窒素・りん暫定排水基準適用事業場調査業務</t>
  </si>
  <si>
    <t>計画検討、調査分析、検討会運営、報告書作成等</t>
    <rPh sb="0" eb="2">
      <t>ケイカク</t>
    </rPh>
    <rPh sb="2" eb="4">
      <t>ケントウ</t>
    </rPh>
    <rPh sb="5" eb="7">
      <t>チョウサ</t>
    </rPh>
    <rPh sb="7" eb="9">
      <t>ブンセキ</t>
    </rPh>
    <rPh sb="10" eb="13">
      <t>ケントウカイ</t>
    </rPh>
    <rPh sb="13" eb="15">
      <t>ウンエイ</t>
    </rPh>
    <rPh sb="16" eb="19">
      <t>ホウコクショ</t>
    </rPh>
    <rPh sb="19" eb="21">
      <t>サクセイ</t>
    </rPh>
    <rPh sb="21" eb="22">
      <t>トウ</t>
    </rPh>
    <phoneticPr fontId="5"/>
  </si>
  <si>
    <t>雑役務費</t>
    <rPh sb="0" eb="1">
      <t>ザツ</t>
    </rPh>
    <rPh sb="1" eb="4">
      <t>エキムヒ</t>
    </rPh>
    <phoneticPr fontId="5"/>
  </si>
  <si>
    <t>消耗品費、会議費、諸謝金、運搬費、製本費等</t>
    <rPh sb="0" eb="2">
      <t>ショウモウ</t>
    </rPh>
    <rPh sb="2" eb="3">
      <t>ヒン</t>
    </rPh>
    <rPh sb="3" eb="4">
      <t>ヒ</t>
    </rPh>
    <rPh sb="5" eb="8">
      <t>カイギヒ</t>
    </rPh>
    <rPh sb="9" eb="12">
      <t>ショシャキン</t>
    </rPh>
    <rPh sb="13" eb="15">
      <t>ウンパン</t>
    </rPh>
    <rPh sb="15" eb="16">
      <t>ヒ</t>
    </rPh>
    <rPh sb="17" eb="19">
      <t>セイホン</t>
    </rPh>
    <rPh sb="19" eb="20">
      <t>ヒ</t>
    </rPh>
    <rPh sb="20" eb="21">
      <t>トウ</t>
    </rPh>
    <phoneticPr fontId="5"/>
  </si>
  <si>
    <t>その他</t>
    <rPh sb="2" eb="3">
      <t>タ</t>
    </rPh>
    <phoneticPr fontId="5"/>
  </si>
  <si>
    <t>一般管理費、消費税</t>
    <rPh sb="0" eb="2">
      <t>イッパン</t>
    </rPh>
    <rPh sb="2" eb="5">
      <t>カンリヒ</t>
    </rPh>
    <rPh sb="6" eb="9">
      <t>ショウヒゼイ</t>
    </rPh>
    <phoneticPr fontId="5"/>
  </si>
  <si>
    <t>E.（一財）材料科学技術振興財団</t>
    <phoneticPr fontId="5"/>
  </si>
  <si>
    <t>（一財）材料科学技術振興財団</t>
    <phoneticPr fontId="5"/>
  </si>
  <si>
    <t>暫定排水基準適用事業場調査、基準見直し検討</t>
    <phoneticPr fontId="5"/>
  </si>
  <si>
    <t>ー</t>
    <phoneticPr fontId="5"/>
  </si>
  <si>
    <t>-</t>
    <phoneticPr fontId="5"/>
  </si>
  <si>
    <t>・調査結果は評価委員会で報告されており、調査目的である評価委員会による有明海及び八代海等の再生に係る評価が着実に実施されてきている。
・公告期間の延長など、一者応札の改善に向けた取り組みを実施したものの新規の参入がなかった。</t>
    <rPh sb="1" eb="3">
      <t>チョウサ</t>
    </rPh>
    <rPh sb="3" eb="5">
      <t>ケッカ</t>
    </rPh>
    <rPh sb="6" eb="8">
      <t>ヒョウカ</t>
    </rPh>
    <rPh sb="8" eb="11">
      <t>イインカイ</t>
    </rPh>
    <rPh sb="12" eb="14">
      <t>ホウコク</t>
    </rPh>
    <rPh sb="20" eb="22">
      <t>チョウサ</t>
    </rPh>
    <rPh sb="22" eb="24">
      <t>モクテキ</t>
    </rPh>
    <rPh sb="27" eb="29">
      <t>ヒョウカ</t>
    </rPh>
    <rPh sb="29" eb="32">
      <t>イインカイ</t>
    </rPh>
    <rPh sb="35" eb="38">
      <t>アリアケカイ</t>
    </rPh>
    <rPh sb="38" eb="39">
      <t>オヨ</t>
    </rPh>
    <rPh sb="40" eb="43">
      <t>ヤツシロカイ</t>
    </rPh>
    <rPh sb="43" eb="44">
      <t>トウ</t>
    </rPh>
    <rPh sb="45" eb="47">
      <t>サイセイ</t>
    </rPh>
    <rPh sb="48" eb="49">
      <t>カカ</t>
    </rPh>
    <rPh sb="50" eb="52">
      <t>ヒョウカ</t>
    </rPh>
    <rPh sb="53" eb="55">
      <t>チャクジツ</t>
    </rPh>
    <rPh sb="56" eb="58">
      <t>ジッシ</t>
    </rPh>
    <rPh sb="68" eb="70">
      <t>コウコク</t>
    </rPh>
    <rPh sb="70" eb="72">
      <t>キカン</t>
    </rPh>
    <rPh sb="73" eb="75">
      <t>エンチョウ</t>
    </rPh>
    <rPh sb="78" eb="79">
      <t>イッ</t>
    </rPh>
    <rPh sb="79" eb="80">
      <t>シャ</t>
    </rPh>
    <rPh sb="80" eb="82">
      <t>オウサツ</t>
    </rPh>
    <rPh sb="83" eb="85">
      <t>カイゼン</t>
    </rPh>
    <rPh sb="86" eb="87">
      <t>ム</t>
    </rPh>
    <rPh sb="89" eb="90">
      <t>ト</t>
    </rPh>
    <rPh sb="91" eb="92">
      <t>ク</t>
    </rPh>
    <rPh sb="94" eb="96">
      <t>ジッシ</t>
    </rPh>
    <rPh sb="101" eb="103">
      <t>シンキ</t>
    </rPh>
    <rPh sb="104" eb="106">
      <t>サンニュウ</t>
    </rPh>
    <phoneticPr fontId="5"/>
  </si>
  <si>
    <t>・有明海・八代海等の海域区分毎の環境特性の把握、課題の解明、再生方策の検討のための調査継続が必要である。また、調査結果について、関係機関が把握している経年データの収集・整理、数値シミュレーションモデルの活用等により、評価委員会に適切に結果を報告することとしている。
・一者応札の改善に向けた取組として、公告期間を延長や仕様書の見直しを検討する等、引き続き適正な競争の実施に努める。</t>
    <rPh sb="1" eb="4">
      <t>アリアケカイ</t>
    </rPh>
    <rPh sb="5" eb="8">
      <t>ヤツシロカイ</t>
    </rPh>
    <rPh sb="8" eb="9">
      <t>トウ</t>
    </rPh>
    <rPh sb="10" eb="15">
      <t>カイイキクブンゴト</t>
    </rPh>
    <rPh sb="16" eb="20">
      <t>カンキョウトクセイ</t>
    </rPh>
    <rPh sb="21" eb="23">
      <t>ハアク</t>
    </rPh>
    <rPh sb="24" eb="26">
      <t>カダイ</t>
    </rPh>
    <rPh sb="27" eb="29">
      <t>カイメイ</t>
    </rPh>
    <rPh sb="30" eb="32">
      <t>サイセイ</t>
    </rPh>
    <rPh sb="32" eb="34">
      <t>ホウサク</t>
    </rPh>
    <rPh sb="35" eb="37">
      <t>ケントウ</t>
    </rPh>
    <rPh sb="41" eb="43">
      <t>チョウサ</t>
    </rPh>
    <rPh sb="43" eb="45">
      <t>ケイゾク</t>
    </rPh>
    <rPh sb="46" eb="48">
      <t>ヒツヨウ</t>
    </rPh>
    <rPh sb="55" eb="57">
      <t>チョウサ</t>
    </rPh>
    <rPh sb="57" eb="59">
      <t>ケッカ</t>
    </rPh>
    <rPh sb="64" eb="66">
      <t>カンケイ</t>
    </rPh>
    <rPh sb="66" eb="68">
      <t>キカン</t>
    </rPh>
    <rPh sb="69" eb="71">
      <t>ハアク</t>
    </rPh>
    <rPh sb="75" eb="77">
      <t>ケイネン</t>
    </rPh>
    <rPh sb="81" eb="83">
      <t>シュウシュウ</t>
    </rPh>
    <rPh sb="84" eb="86">
      <t>セイリ</t>
    </rPh>
    <rPh sb="87" eb="89">
      <t>スウチ</t>
    </rPh>
    <rPh sb="101" eb="103">
      <t>カツヨウ</t>
    </rPh>
    <rPh sb="103" eb="104">
      <t>トウ</t>
    </rPh>
    <rPh sb="108" eb="110">
      <t>ヒョウカ</t>
    </rPh>
    <rPh sb="110" eb="113">
      <t>イインカイ</t>
    </rPh>
    <rPh sb="114" eb="116">
      <t>テキセツ</t>
    </rPh>
    <rPh sb="117" eb="119">
      <t>ケッカ</t>
    </rPh>
    <rPh sb="120" eb="122">
      <t>ホウコク</t>
    </rPh>
    <rPh sb="134" eb="135">
      <t>イッ</t>
    </rPh>
    <rPh sb="135" eb="136">
      <t>シャ</t>
    </rPh>
    <rPh sb="136" eb="138">
      <t>オウサツ</t>
    </rPh>
    <rPh sb="139" eb="141">
      <t>カイゼン</t>
    </rPh>
    <rPh sb="142" eb="143">
      <t>ム</t>
    </rPh>
    <rPh sb="145" eb="147">
      <t>トリクミ</t>
    </rPh>
    <rPh sb="151" eb="153">
      <t>コウコク</t>
    </rPh>
    <rPh sb="153" eb="155">
      <t>キカン</t>
    </rPh>
    <rPh sb="156" eb="158">
      <t>エンチョウ</t>
    </rPh>
    <rPh sb="159" eb="162">
      <t>シヨウショ</t>
    </rPh>
    <rPh sb="163" eb="165">
      <t>ミナオ</t>
    </rPh>
    <rPh sb="167" eb="169">
      <t>ケントウ</t>
    </rPh>
    <rPh sb="171" eb="172">
      <t>トウ</t>
    </rPh>
    <rPh sb="173" eb="174">
      <t>ヒ</t>
    </rPh>
    <rPh sb="175" eb="176">
      <t>ツヅ</t>
    </rPh>
    <rPh sb="177" eb="179">
      <t>テキセイ</t>
    </rPh>
    <rPh sb="180" eb="182">
      <t>キョウソウ</t>
    </rPh>
    <rPh sb="183" eb="185">
      <t>ジッシ</t>
    </rPh>
    <rPh sb="186" eb="187">
      <t>ツト</t>
    </rPh>
    <phoneticPr fontId="5"/>
  </si>
  <si>
    <t>　有明海及び八代海等の問題点の原因を把握し、その原因に対する対策を提案する</t>
    <rPh sb="18" eb="20">
      <t>ハアク</t>
    </rPh>
    <rPh sb="24" eb="26">
      <t>ゲンイン</t>
    </rPh>
    <rPh sb="27" eb="28">
      <t>タイ</t>
    </rPh>
    <rPh sb="30" eb="32">
      <t>タイサク</t>
    </rPh>
    <rPh sb="33" eb="35">
      <t>テイアン</t>
    </rPh>
    <phoneticPr fontId="5"/>
  </si>
  <si>
    <t>外部有識者点検対象外</t>
    <phoneticPr fontId="5"/>
  </si>
  <si>
    <t>事業全体の実施方法や検討会等の実施方式の見直しを行うこと等により、事業の効果及び予算規模の妥当性について検討を行うこと。また、一者応札の改善に向けた取り組みを検討すること。</t>
    <phoneticPr fontId="5"/>
  </si>
  <si>
    <t>事業の効果及び予算規模の妥当性について検討を行い、各事業の検討会を対面方式からweb方式に改める等の見直しを行った。また、一者応札の改善に向けて公告期間の延長等のほか、仕様書をより詳細に記載し業務内容を明確にすること等により改善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</si>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</sst>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27173</xdr:colOff>
      <xdr:row>753</xdr:row>
      <xdr:rowOff>278857</xdr:rowOff>
    </xdr:from>
    <xdr:to>
      <xdr:col>41</xdr:col>
      <xdr:colOff>169392</xdr:colOff>
      <xdr:row>755</xdr:row>
      <xdr:rowOff>166546</xdr:rowOff>
    </xdr:to>
    <xdr:sp macro="" textlink="">
      <xdr:nvSpPr>
        <xdr:cNvPr id="19" name="正方形/長方形 6"/>
        <xdr:cNvSpPr/>
      </xdr:nvSpPr>
      <xdr:spPr bwMode="auto">
        <a:xfrm>
          <a:off x="5513573" y="45099697"/>
          <a:ext cx="2153899" cy="5963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国研</a:t>
          </a:r>
          <a:r>
            <a:rPr kumimoji="1" lang="en-US" altLang="ja-JP" sz="1100">
              <a:solidFill>
                <a:sysClr val="windowText" lastClr="000000"/>
              </a:solidFill>
            </a:rPr>
            <a:t>)</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29</xdr:col>
      <xdr:colOff>136919</xdr:colOff>
      <xdr:row>749</xdr:row>
      <xdr:rowOff>30892</xdr:rowOff>
    </xdr:from>
    <xdr:to>
      <xdr:col>42</xdr:col>
      <xdr:colOff>62353</xdr:colOff>
      <xdr:row>749</xdr:row>
      <xdr:rowOff>323311</xdr:rowOff>
    </xdr:to>
    <xdr:sp macro="" textlink="">
      <xdr:nvSpPr>
        <xdr:cNvPr id="20" name="テキスト ボックス 19"/>
        <xdr:cNvSpPr txBox="1"/>
      </xdr:nvSpPr>
      <xdr:spPr bwMode="auto">
        <a:xfrm rot="10800000" flipV="1">
          <a:off x="5440439" y="43426792"/>
          <a:ext cx="2302874"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17</xdr:col>
      <xdr:colOff>75370</xdr:colOff>
      <xdr:row>751</xdr:row>
      <xdr:rowOff>252025</xdr:rowOff>
    </xdr:from>
    <xdr:to>
      <xdr:col>25</xdr:col>
      <xdr:colOff>170508</xdr:colOff>
      <xdr:row>754</xdr:row>
      <xdr:rowOff>288359</xdr:rowOff>
    </xdr:to>
    <xdr:grpSp>
      <xdr:nvGrpSpPr>
        <xdr:cNvPr id="21" name="グループ化 22"/>
        <xdr:cNvGrpSpPr>
          <a:grpSpLocks/>
        </xdr:cNvGrpSpPr>
      </xdr:nvGrpSpPr>
      <xdr:grpSpPr bwMode="auto">
        <a:xfrm>
          <a:off x="3184330" y="41420345"/>
          <a:ext cx="1558178" cy="1103134"/>
          <a:chOff x="3513863" y="13796822"/>
          <a:chExt cx="2368022" cy="1471543"/>
        </a:xfrm>
      </xdr:grpSpPr>
      <xdr:sp macro="" textlink="">
        <xdr:nvSpPr>
          <xdr:cNvPr id="22"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114.6</a:t>
            </a:r>
            <a:r>
              <a:rPr kumimoji="1" lang="ja-JP" altLang="en-US" sz="1100">
                <a:solidFill>
                  <a:sysClr val="windowText" lastClr="000000"/>
                </a:solidFill>
              </a:rPr>
              <a:t>百万円</a:t>
            </a:r>
          </a:p>
        </xdr:txBody>
      </xdr:sp>
      <xdr:sp macro="" textlink="">
        <xdr:nvSpPr>
          <xdr:cNvPr id="23"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30</xdr:col>
      <xdr:colOff>92016</xdr:colOff>
      <xdr:row>755</xdr:row>
      <xdr:rowOff>304849</xdr:rowOff>
    </xdr:from>
    <xdr:to>
      <xdr:col>42</xdr:col>
      <xdr:colOff>3673</xdr:colOff>
      <xdr:row>756</xdr:row>
      <xdr:rowOff>262164</xdr:rowOff>
    </xdr:to>
    <xdr:sp macro="" textlink="">
      <xdr:nvSpPr>
        <xdr:cNvPr id="24" name="大かっこ 23"/>
        <xdr:cNvSpPr/>
      </xdr:nvSpPr>
      <xdr:spPr bwMode="auto">
        <a:xfrm>
          <a:off x="5578416" y="45834349"/>
          <a:ext cx="2106217" cy="315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30</xdr:col>
      <xdr:colOff>27173</xdr:colOff>
      <xdr:row>749</xdr:row>
      <xdr:rowOff>351933</xdr:rowOff>
    </xdr:from>
    <xdr:to>
      <xdr:col>41</xdr:col>
      <xdr:colOff>179112</xdr:colOff>
      <xdr:row>751</xdr:row>
      <xdr:rowOff>263745</xdr:rowOff>
    </xdr:to>
    <xdr:sp macro="" textlink="">
      <xdr:nvSpPr>
        <xdr:cNvPr id="25" name="正方形/長方形 24"/>
        <xdr:cNvSpPr/>
      </xdr:nvSpPr>
      <xdr:spPr bwMode="auto">
        <a:xfrm>
          <a:off x="5513573" y="43747833"/>
          <a:ext cx="2163619" cy="628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59.1</a:t>
          </a:r>
          <a:r>
            <a:rPr kumimoji="1" lang="ja-JP" altLang="en-US" sz="1100">
              <a:solidFill>
                <a:sysClr val="windowText" lastClr="000000"/>
              </a:solidFill>
            </a:rPr>
            <a:t>百万円</a:t>
          </a:r>
        </a:p>
      </xdr:txBody>
    </xdr:sp>
    <xdr:clientData/>
  </xdr:twoCellAnchor>
  <xdr:twoCellAnchor>
    <xdr:from>
      <xdr:col>12</xdr:col>
      <xdr:colOff>82378</xdr:colOff>
      <xdr:row>749</xdr:row>
      <xdr:rowOff>88543</xdr:rowOff>
    </xdr:from>
    <xdr:to>
      <xdr:col>27</xdr:col>
      <xdr:colOff>64881</xdr:colOff>
      <xdr:row>751</xdr:row>
      <xdr:rowOff>76678</xdr:rowOff>
    </xdr:to>
    <xdr:sp macro="" textlink="">
      <xdr:nvSpPr>
        <xdr:cNvPr id="26" name="正方形/長方形 25"/>
        <xdr:cNvSpPr/>
      </xdr:nvSpPr>
      <xdr:spPr bwMode="auto">
        <a:xfrm>
          <a:off x="2276938" y="43484443"/>
          <a:ext cx="2725703" cy="704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twoCellAnchor>
    <xdr:from>
      <xdr:col>30</xdr:col>
      <xdr:colOff>84323</xdr:colOff>
      <xdr:row>751</xdr:row>
      <xdr:rowOff>297237</xdr:rowOff>
    </xdr:from>
    <xdr:to>
      <xdr:col>41</xdr:col>
      <xdr:colOff>172437</xdr:colOff>
      <xdr:row>752</xdr:row>
      <xdr:rowOff>258174</xdr:rowOff>
    </xdr:to>
    <xdr:sp macro="" textlink="">
      <xdr:nvSpPr>
        <xdr:cNvPr id="27" name="大かっこ 26"/>
        <xdr:cNvSpPr/>
      </xdr:nvSpPr>
      <xdr:spPr bwMode="auto">
        <a:xfrm>
          <a:off x="5570723" y="44409417"/>
          <a:ext cx="2099794" cy="311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25</xdr:col>
      <xdr:colOff>161016</xdr:colOff>
      <xdr:row>750</xdr:row>
      <xdr:rowOff>307839</xdr:rowOff>
    </xdr:from>
    <xdr:to>
      <xdr:col>30</xdr:col>
      <xdr:colOff>27173</xdr:colOff>
      <xdr:row>752</xdr:row>
      <xdr:rowOff>128745</xdr:rowOff>
    </xdr:to>
    <xdr:cxnSp macro="">
      <xdr:nvCxnSpPr>
        <xdr:cNvPr id="28" name="カギ線コネクタ 27"/>
        <xdr:cNvCxnSpPr/>
      </xdr:nvCxnSpPr>
      <xdr:spPr>
        <a:xfrm flipV="1">
          <a:off x="4733016" y="44061879"/>
          <a:ext cx="780557" cy="529566"/>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161016</xdr:colOff>
      <xdr:row>752</xdr:row>
      <xdr:rowOff>128745</xdr:rowOff>
    </xdr:from>
    <xdr:to>
      <xdr:col>30</xdr:col>
      <xdr:colOff>27173</xdr:colOff>
      <xdr:row>754</xdr:row>
      <xdr:rowOff>214654</xdr:rowOff>
    </xdr:to>
    <xdr:cxnSp macro="">
      <xdr:nvCxnSpPr>
        <xdr:cNvPr id="29" name="カギ線コネクタ 28"/>
        <xdr:cNvCxnSpPr>
          <a:stCxn id="22" idx="3"/>
          <a:endCxn id="19" idx="1"/>
        </xdr:cNvCxnSpPr>
      </xdr:nvCxnSpPr>
      <xdr:spPr>
        <a:xfrm>
          <a:off x="4733016" y="44591445"/>
          <a:ext cx="780557" cy="802189"/>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135498</xdr:colOff>
      <xdr:row>755</xdr:row>
      <xdr:rowOff>321079</xdr:rowOff>
    </xdr:from>
    <xdr:to>
      <xdr:col>27</xdr:col>
      <xdr:colOff>33666</xdr:colOff>
      <xdr:row>758</xdr:row>
      <xdr:rowOff>68563</xdr:rowOff>
    </xdr:to>
    <xdr:sp macro="" textlink="">
      <xdr:nvSpPr>
        <xdr:cNvPr id="30" name="大かっこ 29"/>
        <xdr:cNvSpPr/>
      </xdr:nvSpPr>
      <xdr:spPr>
        <a:xfrm>
          <a:off x="2695818" y="45850579"/>
          <a:ext cx="2275608" cy="82190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6.5</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29</xdr:col>
      <xdr:colOff>125713</xdr:colOff>
      <xdr:row>752</xdr:row>
      <xdr:rowOff>318413</xdr:rowOff>
    </xdr:from>
    <xdr:to>
      <xdr:col>42</xdr:col>
      <xdr:colOff>54534</xdr:colOff>
      <xdr:row>753</xdr:row>
      <xdr:rowOff>246169</xdr:rowOff>
    </xdr:to>
    <xdr:sp macro="" textlink="">
      <xdr:nvSpPr>
        <xdr:cNvPr id="31" name="テキスト ボックス 30"/>
        <xdr:cNvSpPr txBox="1"/>
      </xdr:nvSpPr>
      <xdr:spPr bwMode="auto">
        <a:xfrm rot="10800000" flipV="1">
          <a:off x="5429233" y="44781113"/>
          <a:ext cx="2306261" cy="28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35742</xdr:colOff>
      <xdr:row>757</xdr:row>
      <xdr:rowOff>175578</xdr:rowOff>
    </xdr:from>
    <xdr:to>
      <xdr:col>41</xdr:col>
      <xdr:colOff>175174</xdr:colOff>
      <xdr:row>759</xdr:row>
      <xdr:rowOff>11776</xdr:rowOff>
    </xdr:to>
    <xdr:sp macro="" textlink="">
      <xdr:nvSpPr>
        <xdr:cNvPr id="32" name="正方形/長方形 6"/>
        <xdr:cNvSpPr/>
      </xdr:nvSpPr>
      <xdr:spPr bwMode="auto">
        <a:xfrm>
          <a:off x="5522142" y="46421358"/>
          <a:ext cx="2151112" cy="5524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latin typeface="+mn-ea"/>
              <a:ea typeface="+mn-ea"/>
            </a:rPr>
            <a:t>C</a:t>
          </a:r>
          <a:r>
            <a:rPr kumimoji="1" lang="ja-JP" altLang="en-US" sz="1100">
              <a:solidFill>
                <a:sysClr val="windowText" lastClr="000000"/>
              </a:solidFill>
            </a:rPr>
            <a:t>．個人</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25</xdr:col>
      <xdr:colOff>145131</xdr:colOff>
      <xdr:row>752</xdr:row>
      <xdr:rowOff>136815</xdr:rowOff>
    </xdr:from>
    <xdr:to>
      <xdr:col>30</xdr:col>
      <xdr:colOff>11288</xdr:colOff>
      <xdr:row>758</xdr:row>
      <xdr:rowOff>132603</xdr:rowOff>
    </xdr:to>
    <xdr:cxnSp macro="">
      <xdr:nvCxnSpPr>
        <xdr:cNvPr id="33" name="カギ線コネクタ 32"/>
        <xdr:cNvCxnSpPr/>
      </xdr:nvCxnSpPr>
      <xdr:spPr>
        <a:xfrm>
          <a:off x="4717131" y="44599515"/>
          <a:ext cx="780557" cy="213700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154030</xdr:colOff>
      <xdr:row>756</xdr:row>
      <xdr:rowOff>280193</xdr:rowOff>
    </xdr:from>
    <xdr:to>
      <xdr:col>42</xdr:col>
      <xdr:colOff>101689</xdr:colOff>
      <xdr:row>757</xdr:row>
      <xdr:rowOff>207948</xdr:rowOff>
    </xdr:to>
    <xdr:sp macro="" textlink="">
      <xdr:nvSpPr>
        <xdr:cNvPr id="34" name="テキスト ボックス 33"/>
        <xdr:cNvSpPr txBox="1"/>
      </xdr:nvSpPr>
      <xdr:spPr bwMode="auto">
        <a:xfrm rot="10800000" flipV="1">
          <a:off x="5457550" y="46167833"/>
          <a:ext cx="2325099" cy="28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その他</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88686</xdr:colOff>
      <xdr:row>759</xdr:row>
      <xdr:rowOff>113493</xdr:rowOff>
    </xdr:from>
    <xdr:to>
      <xdr:col>41</xdr:col>
      <xdr:colOff>184511</xdr:colOff>
      <xdr:row>760</xdr:row>
      <xdr:rowOff>73659</xdr:rowOff>
    </xdr:to>
    <xdr:sp macro="" textlink="">
      <xdr:nvSpPr>
        <xdr:cNvPr id="35" name="大かっこ 34"/>
        <xdr:cNvSpPr/>
      </xdr:nvSpPr>
      <xdr:spPr bwMode="auto">
        <a:xfrm>
          <a:off x="5575086" y="47075553"/>
          <a:ext cx="2107505" cy="31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会議開催に係る事務費</a:t>
          </a:r>
          <a:endParaRPr kumimoji="1" lang="en-US" altLang="ja-JP" sz="1100"/>
        </a:p>
      </xdr:txBody>
    </xdr:sp>
    <xdr:clientData/>
  </xdr:twoCellAnchor>
  <xdr:twoCellAnchor>
    <xdr:from>
      <xdr:col>12</xdr:col>
      <xdr:colOff>141514</xdr:colOff>
      <xdr:row>760</xdr:row>
      <xdr:rowOff>250371</xdr:rowOff>
    </xdr:from>
    <xdr:to>
      <xdr:col>27</xdr:col>
      <xdr:colOff>124017</xdr:colOff>
      <xdr:row>762</xdr:row>
      <xdr:rowOff>249391</xdr:rowOff>
    </xdr:to>
    <xdr:sp macro="" textlink="">
      <xdr:nvSpPr>
        <xdr:cNvPr id="36" name="正方形/長方形 35"/>
        <xdr:cNvSpPr/>
      </xdr:nvSpPr>
      <xdr:spPr bwMode="auto">
        <a:xfrm>
          <a:off x="2362200" y="238255628"/>
          <a:ext cx="2758360" cy="706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全国底質等調査検討業務</a:t>
          </a:r>
        </a:p>
      </xdr:txBody>
    </xdr:sp>
    <xdr:clientData/>
  </xdr:twoCellAnchor>
  <xdr:twoCellAnchor>
    <xdr:from>
      <xdr:col>17</xdr:col>
      <xdr:colOff>108857</xdr:colOff>
      <xdr:row>762</xdr:row>
      <xdr:rowOff>206828</xdr:rowOff>
    </xdr:from>
    <xdr:to>
      <xdr:col>26</xdr:col>
      <xdr:colOff>18938</xdr:colOff>
      <xdr:row>764</xdr:row>
      <xdr:rowOff>591505</xdr:rowOff>
    </xdr:to>
    <xdr:grpSp>
      <xdr:nvGrpSpPr>
        <xdr:cNvPr id="40" name="グループ化 22"/>
        <xdr:cNvGrpSpPr>
          <a:grpSpLocks/>
        </xdr:cNvGrpSpPr>
      </xdr:nvGrpSpPr>
      <xdr:grpSpPr bwMode="auto">
        <a:xfrm>
          <a:off x="3217817" y="45286748"/>
          <a:ext cx="1556001" cy="1095877"/>
          <a:chOff x="3513863" y="13796822"/>
          <a:chExt cx="2368022" cy="1471543"/>
        </a:xfrm>
      </xdr:grpSpPr>
      <xdr:sp macro="" textlink="">
        <xdr:nvSpPr>
          <xdr:cNvPr id="41"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42"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30</xdr:col>
      <xdr:colOff>65315</xdr:colOff>
      <xdr:row>762</xdr:row>
      <xdr:rowOff>108856</xdr:rowOff>
    </xdr:from>
    <xdr:to>
      <xdr:col>42</xdr:col>
      <xdr:colOff>32197</xdr:colOff>
      <xdr:row>764</xdr:row>
      <xdr:rowOff>20668</xdr:rowOff>
    </xdr:to>
    <xdr:sp macro="" textlink="">
      <xdr:nvSpPr>
        <xdr:cNvPr id="43" name="正方形/長方形 42"/>
        <xdr:cNvSpPr/>
      </xdr:nvSpPr>
      <xdr:spPr bwMode="auto">
        <a:xfrm>
          <a:off x="5617029" y="238821685"/>
          <a:ext cx="2187568" cy="6302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latin typeface="+mn-ea"/>
              <a:ea typeface="+mn-ea"/>
            </a:rPr>
            <a:t>D.</a:t>
          </a:r>
          <a:r>
            <a:rPr kumimoji="1" lang="ja-JP" altLang="en-US" sz="1100">
              <a:solidFill>
                <a:sysClr val="windowText" lastClr="000000"/>
              </a:solidFill>
            </a:rPr>
            <a:t>株式会社日本海洋生物研究所</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26</xdr:col>
      <xdr:colOff>10626</xdr:colOff>
      <xdr:row>763</xdr:row>
      <xdr:rowOff>64763</xdr:rowOff>
    </xdr:from>
    <xdr:to>
      <xdr:col>30</xdr:col>
      <xdr:colOff>65315</xdr:colOff>
      <xdr:row>763</xdr:row>
      <xdr:rowOff>76515</xdr:rowOff>
    </xdr:to>
    <xdr:cxnSp macro="">
      <xdr:nvCxnSpPr>
        <xdr:cNvPr id="3" name="直線矢印コネクタ 2"/>
        <xdr:cNvCxnSpPr>
          <a:stCxn id="41" idx="3"/>
          <a:endCxn id="43" idx="1"/>
        </xdr:cNvCxnSpPr>
      </xdr:nvCxnSpPr>
      <xdr:spPr>
        <a:xfrm flipV="1">
          <a:off x="4822112" y="239136820"/>
          <a:ext cx="794917" cy="117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76199</xdr:colOff>
      <xdr:row>764</xdr:row>
      <xdr:rowOff>631371</xdr:rowOff>
    </xdr:from>
    <xdr:to>
      <xdr:col>48</xdr:col>
      <xdr:colOff>10886</xdr:colOff>
      <xdr:row>778</xdr:row>
      <xdr:rowOff>10886</xdr:rowOff>
    </xdr:to>
    <xdr:sp macro="" textlink="">
      <xdr:nvSpPr>
        <xdr:cNvPr id="38" name="正方形/長方形 37"/>
        <xdr:cNvSpPr/>
      </xdr:nvSpPr>
      <xdr:spPr bwMode="auto">
        <a:xfrm>
          <a:off x="2296885" y="46438457"/>
          <a:ext cx="6596744" cy="696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lang="ja-JP" altLang="ja-JP" sz="1200" b="1">
              <a:solidFill>
                <a:sysClr val="windowText" lastClr="000000"/>
              </a:solidFill>
              <a:effectLst/>
              <a:latin typeface="+mn-lt"/>
              <a:ea typeface="+mn-ea"/>
              <a:cs typeface="+mn-cs"/>
            </a:rPr>
            <a:t>令和２年度畜産農業に係る窒素・りん暫定排水基準適用事業場調査業務</a:t>
          </a:r>
          <a:r>
            <a:rPr lang="ja-JP" altLang="en-US" sz="1200" b="1">
              <a:solidFill>
                <a:sysClr val="windowText" lastClr="000000"/>
              </a:solidFill>
              <a:effectLst/>
              <a:latin typeface="+mn-lt"/>
              <a:ea typeface="+mn-ea"/>
              <a:cs typeface="+mn-cs"/>
            </a:rPr>
            <a:t>（変更契約分）</a:t>
          </a:r>
          <a:endParaRPr kumimoji="1" lang="ja-JP" altLang="en-US" sz="1400" b="1">
            <a:solidFill>
              <a:sysClr val="windowText" lastClr="000000"/>
            </a:solidFill>
            <a:latin typeface="+mj-ea"/>
            <a:ea typeface="+mj-ea"/>
          </a:endParaRPr>
        </a:p>
      </xdr:txBody>
    </xdr:sp>
    <xdr:clientData/>
  </xdr:twoCellAnchor>
  <xdr:twoCellAnchor>
    <xdr:from>
      <xdr:col>17</xdr:col>
      <xdr:colOff>76200</xdr:colOff>
      <xdr:row>777</xdr:row>
      <xdr:rowOff>141515</xdr:rowOff>
    </xdr:from>
    <xdr:to>
      <xdr:col>25</xdr:col>
      <xdr:colOff>171338</xdr:colOff>
      <xdr:row>785</xdr:row>
      <xdr:rowOff>101649</xdr:rowOff>
    </xdr:to>
    <xdr:grpSp>
      <xdr:nvGrpSpPr>
        <xdr:cNvPr id="39" name="グループ化 22"/>
        <xdr:cNvGrpSpPr>
          <a:grpSpLocks/>
        </xdr:cNvGrpSpPr>
      </xdr:nvGrpSpPr>
      <xdr:grpSpPr bwMode="auto">
        <a:xfrm>
          <a:off x="3185160" y="47639515"/>
          <a:ext cx="1558178" cy="1169174"/>
          <a:chOff x="3513863" y="13796822"/>
          <a:chExt cx="2368022" cy="1471543"/>
        </a:xfrm>
      </xdr:grpSpPr>
      <xdr:sp macro="" textlink="">
        <xdr:nvSpPr>
          <xdr:cNvPr id="44"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1.6</a:t>
            </a:r>
            <a:r>
              <a:rPr kumimoji="1" lang="ja-JP" altLang="en-US" sz="1100">
                <a:solidFill>
                  <a:sysClr val="windowText" lastClr="000000"/>
                </a:solidFill>
              </a:rPr>
              <a:t>百万円</a:t>
            </a:r>
          </a:p>
        </xdr:txBody>
      </xdr:sp>
      <xdr:sp macro="" textlink="">
        <xdr:nvSpPr>
          <xdr:cNvPr id="45"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kumimoji="1" lang="ja-JP" altLang="ja-JP" sz="1100">
                <a:solidFill>
                  <a:schemeClr val="tx1"/>
                </a:solidFill>
                <a:effectLst/>
                <a:latin typeface="+mn-lt"/>
                <a:ea typeface="+mn-ea"/>
                <a:cs typeface="+mn-cs"/>
              </a:rPr>
              <a:t>暫定排水基準適用事業場調査、基準見直し検討</a:t>
            </a:r>
            <a:endParaRPr lang="ja-JP" altLang="ja-JP">
              <a:effectLst/>
            </a:endParaRPr>
          </a:p>
        </xdr:txBody>
      </xdr:sp>
    </xdr:grpSp>
    <xdr:clientData/>
  </xdr:twoCellAnchor>
  <xdr:twoCellAnchor>
    <xdr:from>
      <xdr:col>30</xdr:col>
      <xdr:colOff>54428</xdr:colOff>
      <xdr:row>777</xdr:row>
      <xdr:rowOff>87086</xdr:rowOff>
    </xdr:from>
    <xdr:to>
      <xdr:col>42</xdr:col>
      <xdr:colOff>21310</xdr:colOff>
      <xdr:row>782</xdr:row>
      <xdr:rowOff>64212</xdr:rowOff>
    </xdr:to>
    <xdr:sp macro="" textlink="">
      <xdr:nvSpPr>
        <xdr:cNvPr id="46" name="正方形/長方形 45"/>
        <xdr:cNvSpPr/>
      </xdr:nvSpPr>
      <xdr:spPr bwMode="auto">
        <a:xfrm>
          <a:off x="5606142" y="47048057"/>
          <a:ext cx="2187568" cy="6302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latin typeface="+mn-ea"/>
              <a:ea typeface="+mn-ea"/>
            </a:rPr>
            <a:t>E.</a:t>
          </a:r>
          <a:r>
            <a:rPr kumimoji="1" lang="ja-JP" altLang="ja-JP" sz="1100">
              <a:solidFill>
                <a:sysClr val="windowText" lastClr="000000"/>
              </a:solidFill>
              <a:effectLst/>
              <a:latin typeface="+mn-lt"/>
              <a:ea typeface="+mn-ea"/>
              <a:cs typeface="+mn-cs"/>
            </a:rPr>
            <a:t>（一財）材料科学技術振興財団　　</a:t>
          </a:r>
          <a:endParaRPr lang="ja-JP" altLang="ja-JP">
            <a:solidFill>
              <a:sysClr val="windowText" lastClr="000000"/>
            </a:solidFill>
            <a:effectLst/>
          </a:endParaRPr>
        </a:p>
        <a:p>
          <a:pPr algn="ctr">
            <a:lnSpc>
              <a:spcPts val="1200"/>
            </a:lnSpc>
          </a:pPr>
          <a:r>
            <a:rPr kumimoji="1" lang="en-US" altLang="ja-JP" sz="1100">
              <a:solidFill>
                <a:sysClr val="windowText" lastClr="000000"/>
              </a:solidFill>
            </a:rPr>
            <a:t>1.6 </a:t>
          </a:r>
          <a:r>
            <a:rPr kumimoji="1" lang="ja-JP" altLang="en-US" sz="1100">
              <a:solidFill>
                <a:sysClr val="windowText" lastClr="000000"/>
              </a:solidFill>
            </a:rPr>
            <a:t>百万円</a:t>
          </a:r>
        </a:p>
      </xdr:txBody>
    </xdr:sp>
    <xdr:clientData/>
  </xdr:twoCellAnchor>
  <xdr:twoCellAnchor>
    <xdr:from>
      <xdr:col>25</xdr:col>
      <xdr:colOff>152399</xdr:colOff>
      <xdr:row>779</xdr:row>
      <xdr:rowOff>43543</xdr:rowOff>
    </xdr:from>
    <xdr:to>
      <xdr:col>30</xdr:col>
      <xdr:colOff>22031</xdr:colOff>
      <xdr:row>779</xdr:row>
      <xdr:rowOff>55295</xdr:rowOff>
    </xdr:to>
    <xdr:cxnSp macro="">
      <xdr:nvCxnSpPr>
        <xdr:cNvPr id="47" name="直線矢印コネクタ 46"/>
        <xdr:cNvCxnSpPr/>
      </xdr:nvCxnSpPr>
      <xdr:spPr>
        <a:xfrm flipV="1">
          <a:off x="4778828" y="47331086"/>
          <a:ext cx="794917" cy="117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141514</xdr:colOff>
      <xdr:row>776</xdr:row>
      <xdr:rowOff>21772</xdr:rowOff>
    </xdr:from>
    <xdr:to>
      <xdr:col>24</xdr:col>
      <xdr:colOff>83278</xdr:colOff>
      <xdr:row>777</xdr:row>
      <xdr:rowOff>109945</xdr:rowOff>
    </xdr:to>
    <xdr:sp macro="" textlink="">
      <xdr:nvSpPr>
        <xdr:cNvPr id="48" name="テキスト ボックス 47"/>
        <xdr:cNvSpPr txBox="1"/>
      </xdr:nvSpPr>
      <xdr:spPr bwMode="auto">
        <a:xfrm rot="10800000" flipV="1">
          <a:off x="2362200" y="46819458"/>
          <a:ext cx="2162449" cy="25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変更契約</a:t>
          </a:r>
          <a:r>
            <a:rPr kumimoji="1" lang="en-US" altLang="ja-JP" sz="1100"/>
            <a:t>】</a:t>
          </a:r>
          <a:endParaRPr kumimoji="1" lang="ja-JP" altLang="en-US" sz="1100"/>
        </a:p>
      </xdr:txBody>
    </xdr:sp>
    <xdr:clientData/>
  </xdr:twoCellAnchor>
  <xdr:twoCellAnchor>
    <xdr:from>
      <xdr:col>30</xdr:col>
      <xdr:colOff>10160</xdr:colOff>
      <xdr:row>764</xdr:row>
      <xdr:rowOff>142240</xdr:rowOff>
    </xdr:from>
    <xdr:to>
      <xdr:col>41</xdr:col>
      <xdr:colOff>105985</xdr:colOff>
      <xdr:row>764</xdr:row>
      <xdr:rowOff>458006</xdr:rowOff>
    </xdr:to>
    <xdr:sp macro="" textlink="">
      <xdr:nvSpPr>
        <xdr:cNvPr id="37" name="大かっこ 36"/>
        <xdr:cNvSpPr/>
      </xdr:nvSpPr>
      <xdr:spPr bwMode="auto">
        <a:xfrm>
          <a:off x="5496560" y="45933360"/>
          <a:ext cx="2107505" cy="315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底質環境の調査</a:t>
          </a:r>
          <a:endParaRPr kumimoji="1" lang="en-US" altLang="ja-JP" sz="1100"/>
        </a:p>
      </xdr:txBody>
    </xdr:sp>
    <xdr:clientData/>
  </xdr:twoCellAnchor>
  <xdr:twoCellAnchor>
    <xdr:from>
      <xdr:col>31</xdr:col>
      <xdr:colOff>0</xdr:colOff>
      <xdr:row>761</xdr:row>
      <xdr:rowOff>0</xdr:rowOff>
    </xdr:from>
    <xdr:to>
      <xdr:col>43</xdr:col>
      <xdr:colOff>111701</xdr:colOff>
      <xdr:row>761</xdr:row>
      <xdr:rowOff>283356</xdr:rowOff>
    </xdr:to>
    <xdr:sp macro="" textlink="">
      <xdr:nvSpPr>
        <xdr:cNvPr id="49" name="テキスト ボックス 48"/>
        <xdr:cNvSpPr txBox="1"/>
      </xdr:nvSpPr>
      <xdr:spPr bwMode="auto">
        <a:xfrm rot="10800000" flipV="1">
          <a:off x="5669280" y="44724320"/>
          <a:ext cx="2306261" cy="283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172720</xdr:colOff>
      <xdr:row>775</xdr:row>
      <xdr:rowOff>406400</xdr:rowOff>
    </xdr:from>
    <xdr:to>
      <xdr:col>43</xdr:col>
      <xdr:colOff>101541</xdr:colOff>
      <xdr:row>777</xdr:row>
      <xdr:rowOff>90316</xdr:rowOff>
    </xdr:to>
    <xdr:sp macro="" textlink="">
      <xdr:nvSpPr>
        <xdr:cNvPr id="50" name="テキスト ボックス 49"/>
        <xdr:cNvSpPr txBox="1"/>
      </xdr:nvSpPr>
      <xdr:spPr bwMode="auto">
        <a:xfrm rot="10800000" flipV="1">
          <a:off x="5659120" y="47304960"/>
          <a:ext cx="2306261" cy="283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10160</xdr:colOff>
      <xdr:row>783</xdr:row>
      <xdr:rowOff>30480</xdr:rowOff>
    </xdr:from>
    <xdr:to>
      <xdr:col>41</xdr:col>
      <xdr:colOff>105985</xdr:colOff>
      <xdr:row>785</xdr:row>
      <xdr:rowOff>806</xdr:rowOff>
    </xdr:to>
    <xdr:sp macro="" textlink="">
      <xdr:nvSpPr>
        <xdr:cNvPr id="51" name="大かっこ 50"/>
        <xdr:cNvSpPr/>
      </xdr:nvSpPr>
      <xdr:spPr bwMode="auto">
        <a:xfrm>
          <a:off x="5496560" y="48392080"/>
          <a:ext cx="2107505" cy="315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窒素・燐の暫定排水基準適用事業場の実態調査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705</v>
      </c>
      <c r="AK2" s="207"/>
      <c r="AL2" s="207"/>
      <c r="AM2" s="207"/>
      <c r="AN2" s="98" t="s">
        <v>400</v>
      </c>
      <c r="AO2" s="207">
        <v>20</v>
      </c>
      <c r="AP2" s="207"/>
      <c r="AQ2" s="207"/>
      <c r="AR2" s="99" t="s">
        <v>704</v>
      </c>
      <c r="AS2" s="208">
        <v>132</v>
      </c>
      <c r="AT2" s="208"/>
      <c r="AU2" s="208"/>
      <c r="AV2" s="98" t="str">
        <f>IF(AW2="","","-")</f>
        <v/>
      </c>
      <c r="AW2" s="395"/>
      <c r="AX2" s="395"/>
    </row>
    <row r="3" spans="1:50" ht="21" customHeight="1" thickBot="1" x14ac:dyDescent="0.25">
      <c r="A3" s="520" t="s">
        <v>697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2">
      <c r="A4" s="722" t="s">
        <v>25</v>
      </c>
      <c r="B4" s="723"/>
      <c r="C4" s="723"/>
      <c r="D4" s="723"/>
      <c r="E4" s="723"/>
      <c r="F4" s="723"/>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711</v>
      </c>
      <c r="AR5" s="720"/>
      <c r="AS5" s="720"/>
      <c r="AT5" s="720"/>
      <c r="AU5" s="720"/>
      <c r="AV5" s="720"/>
      <c r="AW5" s="720"/>
      <c r="AX5" s="721"/>
    </row>
    <row r="6" spans="1:50" ht="39" customHeight="1" x14ac:dyDescent="0.2">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2">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3" t="s">
        <v>383</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1" t="s">
        <v>256</v>
      </c>
      <c r="B8" s="822"/>
      <c r="C8" s="822"/>
      <c r="D8" s="822"/>
      <c r="E8" s="822"/>
      <c r="F8" s="823"/>
      <c r="G8" s="219" t="str">
        <f>入力規則等!A27</f>
        <v>海洋政策</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2">
      <c r="A9" s="124" t="s">
        <v>23</v>
      </c>
      <c r="B9" s="125"/>
      <c r="C9" s="125"/>
      <c r="D9" s="125"/>
      <c r="E9" s="125"/>
      <c r="F9" s="125"/>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18" t="s">
        <v>24</v>
      </c>
      <c r="B12" s="119"/>
      <c r="C12" s="119"/>
      <c r="D12" s="119"/>
      <c r="E12" s="119"/>
      <c r="F12" s="120"/>
      <c r="G12" s="678"/>
      <c r="H12" s="679"/>
      <c r="I12" s="679"/>
      <c r="J12" s="679"/>
      <c r="K12" s="679"/>
      <c r="L12" s="679"/>
      <c r="M12" s="679"/>
      <c r="N12" s="679"/>
      <c r="O12" s="679"/>
      <c r="P12" s="304" t="s">
        <v>384</v>
      </c>
      <c r="Q12" s="299"/>
      <c r="R12" s="299"/>
      <c r="S12" s="299"/>
      <c r="T12" s="299"/>
      <c r="U12" s="299"/>
      <c r="V12" s="300"/>
      <c r="W12" s="304" t="s">
        <v>406</v>
      </c>
      <c r="X12" s="299"/>
      <c r="Y12" s="299"/>
      <c r="Z12" s="299"/>
      <c r="AA12" s="299"/>
      <c r="AB12" s="299"/>
      <c r="AC12" s="300"/>
      <c r="AD12" s="304" t="s">
        <v>694</v>
      </c>
      <c r="AE12" s="299"/>
      <c r="AF12" s="299"/>
      <c r="AG12" s="299"/>
      <c r="AH12" s="299"/>
      <c r="AI12" s="299"/>
      <c r="AJ12" s="300"/>
      <c r="AK12" s="304" t="s">
        <v>698</v>
      </c>
      <c r="AL12" s="299"/>
      <c r="AM12" s="299"/>
      <c r="AN12" s="299"/>
      <c r="AO12" s="299"/>
      <c r="AP12" s="299"/>
      <c r="AQ12" s="300"/>
      <c r="AR12" s="304" t="s">
        <v>699</v>
      </c>
      <c r="AS12" s="299"/>
      <c r="AT12" s="299"/>
      <c r="AU12" s="299"/>
      <c r="AV12" s="299"/>
      <c r="AW12" s="299"/>
      <c r="AX12" s="741"/>
    </row>
    <row r="13" spans="1:50" ht="21" customHeight="1" x14ac:dyDescent="0.2">
      <c r="A13" s="121"/>
      <c r="B13" s="122"/>
      <c r="C13" s="122"/>
      <c r="D13" s="122"/>
      <c r="E13" s="122"/>
      <c r="F13" s="123"/>
      <c r="G13" s="742" t="s">
        <v>6</v>
      </c>
      <c r="H13" s="743"/>
      <c r="I13" s="635" t="s">
        <v>7</v>
      </c>
      <c r="J13" s="636"/>
      <c r="K13" s="636"/>
      <c r="L13" s="636"/>
      <c r="M13" s="636"/>
      <c r="N13" s="636"/>
      <c r="O13" s="637"/>
      <c r="P13" s="164">
        <v>132</v>
      </c>
      <c r="Q13" s="165"/>
      <c r="R13" s="165"/>
      <c r="S13" s="165"/>
      <c r="T13" s="165"/>
      <c r="U13" s="165"/>
      <c r="V13" s="166"/>
      <c r="W13" s="164">
        <v>134</v>
      </c>
      <c r="X13" s="165"/>
      <c r="Y13" s="165"/>
      <c r="Z13" s="165"/>
      <c r="AA13" s="165"/>
      <c r="AB13" s="165"/>
      <c r="AC13" s="166"/>
      <c r="AD13" s="164">
        <v>134</v>
      </c>
      <c r="AE13" s="165"/>
      <c r="AF13" s="165"/>
      <c r="AG13" s="165"/>
      <c r="AH13" s="165"/>
      <c r="AI13" s="165"/>
      <c r="AJ13" s="166"/>
      <c r="AK13" s="164">
        <v>134</v>
      </c>
      <c r="AL13" s="165"/>
      <c r="AM13" s="165"/>
      <c r="AN13" s="165"/>
      <c r="AO13" s="165"/>
      <c r="AP13" s="165"/>
      <c r="AQ13" s="166"/>
      <c r="AR13" s="161">
        <v>140</v>
      </c>
      <c r="AS13" s="162"/>
      <c r="AT13" s="162"/>
      <c r="AU13" s="162"/>
      <c r="AV13" s="162"/>
      <c r="AW13" s="162"/>
      <c r="AX13" s="392"/>
    </row>
    <row r="14" spans="1:50" ht="21" customHeight="1" x14ac:dyDescent="0.2">
      <c r="A14" s="121"/>
      <c r="B14" s="122"/>
      <c r="C14" s="122"/>
      <c r="D14" s="122"/>
      <c r="E14" s="122"/>
      <c r="F14" s="123"/>
      <c r="G14" s="744"/>
      <c r="H14" s="745"/>
      <c r="I14" s="572" t="s">
        <v>8</v>
      </c>
      <c r="J14" s="626"/>
      <c r="K14" s="626"/>
      <c r="L14" s="626"/>
      <c r="M14" s="626"/>
      <c r="N14" s="626"/>
      <c r="O14" s="627"/>
      <c r="P14" s="164">
        <v>-1</v>
      </c>
      <c r="Q14" s="165"/>
      <c r="R14" s="165"/>
      <c r="S14" s="165"/>
      <c r="T14" s="165"/>
      <c r="U14" s="165"/>
      <c r="V14" s="166"/>
      <c r="W14" s="164" t="s">
        <v>719</v>
      </c>
      <c r="X14" s="165"/>
      <c r="Y14" s="165"/>
      <c r="Z14" s="165"/>
      <c r="AA14" s="165"/>
      <c r="AB14" s="165"/>
      <c r="AC14" s="166"/>
      <c r="AD14" s="164" t="s">
        <v>835</v>
      </c>
      <c r="AE14" s="165"/>
      <c r="AF14" s="165"/>
      <c r="AG14" s="165"/>
      <c r="AH14" s="165"/>
      <c r="AI14" s="165"/>
      <c r="AJ14" s="166"/>
      <c r="AK14" s="164" t="s">
        <v>752</v>
      </c>
      <c r="AL14" s="165"/>
      <c r="AM14" s="165"/>
      <c r="AN14" s="165"/>
      <c r="AO14" s="165"/>
      <c r="AP14" s="165"/>
      <c r="AQ14" s="166"/>
      <c r="AR14" s="662"/>
      <c r="AS14" s="662"/>
      <c r="AT14" s="662"/>
      <c r="AU14" s="662"/>
      <c r="AV14" s="662"/>
      <c r="AW14" s="662"/>
      <c r="AX14" s="663"/>
    </row>
    <row r="15" spans="1:50" ht="21" customHeight="1" x14ac:dyDescent="0.2">
      <c r="A15" s="121"/>
      <c r="B15" s="122"/>
      <c r="C15" s="122"/>
      <c r="D15" s="122"/>
      <c r="E15" s="122"/>
      <c r="F15" s="123"/>
      <c r="G15" s="744"/>
      <c r="H15" s="745"/>
      <c r="I15" s="572" t="s">
        <v>51</v>
      </c>
      <c r="J15" s="573"/>
      <c r="K15" s="573"/>
      <c r="L15" s="573"/>
      <c r="M15" s="573"/>
      <c r="N15" s="573"/>
      <c r="O15" s="574"/>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t="s">
        <v>753</v>
      </c>
      <c r="AL15" s="165"/>
      <c r="AM15" s="165"/>
      <c r="AN15" s="165"/>
      <c r="AO15" s="165"/>
      <c r="AP15" s="165"/>
      <c r="AQ15" s="166"/>
      <c r="AR15" s="164"/>
      <c r="AS15" s="165"/>
      <c r="AT15" s="165"/>
      <c r="AU15" s="165"/>
      <c r="AV15" s="165"/>
      <c r="AW15" s="165"/>
      <c r="AX15" s="625"/>
    </row>
    <row r="16" spans="1:50" ht="21" customHeight="1" x14ac:dyDescent="0.2">
      <c r="A16" s="121"/>
      <c r="B16" s="122"/>
      <c r="C16" s="122"/>
      <c r="D16" s="122"/>
      <c r="E16" s="122"/>
      <c r="F16" s="123"/>
      <c r="G16" s="744"/>
      <c r="H16" s="745"/>
      <c r="I16" s="572" t="s">
        <v>52</v>
      </c>
      <c r="J16" s="573"/>
      <c r="K16" s="573"/>
      <c r="L16" s="573"/>
      <c r="M16" s="573"/>
      <c r="N16" s="573"/>
      <c r="O16" s="574"/>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t="s">
        <v>752</v>
      </c>
      <c r="AL16" s="165"/>
      <c r="AM16" s="165"/>
      <c r="AN16" s="165"/>
      <c r="AO16" s="165"/>
      <c r="AP16" s="165"/>
      <c r="AQ16" s="166"/>
      <c r="AR16" s="675"/>
      <c r="AS16" s="676"/>
      <c r="AT16" s="676"/>
      <c r="AU16" s="676"/>
      <c r="AV16" s="676"/>
      <c r="AW16" s="676"/>
      <c r="AX16" s="677"/>
    </row>
    <row r="17" spans="1:50" ht="24.75" customHeight="1" x14ac:dyDescent="0.2">
      <c r="A17" s="121"/>
      <c r="B17" s="122"/>
      <c r="C17" s="122"/>
      <c r="D17" s="122"/>
      <c r="E17" s="122"/>
      <c r="F17" s="123"/>
      <c r="G17" s="744"/>
      <c r="H17" s="745"/>
      <c r="I17" s="572" t="s">
        <v>50</v>
      </c>
      <c r="J17" s="626"/>
      <c r="K17" s="626"/>
      <c r="L17" s="626"/>
      <c r="M17" s="626"/>
      <c r="N17" s="626"/>
      <c r="O17" s="627"/>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t="s">
        <v>752</v>
      </c>
      <c r="AL17" s="165"/>
      <c r="AM17" s="165"/>
      <c r="AN17" s="165"/>
      <c r="AO17" s="165"/>
      <c r="AP17" s="165"/>
      <c r="AQ17" s="166"/>
      <c r="AR17" s="390"/>
      <c r="AS17" s="390"/>
      <c r="AT17" s="390"/>
      <c r="AU17" s="390"/>
      <c r="AV17" s="390"/>
      <c r="AW17" s="390"/>
      <c r="AX17" s="391"/>
    </row>
    <row r="18" spans="1:50" ht="24.75" customHeight="1" x14ac:dyDescent="0.2">
      <c r="A18" s="121"/>
      <c r="B18" s="122"/>
      <c r="C18" s="122"/>
      <c r="D18" s="122"/>
      <c r="E18" s="122"/>
      <c r="F18" s="123"/>
      <c r="G18" s="746"/>
      <c r="H18" s="747"/>
      <c r="I18" s="734" t="s">
        <v>20</v>
      </c>
      <c r="J18" s="735"/>
      <c r="K18" s="735"/>
      <c r="L18" s="735"/>
      <c r="M18" s="735"/>
      <c r="N18" s="735"/>
      <c r="O18" s="736"/>
      <c r="P18" s="170">
        <f>SUM(P13:V17)</f>
        <v>131</v>
      </c>
      <c r="Q18" s="171"/>
      <c r="R18" s="171"/>
      <c r="S18" s="171"/>
      <c r="T18" s="171"/>
      <c r="U18" s="171"/>
      <c r="V18" s="172"/>
      <c r="W18" s="170">
        <f>SUM(W13:AC17)</f>
        <v>134</v>
      </c>
      <c r="X18" s="171"/>
      <c r="Y18" s="171"/>
      <c r="Z18" s="171"/>
      <c r="AA18" s="171"/>
      <c r="AB18" s="171"/>
      <c r="AC18" s="172"/>
      <c r="AD18" s="170">
        <f>SUM(AD13:AJ17)</f>
        <v>134</v>
      </c>
      <c r="AE18" s="171"/>
      <c r="AF18" s="171"/>
      <c r="AG18" s="171"/>
      <c r="AH18" s="171"/>
      <c r="AI18" s="171"/>
      <c r="AJ18" s="172"/>
      <c r="AK18" s="170">
        <f>SUM(AK13:AQ17)</f>
        <v>134</v>
      </c>
      <c r="AL18" s="171"/>
      <c r="AM18" s="171"/>
      <c r="AN18" s="171"/>
      <c r="AO18" s="171"/>
      <c r="AP18" s="171"/>
      <c r="AQ18" s="172"/>
      <c r="AR18" s="170">
        <f>SUM(AR13:AX17)</f>
        <v>140</v>
      </c>
      <c r="AS18" s="171"/>
      <c r="AT18" s="171"/>
      <c r="AU18" s="171"/>
      <c r="AV18" s="171"/>
      <c r="AW18" s="171"/>
      <c r="AX18" s="534"/>
    </row>
    <row r="19" spans="1:50" ht="24.75" customHeight="1" x14ac:dyDescent="0.2">
      <c r="A19" s="121"/>
      <c r="B19" s="122"/>
      <c r="C19" s="122"/>
      <c r="D19" s="122"/>
      <c r="E19" s="122"/>
      <c r="F19" s="123"/>
      <c r="G19" s="532" t="s">
        <v>9</v>
      </c>
      <c r="H19" s="533"/>
      <c r="I19" s="533"/>
      <c r="J19" s="533"/>
      <c r="K19" s="533"/>
      <c r="L19" s="533"/>
      <c r="M19" s="533"/>
      <c r="N19" s="533"/>
      <c r="O19" s="533"/>
      <c r="P19" s="164">
        <v>129</v>
      </c>
      <c r="Q19" s="165"/>
      <c r="R19" s="165"/>
      <c r="S19" s="165"/>
      <c r="T19" s="165"/>
      <c r="U19" s="165"/>
      <c r="V19" s="166"/>
      <c r="W19" s="164">
        <v>130</v>
      </c>
      <c r="X19" s="165"/>
      <c r="Y19" s="165"/>
      <c r="Z19" s="165"/>
      <c r="AA19" s="165"/>
      <c r="AB19" s="165"/>
      <c r="AC19" s="166"/>
      <c r="AD19" s="164">
        <v>124</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2">
      <c r="A20" s="121"/>
      <c r="B20" s="122"/>
      <c r="C20" s="122"/>
      <c r="D20" s="122"/>
      <c r="E20" s="122"/>
      <c r="F20" s="123"/>
      <c r="G20" s="532" t="s">
        <v>10</v>
      </c>
      <c r="H20" s="533"/>
      <c r="I20" s="533"/>
      <c r="J20" s="533"/>
      <c r="K20" s="533"/>
      <c r="L20" s="533"/>
      <c r="M20" s="533"/>
      <c r="N20" s="533"/>
      <c r="O20" s="533"/>
      <c r="P20" s="536">
        <f>IF(P18=0, "-", SUM(P19)/P18)</f>
        <v>0.98473282442748089</v>
      </c>
      <c r="Q20" s="536"/>
      <c r="R20" s="536"/>
      <c r="S20" s="536"/>
      <c r="T20" s="536"/>
      <c r="U20" s="536"/>
      <c r="V20" s="536"/>
      <c r="W20" s="536">
        <f t="shared" ref="W20" si="0">IF(W18=0, "-", SUM(W19)/W18)</f>
        <v>0.97014925373134331</v>
      </c>
      <c r="X20" s="536"/>
      <c r="Y20" s="536"/>
      <c r="Z20" s="536"/>
      <c r="AA20" s="536"/>
      <c r="AB20" s="536"/>
      <c r="AC20" s="536"/>
      <c r="AD20" s="536">
        <f t="shared" ref="AD20" si="1">IF(AD18=0, "-", SUM(AD19)/AD18)</f>
        <v>0.92537313432835822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4"/>
      <c r="B21" s="125"/>
      <c r="C21" s="125"/>
      <c r="D21" s="125"/>
      <c r="E21" s="125"/>
      <c r="F21" s="126"/>
      <c r="G21" s="919" t="s">
        <v>351</v>
      </c>
      <c r="H21" s="920"/>
      <c r="I21" s="920"/>
      <c r="J21" s="920"/>
      <c r="K21" s="920"/>
      <c r="L21" s="920"/>
      <c r="M21" s="920"/>
      <c r="N21" s="920"/>
      <c r="O21" s="920"/>
      <c r="P21" s="536">
        <f>IF(P19=0, "-", SUM(P19)/SUM(P13,P14))</f>
        <v>0.98473282442748089</v>
      </c>
      <c r="Q21" s="536"/>
      <c r="R21" s="536"/>
      <c r="S21" s="536"/>
      <c r="T21" s="536"/>
      <c r="U21" s="536"/>
      <c r="V21" s="536"/>
      <c r="W21" s="536">
        <f t="shared" ref="W21" si="2">IF(W19=0, "-", SUM(W19)/SUM(W13,W14))</f>
        <v>0.97014925373134331</v>
      </c>
      <c r="X21" s="536"/>
      <c r="Y21" s="536"/>
      <c r="Z21" s="536"/>
      <c r="AA21" s="536"/>
      <c r="AB21" s="536"/>
      <c r="AC21" s="536"/>
      <c r="AD21" s="536">
        <f t="shared" ref="AD21" si="3">IF(AD19=0, "-", SUM(AD19)/SUM(AD13,AD14))</f>
        <v>0.92537313432835822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9" t="s">
        <v>702</v>
      </c>
      <c r="B22" s="140"/>
      <c r="C22" s="140"/>
      <c r="D22" s="140"/>
      <c r="E22" s="140"/>
      <c r="F22" s="141"/>
      <c r="G22" s="130" t="s">
        <v>330</v>
      </c>
      <c r="H22" s="131"/>
      <c r="I22" s="131"/>
      <c r="J22" s="131"/>
      <c r="K22" s="131"/>
      <c r="L22" s="131"/>
      <c r="M22" s="131"/>
      <c r="N22" s="131"/>
      <c r="O22" s="132"/>
      <c r="P22" s="148" t="s">
        <v>700</v>
      </c>
      <c r="Q22" s="131"/>
      <c r="R22" s="131"/>
      <c r="S22" s="131"/>
      <c r="T22" s="131"/>
      <c r="U22" s="131"/>
      <c r="V22" s="132"/>
      <c r="W22" s="148" t="s">
        <v>701</v>
      </c>
      <c r="X22" s="131"/>
      <c r="Y22" s="131"/>
      <c r="Z22" s="131"/>
      <c r="AA22" s="131"/>
      <c r="AB22" s="131"/>
      <c r="AC22" s="132"/>
      <c r="AD22" s="148" t="s">
        <v>329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2">
      <c r="A23" s="142"/>
      <c r="B23" s="143"/>
      <c r="C23" s="143"/>
      <c r="D23" s="143"/>
      <c r="E23" s="143"/>
      <c r="F23" s="144"/>
      <c r="G23" s="133" t="s">
        <v>720</v>
      </c>
      <c r="H23" s="134"/>
      <c r="I23" s="134"/>
      <c r="J23" s="134"/>
      <c r="K23" s="134"/>
      <c r="L23" s="134"/>
      <c r="M23" s="134"/>
      <c r="N23" s="134"/>
      <c r="O23" s="135"/>
      <c r="P23" s="161">
        <v>128.70400000000001</v>
      </c>
      <c r="Q23" s="162"/>
      <c r="R23" s="162"/>
      <c r="S23" s="162"/>
      <c r="T23" s="162"/>
      <c r="U23" s="162"/>
      <c r="V23" s="163"/>
      <c r="W23" s="161">
        <v>133.9</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2">
      <c r="A24" s="142"/>
      <c r="B24" s="143"/>
      <c r="C24" s="143"/>
      <c r="D24" s="143"/>
      <c r="E24" s="143"/>
      <c r="F24" s="144"/>
      <c r="G24" s="136" t="s">
        <v>721</v>
      </c>
      <c r="H24" s="137"/>
      <c r="I24" s="137"/>
      <c r="J24" s="137"/>
      <c r="K24" s="137"/>
      <c r="L24" s="137"/>
      <c r="M24" s="137"/>
      <c r="N24" s="137"/>
      <c r="O24" s="138"/>
      <c r="P24" s="164">
        <v>3.49</v>
      </c>
      <c r="Q24" s="165"/>
      <c r="R24" s="165"/>
      <c r="S24" s="165"/>
      <c r="T24" s="165"/>
      <c r="U24" s="165"/>
      <c r="V24" s="166"/>
      <c r="W24" s="164">
        <v>3.5</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2">
      <c r="A25" s="142"/>
      <c r="B25" s="143"/>
      <c r="C25" s="143"/>
      <c r="D25" s="143"/>
      <c r="E25" s="143"/>
      <c r="F25" s="144"/>
      <c r="G25" s="136" t="s">
        <v>722</v>
      </c>
      <c r="H25" s="137"/>
      <c r="I25" s="137"/>
      <c r="J25" s="137"/>
      <c r="K25" s="137"/>
      <c r="L25" s="137"/>
      <c r="M25" s="137"/>
      <c r="N25" s="137"/>
      <c r="O25" s="138"/>
      <c r="P25" s="164">
        <v>2.0169999999999999</v>
      </c>
      <c r="Q25" s="165"/>
      <c r="R25" s="165"/>
      <c r="S25" s="165"/>
      <c r="T25" s="165"/>
      <c r="U25" s="165"/>
      <c r="V25" s="166"/>
      <c r="W25" s="164">
        <v>2</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2">
      <c r="A26" s="142"/>
      <c r="B26" s="143"/>
      <c r="C26" s="143"/>
      <c r="D26" s="143"/>
      <c r="E26" s="143"/>
      <c r="F26" s="144"/>
      <c r="G26" s="136" t="s">
        <v>723</v>
      </c>
      <c r="H26" s="137"/>
      <c r="I26" s="137"/>
      <c r="J26" s="137"/>
      <c r="K26" s="137"/>
      <c r="L26" s="137"/>
      <c r="M26" s="137"/>
      <c r="N26" s="137"/>
      <c r="O26" s="138"/>
      <c r="P26" s="164">
        <v>0.13800000000000001</v>
      </c>
      <c r="Q26" s="165"/>
      <c r="R26" s="165"/>
      <c r="S26" s="165"/>
      <c r="T26" s="165"/>
      <c r="U26" s="165"/>
      <c r="V26" s="166"/>
      <c r="W26" s="164">
        <v>0.1</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2">
      <c r="A27" s="142"/>
      <c r="B27" s="143"/>
      <c r="C27" s="143"/>
      <c r="D27" s="143"/>
      <c r="E27" s="143"/>
      <c r="F27" s="144"/>
      <c r="G27" s="136" t="s">
        <v>724</v>
      </c>
      <c r="H27" s="137"/>
      <c r="I27" s="137"/>
      <c r="J27" s="137"/>
      <c r="K27" s="137"/>
      <c r="L27" s="137"/>
      <c r="M27" s="137"/>
      <c r="N27" s="137"/>
      <c r="O27" s="138"/>
      <c r="P27" s="164">
        <v>5.2999999999999999E-2</v>
      </c>
      <c r="Q27" s="165"/>
      <c r="R27" s="165"/>
      <c r="S27" s="165"/>
      <c r="T27" s="165"/>
      <c r="U27" s="165"/>
      <c r="V27" s="166"/>
      <c r="W27" s="164">
        <v>0.1</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2">
      <c r="A28" s="142"/>
      <c r="B28" s="143"/>
      <c r="C28" s="143"/>
      <c r="D28" s="143"/>
      <c r="E28" s="143"/>
      <c r="F28" s="144"/>
      <c r="G28" s="226" t="s">
        <v>334</v>
      </c>
      <c r="H28" s="227"/>
      <c r="I28" s="227"/>
      <c r="J28" s="227"/>
      <c r="K28" s="227"/>
      <c r="L28" s="227"/>
      <c r="M28" s="227"/>
      <c r="N28" s="227"/>
      <c r="O28" s="228"/>
      <c r="P28" s="170">
        <f>P29-SUM(P23:P27)</f>
        <v>-0.40200000000001523</v>
      </c>
      <c r="Q28" s="171"/>
      <c r="R28" s="171"/>
      <c r="S28" s="171"/>
      <c r="T28" s="171"/>
      <c r="U28" s="171"/>
      <c r="V28" s="172"/>
      <c r="W28" s="170">
        <f>W29-SUM(W23:W27)</f>
        <v>0.40000000000000568</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9" t="s">
        <v>331</v>
      </c>
      <c r="H29" s="230"/>
      <c r="I29" s="230"/>
      <c r="J29" s="230"/>
      <c r="K29" s="230"/>
      <c r="L29" s="230"/>
      <c r="M29" s="230"/>
      <c r="N29" s="230"/>
      <c r="O29" s="231"/>
      <c r="P29" s="164">
        <f>AK13</f>
        <v>134</v>
      </c>
      <c r="Q29" s="165"/>
      <c r="R29" s="165"/>
      <c r="S29" s="165"/>
      <c r="T29" s="165"/>
      <c r="U29" s="165"/>
      <c r="V29" s="166"/>
      <c r="W29" s="212">
        <f>AR13</f>
        <v>140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06" t="s">
        <v>346</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384</v>
      </c>
      <c r="AF30" s="384"/>
      <c r="AG30" s="384"/>
      <c r="AH30" s="385"/>
      <c r="AI30" s="386" t="s">
        <v>406</v>
      </c>
      <c r="AJ30" s="386"/>
      <c r="AK30" s="386"/>
      <c r="AL30" s="383"/>
      <c r="AM30" s="386" t="s">
        <v>503</v>
      </c>
      <c r="AN30" s="386"/>
      <c r="AO30" s="386"/>
      <c r="AP30" s="383"/>
      <c r="AQ30" s="638" t="s">
        <v>232</v>
      </c>
      <c r="AR30" s="639"/>
      <c r="AS30" s="639"/>
      <c r="AT30" s="640"/>
      <c r="AU30" s="388" t="s">
        <v>134</v>
      </c>
      <c r="AV30" s="388"/>
      <c r="AW30" s="388"/>
      <c r="AX30" s="389"/>
    </row>
    <row r="31" spans="1:50" ht="18.75" customHeight="1" x14ac:dyDescent="0.2">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v>3</v>
      </c>
      <c r="AR31" s="179"/>
      <c r="AS31" s="180" t="s">
        <v>233</v>
      </c>
      <c r="AT31" s="203"/>
      <c r="AU31" s="272" t="s">
        <v>719</v>
      </c>
      <c r="AV31" s="272"/>
      <c r="AW31" s="376" t="s">
        <v>179</v>
      </c>
      <c r="AX31" s="377"/>
    </row>
    <row r="32" spans="1:50" ht="23.25" customHeight="1" x14ac:dyDescent="0.2">
      <c r="A32" s="512"/>
      <c r="B32" s="510"/>
      <c r="C32" s="510"/>
      <c r="D32" s="510"/>
      <c r="E32" s="510"/>
      <c r="F32" s="511"/>
      <c r="G32" s="537" t="s">
        <v>838</v>
      </c>
      <c r="H32" s="538"/>
      <c r="I32" s="538"/>
      <c r="J32" s="538"/>
      <c r="K32" s="538"/>
      <c r="L32" s="538"/>
      <c r="M32" s="538"/>
      <c r="N32" s="538"/>
      <c r="O32" s="539"/>
      <c r="P32" s="192" t="s">
        <v>725</v>
      </c>
      <c r="Q32" s="192"/>
      <c r="R32" s="192"/>
      <c r="S32" s="192"/>
      <c r="T32" s="192"/>
      <c r="U32" s="192"/>
      <c r="V32" s="192"/>
      <c r="W32" s="192"/>
      <c r="X32" s="234"/>
      <c r="Y32" s="340" t="s">
        <v>12</v>
      </c>
      <c r="Z32" s="546"/>
      <c r="AA32" s="547"/>
      <c r="AB32" s="548" t="s">
        <v>726</v>
      </c>
      <c r="AC32" s="548"/>
      <c r="AD32" s="548"/>
      <c r="AE32" s="364">
        <v>5</v>
      </c>
      <c r="AF32" s="365"/>
      <c r="AG32" s="365"/>
      <c r="AH32" s="365"/>
      <c r="AI32" s="364">
        <v>5</v>
      </c>
      <c r="AJ32" s="365"/>
      <c r="AK32" s="365"/>
      <c r="AL32" s="365"/>
      <c r="AM32" s="364">
        <v>5</v>
      </c>
      <c r="AN32" s="365"/>
      <c r="AO32" s="365"/>
      <c r="AP32" s="365"/>
      <c r="AQ32" s="167" t="s">
        <v>719</v>
      </c>
      <c r="AR32" s="168"/>
      <c r="AS32" s="168"/>
      <c r="AT32" s="169"/>
      <c r="AU32" s="365" t="s">
        <v>719</v>
      </c>
      <c r="AV32" s="365"/>
      <c r="AW32" s="365"/>
      <c r="AX32" s="366"/>
    </row>
    <row r="33" spans="1:51" ht="23.25" customHeight="1" x14ac:dyDescent="0.2">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726</v>
      </c>
      <c r="AC33" s="519"/>
      <c r="AD33" s="519"/>
      <c r="AE33" s="364">
        <v>5</v>
      </c>
      <c r="AF33" s="365"/>
      <c r="AG33" s="365"/>
      <c r="AH33" s="365"/>
      <c r="AI33" s="364">
        <v>5</v>
      </c>
      <c r="AJ33" s="365"/>
      <c r="AK33" s="365"/>
      <c r="AL33" s="365"/>
      <c r="AM33" s="364">
        <v>5</v>
      </c>
      <c r="AN33" s="365"/>
      <c r="AO33" s="365"/>
      <c r="AP33" s="365"/>
      <c r="AQ33" s="167">
        <v>5</v>
      </c>
      <c r="AR33" s="168"/>
      <c r="AS33" s="168"/>
      <c r="AT33" s="169"/>
      <c r="AU33" s="365" t="s">
        <v>719</v>
      </c>
      <c r="AV33" s="365"/>
      <c r="AW33" s="365"/>
      <c r="AX33" s="366"/>
    </row>
    <row r="34" spans="1:51" ht="23.25" customHeight="1" x14ac:dyDescent="0.2">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100</v>
      </c>
      <c r="AF34" s="365"/>
      <c r="AG34" s="365"/>
      <c r="AH34" s="365"/>
      <c r="AI34" s="364">
        <v>100</v>
      </c>
      <c r="AJ34" s="365"/>
      <c r="AK34" s="365"/>
      <c r="AL34" s="365"/>
      <c r="AM34" s="364">
        <v>100</v>
      </c>
      <c r="AN34" s="365"/>
      <c r="AO34" s="365"/>
      <c r="AP34" s="365"/>
      <c r="AQ34" s="167" t="s">
        <v>719</v>
      </c>
      <c r="AR34" s="168"/>
      <c r="AS34" s="168"/>
      <c r="AT34" s="169"/>
      <c r="AU34" s="365" t="s">
        <v>719</v>
      </c>
      <c r="AV34" s="365"/>
      <c r="AW34" s="365"/>
      <c r="AX34" s="366"/>
    </row>
    <row r="35" spans="1:51" ht="23.25" customHeight="1" x14ac:dyDescent="0.2">
      <c r="A35" s="892" t="s">
        <v>375</v>
      </c>
      <c r="B35" s="893"/>
      <c r="C35" s="893"/>
      <c r="D35" s="893"/>
      <c r="E35" s="893"/>
      <c r="F35" s="894"/>
      <c r="G35" s="898" t="s">
        <v>727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2">
      <c r="A37" s="641" t="s">
        <v>346</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384</v>
      </c>
      <c r="AF37" s="336"/>
      <c r="AG37" s="336"/>
      <c r="AH37" s="336"/>
      <c r="AI37" s="336" t="s">
        <v>406</v>
      </c>
      <c r="AJ37" s="336"/>
      <c r="AK37" s="336"/>
      <c r="AL37" s="336"/>
      <c r="AM37" s="336" t="s">
        <v>503</v>
      </c>
      <c r="AN37" s="336"/>
      <c r="AO37" s="336"/>
      <c r="AP37" s="336"/>
      <c r="AQ37" s="268" t="s">
        <v>232</v>
      </c>
      <c r="AR37" s="269"/>
      <c r="AS37" s="269"/>
      <c r="AT37" s="270"/>
      <c r="AU37" s="378" t="s">
        <v>134</v>
      </c>
      <c r="AV37" s="378"/>
      <c r="AW37" s="378"/>
      <c r="AX37" s="379"/>
      <c r="AY37">
        <f>COUNTA($G$39)</f>
        <v>0</v>
      </c>
    </row>
    <row r="38" spans="1:51" ht="18.75" hidden="1" customHeight="1" x14ac:dyDescent="0.2">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2">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2">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2">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2">
      <c r="A42" s="892" t="s">
        <v>375</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2">
      <c r="A44" s="641" t="s">
        <v>346</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384</v>
      </c>
      <c r="AF44" s="336"/>
      <c r="AG44" s="336"/>
      <c r="AH44" s="336"/>
      <c r="AI44" s="336" t="s">
        <v>406</v>
      </c>
      <c r="AJ44" s="336"/>
      <c r="AK44" s="336"/>
      <c r="AL44" s="336"/>
      <c r="AM44" s="336" t="s">
        <v>503</v>
      </c>
      <c r="AN44" s="336"/>
      <c r="AO44" s="336"/>
      <c r="AP44" s="336"/>
      <c r="AQ44" s="268" t="s">
        <v>232</v>
      </c>
      <c r="AR44" s="269"/>
      <c r="AS44" s="269"/>
      <c r="AT44" s="270"/>
      <c r="AU44" s="378" t="s">
        <v>134</v>
      </c>
      <c r="AV44" s="378"/>
      <c r="AW44" s="378"/>
      <c r="AX44" s="379"/>
      <c r="AY44">
        <f>COUNTA($G$46)</f>
        <v>0</v>
      </c>
    </row>
    <row r="45" spans="1:51" ht="18.75" hidden="1" customHeight="1" x14ac:dyDescent="0.2">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2">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2">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2">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2">
      <c r="A49" s="892" t="s">
        <v>375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2">
      <c r="A51" s="509" t="s">
        <v>346</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384</v>
      </c>
      <c r="AF51" s="336"/>
      <c r="AG51" s="336"/>
      <c r="AH51" s="336"/>
      <c r="AI51" s="336" t="s">
        <v>406</v>
      </c>
      <c r="AJ51" s="336"/>
      <c r="AK51" s="336"/>
      <c r="AL51" s="336"/>
      <c r="AM51" s="336" t="s">
        <v>503</v>
      </c>
      <c r="AN51" s="336"/>
      <c r="AO51" s="336"/>
      <c r="AP51" s="336"/>
      <c r="AQ51" s="268" t="s">
        <v>232</v>
      </c>
      <c r="AR51" s="269"/>
      <c r="AS51" s="269"/>
      <c r="AT51" s="270"/>
      <c r="AU51" s="374" t="s">
        <v>134</v>
      </c>
      <c r="AV51" s="374"/>
      <c r="AW51" s="374"/>
      <c r="AX51" s="375"/>
      <c r="AY51">
        <f>COUNTA($G$53)</f>
        <v>0</v>
      </c>
    </row>
    <row r="52" spans="1:51" ht="18.75" hidden="1" customHeight="1" x14ac:dyDescent="0.2">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2">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892" t="s">
        <v>375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2">
      <c r="A58" s="509" t="s">
        <v>346</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384</v>
      </c>
      <c r="AF58" s="336"/>
      <c r="AG58" s="336"/>
      <c r="AH58" s="336"/>
      <c r="AI58" s="336" t="s">
        <v>406</v>
      </c>
      <c r="AJ58" s="336"/>
      <c r="AK58" s="336"/>
      <c r="AL58" s="336"/>
      <c r="AM58" s="336" t="s">
        <v>503</v>
      </c>
      <c r="AN58" s="336"/>
      <c r="AO58" s="336"/>
      <c r="AP58" s="336"/>
      <c r="AQ58" s="268" t="s">
        <v>232</v>
      </c>
      <c r="AR58" s="269"/>
      <c r="AS58" s="269"/>
      <c r="AT58" s="270"/>
      <c r="AU58" s="374" t="s">
        <v>134</v>
      </c>
      <c r="AV58" s="374"/>
      <c r="AW58" s="374"/>
      <c r="AX58" s="375"/>
      <c r="AY58">
        <f>COUNTA($G$60)</f>
        <v>0</v>
      </c>
    </row>
    <row r="59" spans="1:51" ht="18.75" hidden="1" customHeight="1" x14ac:dyDescent="0.2">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2">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892" t="s">
        <v>375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2">
      <c r="A65" s="853" t="s">
        <v>347</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342</v>
      </c>
      <c r="X65" s="865"/>
      <c r="Y65" s="868"/>
      <c r="Z65" s="868"/>
      <c r="AA65" s="869"/>
      <c r="AB65" s="862" t="s">
        <v>11</v>
      </c>
      <c r="AC65" s="858"/>
      <c r="AD65" s="859"/>
      <c r="AE65" s="336" t="s">
        <v>384</v>
      </c>
      <c r="AF65" s="336"/>
      <c r="AG65" s="336"/>
      <c r="AH65" s="336"/>
      <c r="AI65" s="336" t="s">
        <v>406</v>
      </c>
      <c r="AJ65" s="336"/>
      <c r="AK65" s="336"/>
      <c r="AL65" s="336"/>
      <c r="AM65" s="336" t="s">
        <v>503</v>
      </c>
      <c r="AN65" s="336"/>
      <c r="AO65" s="336"/>
      <c r="AP65" s="336"/>
      <c r="AQ65" s="216" t="s">
        <v>232</v>
      </c>
      <c r="AR65" s="200"/>
      <c r="AS65" s="200"/>
      <c r="AT65" s="201"/>
      <c r="AU65" s="971" t="s">
        <v>134</v>
      </c>
      <c r="AV65" s="971"/>
      <c r="AW65" s="971"/>
      <c r="AX65" s="972"/>
      <c r="AY65">
        <f>COUNTA($H$67)</f>
        <v>0</v>
      </c>
    </row>
    <row r="66" spans="1:51" ht="18.75" hidden="1" customHeight="1" x14ac:dyDescent="0.2">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345</v>
      </c>
      <c r="AX66" s="973"/>
      <c r="AY66">
        <f>$AY$65</f>
        <v>0</v>
      </c>
    </row>
    <row r="67" spans="1:51" ht="23.25" hidden="1" customHeight="1" x14ac:dyDescent="0.2">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365</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2">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365</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2">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366</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2">
      <c r="A70" s="846" t="s">
        <v>352</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364</v>
      </c>
      <c r="X70" s="939"/>
      <c r="Y70" s="944" t="s">
        <v>12</v>
      </c>
      <c r="Z70" s="944"/>
      <c r="AA70" s="945"/>
      <c r="AB70" s="946" t="s">
        <v>365</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2">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365</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2">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366</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2">
      <c r="A73" s="832" t="s">
        <v>347</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384</v>
      </c>
      <c r="AF73" s="336"/>
      <c r="AG73" s="336"/>
      <c r="AH73" s="336"/>
      <c r="AI73" s="336" t="s">
        <v>406</v>
      </c>
      <c r="AJ73" s="336"/>
      <c r="AK73" s="336"/>
      <c r="AL73" s="336"/>
      <c r="AM73" s="336" t="s">
        <v>503</v>
      </c>
      <c r="AN73" s="336"/>
      <c r="AO73" s="336"/>
      <c r="AP73" s="336"/>
      <c r="AQ73" s="216" t="s">
        <v>232</v>
      </c>
      <c r="AR73" s="200"/>
      <c r="AS73" s="200"/>
      <c r="AT73" s="201"/>
      <c r="AU73" s="274" t="s">
        <v>134</v>
      </c>
      <c r="AV73" s="177"/>
      <c r="AW73" s="177"/>
      <c r="AX73" s="178"/>
      <c r="AY73">
        <f>COUNTA($H$75)</f>
        <v>0</v>
      </c>
    </row>
    <row r="74" spans="1:51" ht="18.75" hidden="1" customHeight="1" x14ac:dyDescent="0.2">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2">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2">
      <c r="A78" s="907" t="s">
        <v>728</v>
      </c>
      <c r="B78" s="908"/>
      <c r="C78" s="908"/>
      <c r="D78" s="908"/>
      <c r="E78" s="905" t="s">
        <v>325</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341</v>
      </c>
      <c r="AP79" s="128"/>
      <c r="AQ79" s="128"/>
      <c r="AR79" s="76" t="s">
        <v>339</v>
      </c>
      <c r="AS79" s="127"/>
      <c r="AT79" s="128"/>
      <c r="AU79" s="128"/>
      <c r="AV79" s="128"/>
      <c r="AW79" s="128"/>
      <c r="AX79" s="129"/>
      <c r="AY79">
        <f>COUNTIF($AR$79,"☑")</f>
        <v>0</v>
      </c>
    </row>
    <row r="80" spans="1:51" ht="18.75" hidden="1" customHeight="1" x14ac:dyDescent="0.2">
      <c r="A80" s="516" t="s">
        <v>147</v>
      </c>
      <c r="B80" s="841" t="s">
        <v>338</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2">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384</v>
      </c>
      <c r="AF85" s="336"/>
      <c r="AG85" s="336"/>
      <c r="AH85" s="336"/>
      <c r="AI85" s="336" t="s">
        <v>406</v>
      </c>
      <c r="AJ85" s="336"/>
      <c r="AK85" s="336"/>
      <c r="AL85" s="336"/>
      <c r="AM85" s="336" t="s">
        <v>503</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2">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2">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2">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2">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384</v>
      </c>
      <c r="AF90" s="336"/>
      <c r="AG90" s="336"/>
      <c r="AH90" s="336"/>
      <c r="AI90" s="336" t="s">
        <v>406</v>
      </c>
      <c r="AJ90" s="336"/>
      <c r="AK90" s="336"/>
      <c r="AL90" s="336"/>
      <c r="AM90" s="336" t="s">
        <v>503</v>
      </c>
      <c r="AN90" s="336"/>
      <c r="AO90" s="336"/>
      <c r="AP90" s="336"/>
      <c r="AQ90" s="216" t="s">
        <v>232</v>
      </c>
      <c r="AR90" s="200"/>
      <c r="AS90" s="200"/>
      <c r="AT90" s="201"/>
      <c r="AU90" s="370" t="s">
        <v>134</v>
      </c>
      <c r="AV90" s="370"/>
      <c r="AW90" s="370"/>
      <c r="AX90" s="371"/>
      <c r="AY90">
        <f>COUNTA($G$92)</f>
        <v>0</v>
      </c>
    </row>
    <row r="91" spans="1:60" ht="18.75" hidden="1" customHeight="1" x14ac:dyDescent="0.2">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2">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2">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384</v>
      </c>
      <c r="AF95" s="336"/>
      <c r="AG95" s="336"/>
      <c r="AH95" s="336"/>
      <c r="AI95" s="336" t="s">
        <v>406</v>
      </c>
      <c r="AJ95" s="336"/>
      <c r="AK95" s="336"/>
      <c r="AL95" s="336"/>
      <c r="AM95" s="336" t="s">
        <v>503</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2">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2">
      <c r="A100" s="827" t="s">
        <v>348</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384</v>
      </c>
      <c r="AF100" s="819"/>
      <c r="AG100" s="819"/>
      <c r="AH100" s="820"/>
      <c r="AI100" s="818" t="s">
        <v>406</v>
      </c>
      <c r="AJ100" s="819"/>
      <c r="AK100" s="819"/>
      <c r="AL100" s="820"/>
      <c r="AM100" s="818" t="s">
        <v>503</v>
      </c>
      <c r="AN100" s="819"/>
      <c r="AO100" s="819"/>
      <c r="AP100" s="820"/>
      <c r="AQ100" s="921" t="s">
        <v>411</v>
      </c>
      <c r="AR100" s="922"/>
      <c r="AS100" s="922"/>
      <c r="AT100" s="923"/>
      <c r="AU100" s="921" t="s">
        <v>536</v>
      </c>
      <c r="AV100" s="922"/>
      <c r="AW100" s="922"/>
      <c r="AX100" s="924"/>
    </row>
    <row r="101" spans="1:60" ht="23.25" customHeight="1" x14ac:dyDescent="0.2">
      <c r="A101" s="488"/>
      <c r="B101" s="489"/>
      <c r="C101" s="489"/>
      <c r="D101" s="489"/>
      <c r="E101" s="489"/>
      <c r="F101" s="490"/>
      <c r="G101" s="192" t="s">
        <v>729</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730</v>
      </c>
      <c r="AC101" s="548"/>
      <c r="AD101" s="548"/>
      <c r="AE101" s="359">
        <v>12</v>
      </c>
      <c r="AF101" s="359"/>
      <c r="AG101" s="359"/>
      <c r="AH101" s="359"/>
      <c r="AI101" s="359">
        <v>12</v>
      </c>
      <c r="AJ101" s="359"/>
      <c r="AK101" s="359"/>
      <c r="AL101" s="359"/>
      <c r="AM101" s="359">
        <v>12</v>
      </c>
      <c r="AN101" s="359"/>
      <c r="AO101" s="359"/>
      <c r="AP101" s="359"/>
      <c r="AQ101" s="359">
        <v>12</v>
      </c>
      <c r="AR101" s="359"/>
      <c r="AS101" s="359"/>
      <c r="AT101" s="359"/>
      <c r="AU101" s="364">
        <v>12</v>
      </c>
      <c r="AV101" s="365"/>
      <c r="AW101" s="365"/>
      <c r="AX101" s="366"/>
    </row>
    <row r="102" spans="1:60" ht="23.25" customHeight="1" x14ac:dyDescent="0.2">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730</v>
      </c>
      <c r="AC102" s="548"/>
      <c r="AD102" s="548"/>
      <c r="AE102" s="359">
        <v>12</v>
      </c>
      <c r="AF102" s="359"/>
      <c r="AG102" s="359"/>
      <c r="AH102" s="359"/>
      <c r="AI102" s="359">
        <v>12</v>
      </c>
      <c r="AJ102" s="359"/>
      <c r="AK102" s="359"/>
      <c r="AL102" s="359"/>
      <c r="AM102" s="359">
        <v>12</v>
      </c>
      <c r="AN102" s="359"/>
      <c r="AO102" s="359"/>
      <c r="AP102" s="359"/>
      <c r="AQ102" s="359">
        <v>12</v>
      </c>
      <c r="AR102" s="359"/>
      <c r="AS102" s="359"/>
      <c r="AT102" s="359"/>
      <c r="AU102" s="372">
        <v>12</v>
      </c>
      <c r="AV102" s="373"/>
      <c r="AW102" s="373"/>
      <c r="AX102" s="925"/>
    </row>
    <row r="103" spans="1:60" ht="31.5" hidden="1" customHeight="1" x14ac:dyDescent="0.2">
      <c r="A103" s="485" t="s">
        <v>348</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384</v>
      </c>
      <c r="AF103" s="336"/>
      <c r="AG103" s="336"/>
      <c r="AH103" s="336"/>
      <c r="AI103" s="336" t="s">
        <v>406</v>
      </c>
      <c r="AJ103" s="336"/>
      <c r="AK103" s="336"/>
      <c r="AL103" s="336"/>
      <c r="AM103" s="336" t="s">
        <v>503</v>
      </c>
      <c r="AN103" s="336"/>
      <c r="AO103" s="336"/>
      <c r="AP103" s="336"/>
      <c r="AQ103" s="361" t="s">
        <v>411</v>
      </c>
      <c r="AR103" s="362"/>
      <c r="AS103" s="362"/>
      <c r="AT103" s="362"/>
      <c r="AU103" s="361" t="s">
        <v>536</v>
      </c>
      <c r="AV103" s="362"/>
      <c r="AW103" s="362"/>
      <c r="AX103" s="363"/>
      <c r="AY103">
        <f>COUNTA($G$104)</f>
        <v>0</v>
      </c>
    </row>
    <row r="104" spans="1:60" ht="23.25" hidden="1" customHeight="1" x14ac:dyDescent="0.2">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5" t="s">
        <v>348</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384</v>
      </c>
      <c r="AF106" s="336"/>
      <c r="AG106" s="336"/>
      <c r="AH106" s="336"/>
      <c r="AI106" s="336" t="s">
        <v>406</v>
      </c>
      <c r="AJ106" s="336"/>
      <c r="AK106" s="336"/>
      <c r="AL106" s="336"/>
      <c r="AM106" s="336" t="s">
        <v>503</v>
      </c>
      <c r="AN106" s="336"/>
      <c r="AO106" s="336"/>
      <c r="AP106" s="336"/>
      <c r="AQ106" s="361" t="s">
        <v>411</v>
      </c>
      <c r="AR106" s="362"/>
      <c r="AS106" s="362"/>
      <c r="AT106" s="362"/>
      <c r="AU106" s="361" t="s">
        <v>536</v>
      </c>
      <c r="AV106" s="362"/>
      <c r="AW106" s="362"/>
      <c r="AX106" s="363"/>
      <c r="AY106">
        <f>COUNTA($G$107)</f>
        <v>0</v>
      </c>
    </row>
    <row r="107" spans="1:60" ht="23.25" hidden="1" customHeight="1" x14ac:dyDescent="0.2">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5" t="s">
        <v>348</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384</v>
      </c>
      <c r="AF109" s="336"/>
      <c r="AG109" s="336"/>
      <c r="AH109" s="336"/>
      <c r="AI109" s="336" t="s">
        <v>406</v>
      </c>
      <c r="AJ109" s="336"/>
      <c r="AK109" s="336"/>
      <c r="AL109" s="336"/>
      <c r="AM109" s="336" t="s">
        <v>503</v>
      </c>
      <c r="AN109" s="336"/>
      <c r="AO109" s="336"/>
      <c r="AP109" s="336"/>
      <c r="AQ109" s="361" t="s">
        <v>411</v>
      </c>
      <c r="AR109" s="362"/>
      <c r="AS109" s="362"/>
      <c r="AT109" s="362"/>
      <c r="AU109" s="361" t="s">
        <v>536</v>
      </c>
      <c r="AV109" s="362"/>
      <c r="AW109" s="362"/>
      <c r="AX109" s="363"/>
      <c r="AY109">
        <f>COUNTA($G$110)</f>
        <v>0</v>
      </c>
    </row>
    <row r="110" spans="1:60" ht="23.25" hidden="1" customHeight="1" x14ac:dyDescent="0.2">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5" t="s">
        <v>348</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384</v>
      </c>
      <c r="AF112" s="336"/>
      <c r="AG112" s="336"/>
      <c r="AH112" s="336"/>
      <c r="AI112" s="336" t="s">
        <v>406</v>
      </c>
      <c r="AJ112" s="336"/>
      <c r="AK112" s="336"/>
      <c r="AL112" s="336"/>
      <c r="AM112" s="336" t="s">
        <v>503</v>
      </c>
      <c r="AN112" s="336"/>
      <c r="AO112" s="336"/>
      <c r="AP112" s="336"/>
      <c r="AQ112" s="361" t="s">
        <v>411</v>
      </c>
      <c r="AR112" s="362"/>
      <c r="AS112" s="362"/>
      <c r="AT112" s="362"/>
      <c r="AU112" s="361" t="s">
        <v>536</v>
      </c>
      <c r="AV112" s="362"/>
      <c r="AW112" s="362"/>
      <c r="AX112" s="363"/>
      <c r="AY112">
        <f>COUNTA($G$113)</f>
        <v>0</v>
      </c>
    </row>
    <row r="113" spans="1:51" ht="23.25" hidden="1" customHeight="1" x14ac:dyDescent="0.2">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2">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384</v>
      </c>
      <c r="AF115" s="336"/>
      <c r="AG115" s="336"/>
      <c r="AH115" s="336"/>
      <c r="AI115" s="336" t="s">
        <v>406</v>
      </c>
      <c r="AJ115" s="336"/>
      <c r="AK115" s="336"/>
      <c r="AL115" s="336"/>
      <c r="AM115" s="336" t="s">
        <v>503</v>
      </c>
      <c r="AN115" s="336"/>
      <c r="AO115" s="336"/>
      <c r="AP115" s="336"/>
      <c r="AQ115" s="337" t="s">
        <v>537</v>
      </c>
      <c r="AR115" s="338"/>
      <c r="AS115" s="338"/>
      <c r="AT115" s="338"/>
      <c r="AU115" s="338"/>
      <c r="AV115" s="338"/>
      <c r="AW115" s="338"/>
      <c r="AX115" s="339"/>
    </row>
    <row r="116" spans="1:51" ht="23.25" customHeight="1" x14ac:dyDescent="0.2">
      <c r="A116" s="293"/>
      <c r="B116" s="294"/>
      <c r="C116" s="294"/>
      <c r="D116" s="294"/>
      <c r="E116" s="294"/>
      <c r="F116" s="295"/>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732</v>
      </c>
      <c r="AC116" s="302"/>
      <c r="AD116" s="303"/>
      <c r="AE116" s="359">
        <v>10</v>
      </c>
      <c r="AF116" s="359"/>
      <c r="AG116" s="359"/>
      <c r="AH116" s="359"/>
      <c r="AI116" s="359">
        <v>10</v>
      </c>
      <c r="AJ116" s="359"/>
      <c r="AK116" s="359"/>
      <c r="AL116" s="359"/>
      <c r="AM116" s="359">
        <v>9</v>
      </c>
      <c r="AN116" s="359"/>
      <c r="AO116" s="359"/>
      <c r="AP116" s="359"/>
      <c r="AQ116" s="364">
        <v>11</v>
      </c>
      <c r="AR116" s="365"/>
      <c r="AS116" s="365"/>
      <c r="AT116" s="365"/>
      <c r="AU116" s="365"/>
      <c r="AV116" s="365"/>
      <c r="AW116" s="365"/>
      <c r="AX116" s="366"/>
    </row>
    <row r="117" spans="1:51"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7" t="s">
        <v>734</v>
      </c>
      <c r="AF117" s="307"/>
      <c r="AG117" s="307"/>
      <c r="AH117" s="307"/>
      <c r="AI117" s="307" t="s">
        <v>735</v>
      </c>
      <c r="AJ117" s="307"/>
      <c r="AK117" s="307"/>
      <c r="AL117" s="307"/>
      <c r="AM117" s="307" t="s">
        <v>823</v>
      </c>
      <c r="AN117" s="307"/>
      <c r="AO117" s="307"/>
      <c r="AP117" s="307"/>
      <c r="AQ117" s="307" t="s">
        <v>824</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384</v>
      </c>
      <c r="AF118" s="336"/>
      <c r="AG118" s="336"/>
      <c r="AH118" s="336"/>
      <c r="AI118" s="336" t="s">
        <v>406</v>
      </c>
      <c r="AJ118" s="336"/>
      <c r="AK118" s="336"/>
      <c r="AL118" s="336"/>
      <c r="AM118" s="336" t="s">
        <v>503</v>
      </c>
      <c r="AN118" s="336"/>
      <c r="AO118" s="336"/>
      <c r="AP118" s="336"/>
      <c r="AQ118" s="337" t="s">
        <v>537</v>
      </c>
      <c r="AR118" s="338"/>
      <c r="AS118" s="338"/>
      <c r="AT118" s="338"/>
      <c r="AU118" s="338"/>
      <c r="AV118" s="338"/>
      <c r="AW118" s="338"/>
      <c r="AX118" s="339"/>
      <c r="AY118" s="92">
        <f>IF(SUBSTITUTE(SUBSTITUTE($G$119,"／",""),"　","")="",0,1)</f>
        <v>0</v>
      </c>
    </row>
    <row r="119" spans="1:51" ht="23.25" hidden="1" customHeight="1" x14ac:dyDescent="0.2">
      <c r="A119" s="293"/>
      <c r="B119" s="294"/>
      <c r="C119" s="294"/>
      <c r="D119" s="294"/>
      <c r="E119" s="294"/>
      <c r="F119" s="295"/>
      <c r="G119" s="352" t="s">
        <v>355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384</v>
      </c>
      <c r="AF121" s="336"/>
      <c r="AG121" s="336"/>
      <c r="AH121" s="336"/>
      <c r="AI121" s="336" t="s">
        <v>406</v>
      </c>
      <c r="AJ121" s="336"/>
      <c r="AK121" s="336"/>
      <c r="AL121" s="336"/>
      <c r="AM121" s="336" t="s">
        <v>503</v>
      </c>
      <c r="AN121" s="336"/>
      <c r="AO121" s="336"/>
      <c r="AP121" s="336"/>
      <c r="AQ121" s="337" t="s">
        <v>537</v>
      </c>
      <c r="AR121" s="338"/>
      <c r="AS121" s="338"/>
      <c r="AT121" s="338"/>
      <c r="AU121" s="338"/>
      <c r="AV121" s="338"/>
      <c r="AW121" s="338"/>
      <c r="AX121" s="339"/>
      <c r="AY121" s="92">
        <f>IF(SUBSTITUTE(SUBSTITUTE($G$122,"／",""),"　","")="",0,1)</f>
        <v>0</v>
      </c>
    </row>
    <row r="122" spans="1:51" ht="23.25" hidden="1" customHeight="1" x14ac:dyDescent="0.2">
      <c r="A122" s="293"/>
      <c r="B122" s="294"/>
      <c r="C122" s="294"/>
      <c r="D122" s="294"/>
      <c r="E122" s="294"/>
      <c r="F122" s="295"/>
      <c r="G122" s="352" t="s">
        <v>534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384</v>
      </c>
      <c r="AF124" s="336"/>
      <c r="AG124" s="336"/>
      <c r="AH124" s="336"/>
      <c r="AI124" s="336" t="s">
        <v>406</v>
      </c>
      <c r="AJ124" s="336"/>
      <c r="AK124" s="336"/>
      <c r="AL124" s="336"/>
      <c r="AM124" s="336" t="s">
        <v>503</v>
      </c>
      <c r="AN124" s="336"/>
      <c r="AO124" s="336"/>
      <c r="AP124" s="336"/>
      <c r="AQ124" s="337" t="s">
        <v>537</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534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384</v>
      </c>
      <c r="AF127" s="336"/>
      <c r="AG127" s="336"/>
      <c r="AH127" s="336"/>
      <c r="AI127" s="336" t="s">
        <v>406</v>
      </c>
      <c r="AJ127" s="336"/>
      <c r="AK127" s="336"/>
      <c r="AL127" s="336"/>
      <c r="AM127" s="336" t="s">
        <v>503</v>
      </c>
      <c r="AN127" s="336"/>
      <c r="AO127" s="336"/>
      <c r="AP127" s="336"/>
      <c r="AQ127" s="337" t="s">
        <v>537</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534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736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988" t="s">
        <v>399</v>
      </c>
      <c r="B130" s="986"/>
      <c r="C130" s="985" t="s">
        <v>236</v>
      </c>
      <c r="D130" s="986"/>
      <c r="E130" s="309" t="s">
        <v>265</v>
      </c>
      <c r="F130" s="310"/>
      <c r="G130" s="311" t="s">
        <v>707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989"/>
      <c r="B131" s="254"/>
      <c r="C131" s="253"/>
      <c r="D131" s="254"/>
      <c r="E131" s="240" t="s">
        <v>264</v>
      </c>
      <c r="F131" s="241"/>
      <c r="G131" s="238" t="s">
        <v>738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694</v>
      </c>
      <c r="AN132" s="200"/>
      <c r="AO132" s="200"/>
      <c r="AP132" s="201"/>
      <c r="AQ132" s="268" t="s">
        <v>232</v>
      </c>
      <c r="AR132" s="269"/>
      <c r="AS132" s="269"/>
      <c r="AT132" s="270"/>
      <c r="AU132" s="280" t="s">
        <v>248</v>
      </c>
      <c r="AV132" s="280"/>
      <c r="AW132" s="280"/>
      <c r="AX132" s="281"/>
      <c r="AY132">
        <f>COUNTA($G$134)</f>
        <v>1</v>
      </c>
    </row>
    <row r="133" spans="1:51" ht="18.75" customHeight="1" x14ac:dyDescent="0.2">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719</v>
      </c>
      <c r="AR133" s="272"/>
      <c r="AS133" s="180" t="s">
        <v>233</v>
      </c>
      <c r="AT133" s="203"/>
      <c r="AU133" s="179" t="s">
        <v>719</v>
      </c>
      <c r="AV133" s="179"/>
      <c r="AW133" s="180" t="s">
        <v>179</v>
      </c>
      <c r="AX133" s="181"/>
      <c r="AY133">
        <f>$AY$132</f>
        <v>1</v>
      </c>
    </row>
    <row r="134" spans="1:51" ht="39.75" customHeight="1" x14ac:dyDescent="0.2">
      <c r="A134" s="989"/>
      <c r="B134" s="254"/>
      <c r="C134" s="253"/>
      <c r="D134" s="254"/>
      <c r="E134" s="253"/>
      <c r="F134" s="315"/>
      <c r="G134" s="233" t="s">
        <v>739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740</v>
      </c>
      <c r="AC134" s="225"/>
      <c r="AD134" s="225"/>
      <c r="AE134" s="267">
        <v>33</v>
      </c>
      <c r="AF134" s="168"/>
      <c r="AG134" s="168"/>
      <c r="AH134" s="168"/>
      <c r="AI134" s="267">
        <v>32</v>
      </c>
      <c r="AJ134" s="168"/>
      <c r="AK134" s="168"/>
      <c r="AL134" s="168"/>
      <c r="AM134" s="267">
        <v>41</v>
      </c>
      <c r="AN134" s="168"/>
      <c r="AO134" s="168"/>
      <c r="AP134" s="168"/>
      <c r="AQ134" s="267" t="s">
        <v>719</v>
      </c>
      <c r="AR134" s="168"/>
      <c r="AS134" s="168"/>
      <c r="AT134" s="168"/>
      <c r="AU134" s="267" t="s">
        <v>719</v>
      </c>
      <c r="AV134" s="168"/>
      <c r="AW134" s="168"/>
      <c r="AX134" s="209"/>
      <c r="AY134">
        <f t="shared" ref="AY134:AY135" si="13">$AY$132</f>
        <v>1</v>
      </c>
    </row>
    <row r="135" spans="1:51" ht="39.75" customHeight="1" x14ac:dyDescent="0.2">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740</v>
      </c>
      <c r="AC135" s="176"/>
      <c r="AD135" s="176"/>
      <c r="AE135" s="267" t="s">
        <v>719</v>
      </c>
      <c r="AF135" s="168"/>
      <c r="AG135" s="168"/>
      <c r="AH135" s="168"/>
      <c r="AI135" s="267" t="s">
        <v>719</v>
      </c>
      <c r="AJ135" s="168"/>
      <c r="AK135" s="168"/>
      <c r="AL135" s="168"/>
      <c r="AM135" s="267" t="s">
        <v>752</v>
      </c>
      <c r="AN135" s="168"/>
      <c r="AO135" s="168"/>
      <c r="AP135" s="168"/>
      <c r="AQ135" s="267" t="s">
        <v>719</v>
      </c>
      <c r="AR135" s="168"/>
      <c r="AS135" s="168"/>
      <c r="AT135" s="168"/>
      <c r="AU135" s="267" t="s">
        <v>719</v>
      </c>
      <c r="AV135" s="168"/>
      <c r="AW135" s="168"/>
      <c r="AX135" s="209"/>
      <c r="AY135">
        <f t="shared" si="13"/>
        <v>1</v>
      </c>
    </row>
    <row r="136" spans="1:51" ht="18.75" customHeight="1" x14ac:dyDescent="0.2">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694</v>
      </c>
      <c r="AN136" s="200"/>
      <c r="AO136" s="200"/>
      <c r="AP136" s="201"/>
      <c r="AQ136" s="268" t="s">
        <v>232</v>
      </c>
      <c r="AR136" s="269"/>
      <c r="AS136" s="269"/>
      <c r="AT136" s="270"/>
      <c r="AU136" s="280" t="s">
        <v>248</v>
      </c>
      <c r="AV136" s="280"/>
      <c r="AW136" s="280"/>
      <c r="AX136" s="281"/>
      <c r="AY136">
        <f>COUNTA($G$138)</f>
        <v>1</v>
      </c>
    </row>
    <row r="137" spans="1:51" ht="18.75" customHeight="1" x14ac:dyDescent="0.2">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719</v>
      </c>
      <c r="AR137" s="272"/>
      <c r="AS137" s="180" t="s">
        <v>233</v>
      </c>
      <c r="AT137" s="203"/>
      <c r="AU137" s="179" t="s">
        <v>719</v>
      </c>
      <c r="AV137" s="179"/>
      <c r="AW137" s="180" t="s">
        <v>179</v>
      </c>
      <c r="AX137" s="181"/>
      <c r="AY137">
        <f>$AY$136</f>
        <v>1</v>
      </c>
    </row>
    <row r="138" spans="1:51" ht="39.75" customHeight="1" x14ac:dyDescent="0.2">
      <c r="A138" s="989"/>
      <c r="B138" s="254"/>
      <c r="C138" s="253"/>
      <c r="D138" s="254"/>
      <c r="E138" s="253"/>
      <c r="F138" s="315"/>
      <c r="G138" s="233" t="s">
        <v>741</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740</v>
      </c>
      <c r="AC138" s="225"/>
      <c r="AD138" s="225"/>
      <c r="AE138" s="267">
        <v>13</v>
      </c>
      <c r="AF138" s="168"/>
      <c r="AG138" s="168"/>
      <c r="AH138" s="168"/>
      <c r="AI138" s="267">
        <v>10</v>
      </c>
      <c r="AJ138" s="168"/>
      <c r="AK138" s="168"/>
      <c r="AL138" s="168"/>
      <c r="AM138" s="267">
        <v>15</v>
      </c>
      <c r="AN138" s="168"/>
      <c r="AO138" s="168"/>
      <c r="AP138" s="168"/>
      <c r="AQ138" s="267" t="s">
        <v>719</v>
      </c>
      <c r="AR138" s="168"/>
      <c r="AS138" s="168"/>
      <c r="AT138" s="168"/>
      <c r="AU138" s="267" t="s">
        <v>719</v>
      </c>
      <c r="AV138" s="168"/>
      <c r="AW138" s="168"/>
      <c r="AX138" s="209"/>
      <c r="AY138">
        <f t="shared" ref="AY138:AY139" si="14">$AY$136</f>
        <v>1</v>
      </c>
    </row>
    <row r="139" spans="1:51" ht="39.75" customHeight="1" x14ac:dyDescent="0.2">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740</v>
      </c>
      <c r="AC139" s="176"/>
      <c r="AD139" s="176"/>
      <c r="AE139" s="267" t="s">
        <v>719</v>
      </c>
      <c r="AF139" s="168"/>
      <c r="AG139" s="168"/>
      <c r="AH139" s="168"/>
      <c r="AI139" s="267" t="s">
        <v>719</v>
      </c>
      <c r="AJ139" s="168"/>
      <c r="AK139" s="168"/>
      <c r="AL139" s="168"/>
      <c r="AM139" s="267" t="s">
        <v>752</v>
      </c>
      <c r="AN139" s="168"/>
      <c r="AO139" s="168"/>
      <c r="AP139" s="168"/>
      <c r="AQ139" s="267" t="s">
        <v>719</v>
      </c>
      <c r="AR139" s="168"/>
      <c r="AS139" s="168"/>
      <c r="AT139" s="168"/>
      <c r="AU139" s="267" t="s">
        <v>719</v>
      </c>
      <c r="AV139" s="168"/>
      <c r="AW139" s="168"/>
      <c r="AX139" s="209"/>
      <c r="AY139">
        <f t="shared" si="14"/>
        <v>1</v>
      </c>
    </row>
    <row r="140" spans="1:51" ht="18.75" hidden="1" customHeight="1" x14ac:dyDescent="0.2">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694</v>
      </c>
      <c r="AN140" s="200"/>
      <c r="AO140" s="200"/>
      <c r="AP140" s="201"/>
      <c r="AQ140" s="268" t="s">
        <v>232</v>
      </c>
      <c r="AR140" s="269"/>
      <c r="AS140" s="269"/>
      <c r="AT140" s="270"/>
      <c r="AU140" s="280" t="s">
        <v>248</v>
      </c>
      <c r="AV140" s="280"/>
      <c r="AW140" s="280"/>
      <c r="AX140" s="281"/>
      <c r="AY140">
        <f>COUNTA($G$142)</f>
        <v>0</v>
      </c>
    </row>
    <row r="141" spans="1:51" ht="18.75" hidden="1" customHeight="1" x14ac:dyDescent="0.2">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2">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2">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2">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694</v>
      </c>
      <c r="AN144" s="200"/>
      <c r="AO144" s="200"/>
      <c r="AP144" s="201"/>
      <c r="AQ144" s="268" t="s">
        <v>232</v>
      </c>
      <c r="AR144" s="269"/>
      <c r="AS144" s="269"/>
      <c r="AT144" s="270"/>
      <c r="AU144" s="280" t="s">
        <v>248</v>
      </c>
      <c r="AV144" s="280"/>
      <c r="AW144" s="280"/>
      <c r="AX144" s="281"/>
      <c r="AY144">
        <f>COUNTA($G$146)</f>
        <v>0</v>
      </c>
    </row>
    <row r="145" spans="1:51" ht="18.75" hidden="1" customHeight="1" x14ac:dyDescent="0.2">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2">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2">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2">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694</v>
      </c>
      <c r="AN148" s="200"/>
      <c r="AO148" s="200"/>
      <c r="AP148" s="201"/>
      <c r="AQ148" s="268" t="s">
        <v>232</v>
      </c>
      <c r="AR148" s="269"/>
      <c r="AS148" s="269"/>
      <c r="AT148" s="270"/>
      <c r="AU148" s="280" t="s">
        <v>248</v>
      </c>
      <c r="AV148" s="280"/>
      <c r="AW148" s="280"/>
      <c r="AX148" s="281"/>
      <c r="AY148">
        <f>COUNTA($G$150)</f>
        <v>0</v>
      </c>
    </row>
    <row r="149" spans="1:51" ht="18.75" hidden="1" customHeight="1" x14ac:dyDescent="0.2">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2">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2">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2">
      <c r="A152" s="989"/>
      <c r="B152" s="254"/>
      <c r="C152" s="253"/>
      <c r="D152" s="254"/>
      <c r="E152" s="253"/>
      <c r="F152" s="315"/>
      <c r="G152" s="273" t="s">
        <v>249</v>
      </c>
      <c r="H152" s="200"/>
      <c r="I152" s="200"/>
      <c r="J152" s="200"/>
      <c r="K152" s="200"/>
      <c r="L152" s="200"/>
      <c r="M152" s="200"/>
      <c r="N152" s="200"/>
      <c r="O152" s="200"/>
      <c r="P152" s="201"/>
      <c r="Q152" s="216" t="s">
        <v>332</v>
      </c>
      <c r="R152" s="200"/>
      <c r="S152" s="200"/>
      <c r="T152" s="200"/>
      <c r="U152" s="200"/>
      <c r="V152" s="200"/>
      <c r="W152" s="200"/>
      <c r="X152" s="200"/>
      <c r="Y152" s="200"/>
      <c r="Z152" s="200"/>
      <c r="AA152" s="200"/>
      <c r="AB152" s="288" t="s">
        <v>333</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2">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2">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2">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2">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2">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2">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2">
      <c r="A159" s="989"/>
      <c r="B159" s="254"/>
      <c r="C159" s="253"/>
      <c r="D159" s="254"/>
      <c r="E159" s="253"/>
      <c r="F159" s="315"/>
      <c r="G159" s="273" t="s">
        <v>249</v>
      </c>
      <c r="H159" s="200"/>
      <c r="I159" s="200"/>
      <c r="J159" s="200"/>
      <c r="K159" s="200"/>
      <c r="L159" s="200"/>
      <c r="M159" s="200"/>
      <c r="N159" s="200"/>
      <c r="O159" s="200"/>
      <c r="P159" s="201"/>
      <c r="Q159" s="216" t="s">
        <v>332</v>
      </c>
      <c r="R159" s="200"/>
      <c r="S159" s="200"/>
      <c r="T159" s="200"/>
      <c r="U159" s="200"/>
      <c r="V159" s="200"/>
      <c r="W159" s="200"/>
      <c r="X159" s="200"/>
      <c r="Y159" s="200"/>
      <c r="Z159" s="200"/>
      <c r="AA159" s="200"/>
      <c r="AB159" s="288" t="s">
        <v>333</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2">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2">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2">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2">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2">
      <c r="A166" s="989"/>
      <c r="B166" s="254"/>
      <c r="C166" s="253"/>
      <c r="D166" s="254"/>
      <c r="E166" s="253"/>
      <c r="F166" s="315"/>
      <c r="G166" s="273" t="s">
        <v>249</v>
      </c>
      <c r="H166" s="200"/>
      <c r="I166" s="200"/>
      <c r="J166" s="200"/>
      <c r="K166" s="200"/>
      <c r="L166" s="200"/>
      <c r="M166" s="200"/>
      <c r="N166" s="200"/>
      <c r="O166" s="200"/>
      <c r="P166" s="201"/>
      <c r="Q166" s="216" t="s">
        <v>332</v>
      </c>
      <c r="R166" s="200"/>
      <c r="S166" s="200"/>
      <c r="T166" s="200"/>
      <c r="U166" s="200"/>
      <c r="V166" s="200"/>
      <c r="W166" s="200"/>
      <c r="X166" s="200"/>
      <c r="Y166" s="200"/>
      <c r="Z166" s="200"/>
      <c r="AA166" s="200"/>
      <c r="AB166" s="288" t="s">
        <v>333</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2">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2">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2">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2">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2">
      <c r="A173" s="989"/>
      <c r="B173" s="254"/>
      <c r="C173" s="253"/>
      <c r="D173" s="254"/>
      <c r="E173" s="253"/>
      <c r="F173" s="315"/>
      <c r="G173" s="273" t="s">
        <v>249</v>
      </c>
      <c r="H173" s="200"/>
      <c r="I173" s="200"/>
      <c r="J173" s="200"/>
      <c r="K173" s="200"/>
      <c r="L173" s="200"/>
      <c r="M173" s="200"/>
      <c r="N173" s="200"/>
      <c r="O173" s="200"/>
      <c r="P173" s="201"/>
      <c r="Q173" s="216" t="s">
        <v>332</v>
      </c>
      <c r="R173" s="200"/>
      <c r="S173" s="200"/>
      <c r="T173" s="200"/>
      <c r="U173" s="200"/>
      <c r="V173" s="200"/>
      <c r="W173" s="200"/>
      <c r="X173" s="200"/>
      <c r="Y173" s="200"/>
      <c r="Z173" s="200"/>
      <c r="AA173" s="200"/>
      <c r="AB173" s="288" t="s">
        <v>333</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2">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2">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2">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2">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2">
      <c r="A180" s="989"/>
      <c r="B180" s="254"/>
      <c r="C180" s="253"/>
      <c r="D180" s="254"/>
      <c r="E180" s="253"/>
      <c r="F180" s="315"/>
      <c r="G180" s="273" t="s">
        <v>249</v>
      </c>
      <c r="H180" s="200"/>
      <c r="I180" s="200"/>
      <c r="J180" s="200"/>
      <c r="K180" s="200"/>
      <c r="L180" s="200"/>
      <c r="M180" s="200"/>
      <c r="N180" s="200"/>
      <c r="O180" s="200"/>
      <c r="P180" s="201"/>
      <c r="Q180" s="216" t="s">
        <v>332</v>
      </c>
      <c r="R180" s="200"/>
      <c r="S180" s="200"/>
      <c r="T180" s="200"/>
      <c r="U180" s="200"/>
      <c r="V180" s="200"/>
      <c r="W180" s="200"/>
      <c r="X180" s="200"/>
      <c r="Y180" s="200"/>
      <c r="Z180" s="200"/>
      <c r="AA180" s="200"/>
      <c r="AB180" s="288" t="s">
        <v>333</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2">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2">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2">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2">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2">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2">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2">
      <c r="A188" s="989"/>
      <c r="B188" s="254"/>
      <c r="C188" s="253"/>
      <c r="D188" s="254"/>
      <c r="E188" s="191" t="s">
        <v>822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2">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694</v>
      </c>
      <c r="AN192" s="200"/>
      <c r="AO192" s="200"/>
      <c r="AP192" s="201"/>
      <c r="AQ192" s="268" t="s">
        <v>232</v>
      </c>
      <c r="AR192" s="269"/>
      <c r="AS192" s="269"/>
      <c r="AT192" s="270"/>
      <c r="AU192" s="280" t="s">
        <v>248</v>
      </c>
      <c r="AV192" s="280"/>
      <c r="AW192" s="280"/>
      <c r="AX192" s="281"/>
      <c r="AY192">
        <f>COUNTA($G$194)</f>
        <v>0</v>
      </c>
    </row>
    <row r="193" spans="1:51" ht="18.75" hidden="1" customHeight="1" x14ac:dyDescent="0.2">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2">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2">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2">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694</v>
      </c>
      <c r="AN196" s="200"/>
      <c r="AO196" s="200"/>
      <c r="AP196" s="201"/>
      <c r="AQ196" s="268" t="s">
        <v>232</v>
      </c>
      <c r="AR196" s="269"/>
      <c r="AS196" s="269"/>
      <c r="AT196" s="270"/>
      <c r="AU196" s="280" t="s">
        <v>248</v>
      </c>
      <c r="AV196" s="280"/>
      <c r="AW196" s="280"/>
      <c r="AX196" s="281"/>
      <c r="AY196">
        <f>COUNTA($G$198)</f>
        <v>0</v>
      </c>
    </row>
    <row r="197" spans="1:51" ht="18.75" hidden="1" customHeight="1" x14ac:dyDescent="0.2">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2">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2">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2">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694</v>
      </c>
      <c r="AN200" s="200"/>
      <c r="AO200" s="200"/>
      <c r="AP200" s="201"/>
      <c r="AQ200" s="268" t="s">
        <v>232</v>
      </c>
      <c r="AR200" s="269"/>
      <c r="AS200" s="269"/>
      <c r="AT200" s="270"/>
      <c r="AU200" s="280" t="s">
        <v>248</v>
      </c>
      <c r="AV200" s="280"/>
      <c r="AW200" s="280"/>
      <c r="AX200" s="281"/>
      <c r="AY200">
        <f>COUNTA($G$202)</f>
        <v>0</v>
      </c>
    </row>
    <row r="201" spans="1:51" ht="18.75" hidden="1" customHeight="1" x14ac:dyDescent="0.2">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2">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2">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2">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694</v>
      </c>
      <c r="AN204" s="200"/>
      <c r="AO204" s="200"/>
      <c r="AP204" s="201"/>
      <c r="AQ204" s="268" t="s">
        <v>232</v>
      </c>
      <c r="AR204" s="269"/>
      <c r="AS204" s="269"/>
      <c r="AT204" s="270"/>
      <c r="AU204" s="280" t="s">
        <v>248</v>
      </c>
      <c r="AV204" s="280"/>
      <c r="AW204" s="280"/>
      <c r="AX204" s="281"/>
      <c r="AY204">
        <f>COUNTA($G$206)</f>
        <v>0</v>
      </c>
    </row>
    <row r="205" spans="1:51" ht="18.75" hidden="1" customHeight="1" x14ac:dyDescent="0.2">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2">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2">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2">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694</v>
      </c>
      <c r="AN208" s="200"/>
      <c r="AO208" s="200"/>
      <c r="AP208" s="201"/>
      <c r="AQ208" s="268" t="s">
        <v>232</v>
      </c>
      <c r="AR208" s="269"/>
      <c r="AS208" s="269"/>
      <c r="AT208" s="270"/>
      <c r="AU208" s="280" t="s">
        <v>248</v>
      </c>
      <c r="AV208" s="280"/>
      <c r="AW208" s="280"/>
      <c r="AX208" s="281"/>
      <c r="AY208">
        <f>COUNTA($G$210)</f>
        <v>0</v>
      </c>
    </row>
    <row r="209" spans="1:51" ht="18.75" hidden="1" customHeight="1" x14ac:dyDescent="0.2">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2">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2">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2">
      <c r="A212" s="989"/>
      <c r="B212" s="254"/>
      <c r="C212" s="253"/>
      <c r="D212" s="254"/>
      <c r="E212" s="253"/>
      <c r="F212" s="315"/>
      <c r="G212" s="273" t="s">
        <v>249</v>
      </c>
      <c r="H212" s="200"/>
      <c r="I212" s="200"/>
      <c r="J212" s="200"/>
      <c r="K212" s="200"/>
      <c r="L212" s="200"/>
      <c r="M212" s="200"/>
      <c r="N212" s="200"/>
      <c r="O212" s="200"/>
      <c r="P212" s="201"/>
      <c r="Q212" s="216" t="s">
        <v>332</v>
      </c>
      <c r="R212" s="200"/>
      <c r="S212" s="200"/>
      <c r="T212" s="200"/>
      <c r="U212" s="200"/>
      <c r="V212" s="200"/>
      <c r="W212" s="200"/>
      <c r="X212" s="200"/>
      <c r="Y212" s="200"/>
      <c r="Z212" s="200"/>
      <c r="AA212" s="200"/>
      <c r="AB212" s="288" t="s">
        <v>333</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2">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2">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2">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2">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2">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2">
      <c r="A219" s="989"/>
      <c r="B219" s="254"/>
      <c r="C219" s="253"/>
      <c r="D219" s="254"/>
      <c r="E219" s="253"/>
      <c r="F219" s="315"/>
      <c r="G219" s="273" t="s">
        <v>249</v>
      </c>
      <c r="H219" s="200"/>
      <c r="I219" s="200"/>
      <c r="J219" s="200"/>
      <c r="K219" s="200"/>
      <c r="L219" s="200"/>
      <c r="M219" s="200"/>
      <c r="N219" s="200"/>
      <c r="O219" s="200"/>
      <c r="P219" s="201"/>
      <c r="Q219" s="216" t="s">
        <v>332</v>
      </c>
      <c r="R219" s="200"/>
      <c r="S219" s="200"/>
      <c r="T219" s="200"/>
      <c r="U219" s="200"/>
      <c r="V219" s="200"/>
      <c r="W219" s="200"/>
      <c r="X219" s="200"/>
      <c r="Y219" s="200"/>
      <c r="Z219" s="200"/>
      <c r="AA219" s="200"/>
      <c r="AB219" s="288" t="s">
        <v>333</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2">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2">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2">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2">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2">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2">
      <c r="A226" s="989"/>
      <c r="B226" s="254"/>
      <c r="C226" s="253"/>
      <c r="D226" s="254"/>
      <c r="E226" s="253"/>
      <c r="F226" s="315"/>
      <c r="G226" s="273" t="s">
        <v>249</v>
      </c>
      <c r="H226" s="200"/>
      <c r="I226" s="200"/>
      <c r="J226" s="200"/>
      <c r="K226" s="200"/>
      <c r="L226" s="200"/>
      <c r="M226" s="200"/>
      <c r="N226" s="200"/>
      <c r="O226" s="200"/>
      <c r="P226" s="201"/>
      <c r="Q226" s="216" t="s">
        <v>332</v>
      </c>
      <c r="R226" s="200"/>
      <c r="S226" s="200"/>
      <c r="T226" s="200"/>
      <c r="U226" s="200"/>
      <c r="V226" s="200"/>
      <c r="W226" s="200"/>
      <c r="X226" s="200"/>
      <c r="Y226" s="200"/>
      <c r="Z226" s="200"/>
      <c r="AA226" s="200"/>
      <c r="AB226" s="288" t="s">
        <v>333</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2">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2">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2">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2">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2">
      <c r="A233" s="989"/>
      <c r="B233" s="254"/>
      <c r="C233" s="253"/>
      <c r="D233" s="254"/>
      <c r="E233" s="253"/>
      <c r="F233" s="315"/>
      <c r="G233" s="273" t="s">
        <v>249</v>
      </c>
      <c r="H233" s="200"/>
      <c r="I233" s="200"/>
      <c r="J233" s="200"/>
      <c r="K233" s="200"/>
      <c r="L233" s="200"/>
      <c r="M233" s="200"/>
      <c r="N233" s="200"/>
      <c r="O233" s="200"/>
      <c r="P233" s="201"/>
      <c r="Q233" s="216" t="s">
        <v>332</v>
      </c>
      <c r="R233" s="200"/>
      <c r="S233" s="200"/>
      <c r="T233" s="200"/>
      <c r="U233" s="200"/>
      <c r="V233" s="200"/>
      <c r="W233" s="200"/>
      <c r="X233" s="200"/>
      <c r="Y233" s="200"/>
      <c r="Z233" s="200"/>
      <c r="AA233" s="200"/>
      <c r="AB233" s="288" t="s">
        <v>333</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2">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2">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2">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2">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2">
      <c r="A240" s="989"/>
      <c r="B240" s="254"/>
      <c r="C240" s="253"/>
      <c r="D240" s="254"/>
      <c r="E240" s="253"/>
      <c r="F240" s="315"/>
      <c r="G240" s="273" t="s">
        <v>249</v>
      </c>
      <c r="H240" s="200"/>
      <c r="I240" s="200"/>
      <c r="J240" s="200"/>
      <c r="K240" s="200"/>
      <c r="L240" s="200"/>
      <c r="M240" s="200"/>
      <c r="N240" s="200"/>
      <c r="O240" s="200"/>
      <c r="P240" s="201"/>
      <c r="Q240" s="216" t="s">
        <v>332</v>
      </c>
      <c r="R240" s="200"/>
      <c r="S240" s="200"/>
      <c r="T240" s="200"/>
      <c r="U240" s="200"/>
      <c r="V240" s="200"/>
      <c r="W240" s="200"/>
      <c r="X240" s="200"/>
      <c r="Y240" s="200"/>
      <c r="Z240" s="200"/>
      <c r="AA240" s="200"/>
      <c r="AB240" s="288" t="s">
        <v>333</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2">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2">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2">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2">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2">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2">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694</v>
      </c>
      <c r="AN252" s="200"/>
      <c r="AO252" s="200"/>
      <c r="AP252" s="201"/>
      <c r="AQ252" s="268" t="s">
        <v>232</v>
      </c>
      <c r="AR252" s="269"/>
      <c r="AS252" s="269"/>
      <c r="AT252" s="270"/>
      <c r="AU252" s="280" t="s">
        <v>248</v>
      </c>
      <c r="AV252" s="280"/>
      <c r="AW252" s="280"/>
      <c r="AX252" s="281"/>
      <c r="AY252">
        <f>COUNTA($G$254)</f>
        <v>0</v>
      </c>
    </row>
    <row r="253" spans="1:51" ht="18.75" hidden="1" customHeight="1" x14ac:dyDescent="0.2">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2">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2">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2">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694</v>
      </c>
      <c r="AN256" s="200"/>
      <c r="AO256" s="200"/>
      <c r="AP256" s="201"/>
      <c r="AQ256" s="268" t="s">
        <v>232</v>
      </c>
      <c r="AR256" s="269"/>
      <c r="AS256" s="269"/>
      <c r="AT256" s="270"/>
      <c r="AU256" s="280" t="s">
        <v>248</v>
      </c>
      <c r="AV256" s="280"/>
      <c r="AW256" s="280"/>
      <c r="AX256" s="281"/>
      <c r="AY256">
        <f>COUNTA($G$258)</f>
        <v>0</v>
      </c>
    </row>
    <row r="257" spans="1:51" ht="18.75" hidden="1" customHeight="1" x14ac:dyDescent="0.2">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2">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2">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2">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694</v>
      </c>
      <c r="AN260" s="200"/>
      <c r="AO260" s="200"/>
      <c r="AP260" s="201"/>
      <c r="AQ260" s="268" t="s">
        <v>232</v>
      </c>
      <c r="AR260" s="269"/>
      <c r="AS260" s="269"/>
      <c r="AT260" s="270"/>
      <c r="AU260" s="280" t="s">
        <v>248</v>
      </c>
      <c r="AV260" s="280"/>
      <c r="AW260" s="280"/>
      <c r="AX260" s="281"/>
      <c r="AY260">
        <f>COUNTA($G$262)</f>
        <v>0</v>
      </c>
    </row>
    <row r="261" spans="1:51" ht="18.75" hidden="1" customHeight="1" x14ac:dyDescent="0.2">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2">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2">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2">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694</v>
      </c>
      <c r="AN264" s="200"/>
      <c r="AO264" s="200"/>
      <c r="AP264" s="201"/>
      <c r="AQ264" s="216" t="s">
        <v>232</v>
      </c>
      <c r="AR264" s="200"/>
      <c r="AS264" s="200"/>
      <c r="AT264" s="201"/>
      <c r="AU264" s="177" t="s">
        <v>248</v>
      </c>
      <c r="AV264" s="177"/>
      <c r="AW264" s="177"/>
      <c r="AX264" s="178"/>
      <c r="AY264">
        <f>COUNTA($G$266)</f>
        <v>0</v>
      </c>
    </row>
    <row r="265" spans="1:51" ht="18.75" hidden="1" customHeight="1" x14ac:dyDescent="0.2">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2">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2">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2">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694</v>
      </c>
      <c r="AN268" s="200"/>
      <c r="AO268" s="200"/>
      <c r="AP268" s="201"/>
      <c r="AQ268" s="268" t="s">
        <v>232</v>
      </c>
      <c r="AR268" s="269"/>
      <c r="AS268" s="269"/>
      <c r="AT268" s="270"/>
      <c r="AU268" s="280" t="s">
        <v>248</v>
      </c>
      <c r="AV268" s="280"/>
      <c r="AW268" s="280"/>
      <c r="AX268" s="281"/>
      <c r="AY268">
        <f>COUNTA($G$270)</f>
        <v>0</v>
      </c>
    </row>
    <row r="269" spans="1:51" ht="18.75" hidden="1" customHeight="1" x14ac:dyDescent="0.2">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2">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2">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2">
      <c r="A272" s="989"/>
      <c r="B272" s="254"/>
      <c r="C272" s="253"/>
      <c r="D272" s="254"/>
      <c r="E272" s="253"/>
      <c r="F272" s="315"/>
      <c r="G272" s="273" t="s">
        <v>249</v>
      </c>
      <c r="H272" s="200"/>
      <c r="I272" s="200"/>
      <c r="J272" s="200"/>
      <c r="K272" s="200"/>
      <c r="L272" s="200"/>
      <c r="M272" s="200"/>
      <c r="N272" s="200"/>
      <c r="O272" s="200"/>
      <c r="P272" s="201"/>
      <c r="Q272" s="216" t="s">
        <v>332</v>
      </c>
      <c r="R272" s="200"/>
      <c r="S272" s="200"/>
      <c r="T272" s="200"/>
      <c r="U272" s="200"/>
      <c r="V272" s="200"/>
      <c r="W272" s="200"/>
      <c r="X272" s="200"/>
      <c r="Y272" s="200"/>
      <c r="Z272" s="200"/>
      <c r="AA272" s="200"/>
      <c r="AB272" s="288" t="s">
        <v>333</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2">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2">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2">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2">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2">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2">
      <c r="A279" s="989"/>
      <c r="B279" s="254"/>
      <c r="C279" s="253"/>
      <c r="D279" s="254"/>
      <c r="E279" s="253"/>
      <c r="F279" s="315"/>
      <c r="G279" s="273" t="s">
        <v>249</v>
      </c>
      <c r="H279" s="200"/>
      <c r="I279" s="200"/>
      <c r="J279" s="200"/>
      <c r="K279" s="200"/>
      <c r="L279" s="200"/>
      <c r="M279" s="200"/>
      <c r="N279" s="200"/>
      <c r="O279" s="200"/>
      <c r="P279" s="201"/>
      <c r="Q279" s="216" t="s">
        <v>332</v>
      </c>
      <c r="R279" s="200"/>
      <c r="S279" s="200"/>
      <c r="T279" s="200"/>
      <c r="U279" s="200"/>
      <c r="V279" s="200"/>
      <c r="W279" s="200"/>
      <c r="X279" s="200"/>
      <c r="Y279" s="200"/>
      <c r="Z279" s="200"/>
      <c r="AA279" s="200"/>
      <c r="AB279" s="288" t="s">
        <v>333</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2">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2">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2">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2">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2">
      <c r="A286" s="989"/>
      <c r="B286" s="254"/>
      <c r="C286" s="253"/>
      <c r="D286" s="254"/>
      <c r="E286" s="253"/>
      <c r="F286" s="315"/>
      <c r="G286" s="273" t="s">
        <v>249</v>
      </c>
      <c r="H286" s="200"/>
      <c r="I286" s="200"/>
      <c r="J286" s="200"/>
      <c r="K286" s="200"/>
      <c r="L286" s="200"/>
      <c r="M286" s="200"/>
      <c r="N286" s="200"/>
      <c r="O286" s="200"/>
      <c r="P286" s="201"/>
      <c r="Q286" s="216" t="s">
        <v>332</v>
      </c>
      <c r="R286" s="200"/>
      <c r="S286" s="200"/>
      <c r="T286" s="200"/>
      <c r="U286" s="200"/>
      <c r="V286" s="200"/>
      <c r="W286" s="200"/>
      <c r="X286" s="200"/>
      <c r="Y286" s="200"/>
      <c r="Z286" s="200"/>
      <c r="AA286" s="200"/>
      <c r="AB286" s="288" t="s">
        <v>333</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2">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2">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2">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2">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2">
      <c r="A293" s="989"/>
      <c r="B293" s="254"/>
      <c r="C293" s="253"/>
      <c r="D293" s="254"/>
      <c r="E293" s="253"/>
      <c r="F293" s="315"/>
      <c r="G293" s="273" t="s">
        <v>249</v>
      </c>
      <c r="H293" s="200"/>
      <c r="I293" s="200"/>
      <c r="J293" s="200"/>
      <c r="K293" s="200"/>
      <c r="L293" s="200"/>
      <c r="M293" s="200"/>
      <c r="N293" s="200"/>
      <c r="O293" s="200"/>
      <c r="P293" s="201"/>
      <c r="Q293" s="216" t="s">
        <v>332</v>
      </c>
      <c r="R293" s="200"/>
      <c r="S293" s="200"/>
      <c r="T293" s="200"/>
      <c r="U293" s="200"/>
      <c r="V293" s="200"/>
      <c r="W293" s="200"/>
      <c r="X293" s="200"/>
      <c r="Y293" s="200"/>
      <c r="Z293" s="200"/>
      <c r="AA293" s="200"/>
      <c r="AB293" s="288" t="s">
        <v>333</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2">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2">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2">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2">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2">
      <c r="A300" s="989"/>
      <c r="B300" s="254"/>
      <c r="C300" s="253"/>
      <c r="D300" s="254"/>
      <c r="E300" s="253"/>
      <c r="F300" s="315"/>
      <c r="G300" s="273" t="s">
        <v>249</v>
      </c>
      <c r="H300" s="200"/>
      <c r="I300" s="200"/>
      <c r="J300" s="200"/>
      <c r="K300" s="200"/>
      <c r="L300" s="200"/>
      <c r="M300" s="200"/>
      <c r="N300" s="200"/>
      <c r="O300" s="200"/>
      <c r="P300" s="201"/>
      <c r="Q300" s="216" t="s">
        <v>332</v>
      </c>
      <c r="R300" s="200"/>
      <c r="S300" s="200"/>
      <c r="T300" s="200"/>
      <c r="U300" s="200"/>
      <c r="V300" s="200"/>
      <c r="W300" s="200"/>
      <c r="X300" s="200"/>
      <c r="Y300" s="200"/>
      <c r="Z300" s="200"/>
      <c r="AA300" s="200"/>
      <c r="AB300" s="288" t="s">
        <v>333</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2">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2">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2">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2">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2">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694</v>
      </c>
      <c r="AN312" s="200"/>
      <c r="AO312" s="200"/>
      <c r="AP312" s="201"/>
      <c r="AQ312" s="268" t="s">
        <v>232</v>
      </c>
      <c r="AR312" s="269"/>
      <c r="AS312" s="269"/>
      <c r="AT312" s="270"/>
      <c r="AU312" s="280" t="s">
        <v>248</v>
      </c>
      <c r="AV312" s="280"/>
      <c r="AW312" s="280"/>
      <c r="AX312" s="281"/>
      <c r="AY312">
        <f>COUNTA($G$314)</f>
        <v>0</v>
      </c>
    </row>
    <row r="313" spans="1:51" ht="18.75" hidden="1" customHeight="1" x14ac:dyDescent="0.2">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2">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2">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2">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694</v>
      </c>
      <c r="AN316" s="200"/>
      <c r="AO316" s="200"/>
      <c r="AP316" s="201"/>
      <c r="AQ316" s="268" t="s">
        <v>232</v>
      </c>
      <c r="AR316" s="269"/>
      <c r="AS316" s="269"/>
      <c r="AT316" s="270"/>
      <c r="AU316" s="280" t="s">
        <v>248</v>
      </c>
      <c r="AV316" s="280"/>
      <c r="AW316" s="280"/>
      <c r="AX316" s="281"/>
      <c r="AY316">
        <f>COUNTA($G$318)</f>
        <v>0</v>
      </c>
    </row>
    <row r="317" spans="1:51" ht="18.75" hidden="1" customHeight="1" x14ac:dyDescent="0.2">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2">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2">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2">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694</v>
      </c>
      <c r="AN320" s="200"/>
      <c r="AO320" s="200"/>
      <c r="AP320" s="201"/>
      <c r="AQ320" s="268" t="s">
        <v>232</v>
      </c>
      <c r="AR320" s="269"/>
      <c r="AS320" s="269"/>
      <c r="AT320" s="270"/>
      <c r="AU320" s="280" t="s">
        <v>248</v>
      </c>
      <c r="AV320" s="280"/>
      <c r="AW320" s="280"/>
      <c r="AX320" s="281"/>
      <c r="AY320">
        <f>COUNTA($G$322)</f>
        <v>0</v>
      </c>
    </row>
    <row r="321" spans="1:51" ht="18.75" hidden="1" customHeight="1" x14ac:dyDescent="0.2">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2">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2">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2">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694</v>
      </c>
      <c r="AN324" s="200"/>
      <c r="AO324" s="200"/>
      <c r="AP324" s="201"/>
      <c r="AQ324" s="268" t="s">
        <v>232</v>
      </c>
      <c r="AR324" s="269"/>
      <c r="AS324" s="269"/>
      <c r="AT324" s="270"/>
      <c r="AU324" s="280" t="s">
        <v>248</v>
      </c>
      <c r="AV324" s="280"/>
      <c r="AW324" s="280"/>
      <c r="AX324" s="281"/>
      <c r="AY324">
        <f>COUNTA($G$326)</f>
        <v>0</v>
      </c>
    </row>
    <row r="325" spans="1:51" ht="18.75" hidden="1" customHeight="1" x14ac:dyDescent="0.2">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2">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2">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2">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694</v>
      </c>
      <c r="AN328" s="200"/>
      <c r="AO328" s="200"/>
      <c r="AP328" s="201"/>
      <c r="AQ328" s="268" t="s">
        <v>232</v>
      </c>
      <c r="AR328" s="269"/>
      <c r="AS328" s="269"/>
      <c r="AT328" s="270"/>
      <c r="AU328" s="280" t="s">
        <v>248</v>
      </c>
      <c r="AV328" s="280"/>
      <c r="AW328" s="280"/>
      <c r="AX328" s="281"/>
      <c r="AY328">
        <f>COUNTA($G$330)</f>
        <v>0</v>
      </c>
    </row>
    <row r="329" spans="1:51" ht="18.75" hidden="1" customHeight="1" x14ac:dyDescent="0.2">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2">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2">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2">
      <c r="A332" s="989"/>
      <c r="B332" s="254"/>
      <c r="C332" s="253"/>
      <c r="D332" s="254"/>
      <c r="E332" s="253"/>
      <c r="F332" s="315"/>
      <c r="G332" s="273" t="s">
        <v>249</v>
      </c>
      <c r="H332" s="200"/>
      <c r="I332" s="200"/>
      <c r="J332" s="200"/>
      <c r="K332" s="200"/>
      <c r="L332" s="200"/>
      <c r="M332" s="200"/>
      <c r="N332" s="200"/>
      <c r="O332" s="200"/>
      <c r="P332" s="201"/>
      <c r="Q332" s="216" t="s">
        <v>332</v>
      </c>
      <c r="R332" s="200"/>
      <c r="S332" s="200"/>
      <c r="T332" s="200"/>
      <c r="U332" s="200"/>
      <c r="V332" s="200"/>
      <c r="W332" s="200"/>
      <c r="X332" s="200"/>
      <c r="Y332" s="200"/>
      <c r="Z332" s="200"/>
      <c r="AA332" s="200"/>
      <c r="AB332" s="288" t="s">
        <v>333</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2">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2">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2">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2">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2">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2">
      <c r="A339" s="989"/>
      <c r="B339" s="254"/>
      <c r="C339" s="253"/>
      <c r="D339" s="254"/>
      <c r="E339" s="253"/>
      <c r="F339" s="315"/>
      <c r="G339" s="273" t="s">
        <v>249</v>
      </c>
      <c r="H339" s="200"/>
      <c r="I339" s="200"/>
      <c r="J339" s="200"/>
      <c r="K339" s="200"/>
      <c r="L339" s="200"/>
      <c r="M339" s="200"/>
      <c r="N339" s="200"/>
      <c r="O339" s="200"/>
      <c r="P339" s="201"/>
      <c r="Q339" s="216" t="s">
        <v>332</v>
      </c>
      <c r="R339" s="200"/>
      <c r="S339" s="200"/>
      <c r="T339" s="200"/>
      <c r="U339" s="200"/>
      <c r="V339" s="200"/>
      <c r="W339" s="200"/>
      <c r="X339" s="200"/>
      <c r="Y339" s="200"/>
      <c r="Z339" s="200"/>
      <c r="AA339" s="200"/>
      <c r="AB339" s="288" t="s">
        <v>333</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2">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2">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2">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2">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2">
      <c r="A346" s="989"/>
      <c r="B346" s="254"/>
      <c r="C346" s="253"/>
      <c r="D346" s="254"/>
      <c r="E346" s="253"/>
      <c r="F346" s="315"/>
      <c r="G346" s="273" t="s">
        <v>249</v>
      </c>
      <c r="H346" s="200"/>
      <c r="I346" s="200"/>
      <c r="J346" s="200"/>
      <c r="K346" s="200"/>
      <c r="L346" s="200"/>
      <c r="M346" s="200"/>
      <c r="N346" s="200"/>
      <c r="O346" s="200"/>
      <c r="P346" s="201"/>
      <c r="Q346" s="216" t="s">
        <v>332</v>
      </c>
      <c r="R346" s="200"/>
      <c r="S346" s="200"/>
      <c r="T346" s="200"/>
      <c r="U346" s="200"/>
      <c r="V346" s="200"/>
      <c r="W346" s="200"/>
      <c r="X346" s="200"/>
      <c r="Y346" s="200"/>
      <c r="Z346" s="200"/>
      <c r="AA346" s="200"/>
      <c r="AB346" s="288" t="s">
        <v>333</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2">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2">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2">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2">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2">
      <c r="A353" s="989"/>
      <c r="B353" s="254"/>
      <c r="C353" s="253"/>
      <c r="D353" s="254"/>
      <c r="E353" s="253"/>
      <c r="F353" s="315"/>
      <c r="G353" s="273" t="s">
        <v>249</v>
      </c>
      <c r="H353" s="200"/>
      <c r="I353" s="200"/>
      <c r="J353" s="200"/>
      <c r="K353" s="200"/>
      <c r="L353" s="200"/>
      <c r="M353" s="200"/>
      <c r="N353" s="200"/>
      <c r="O353" s="200"/>
      <c r="P353" s="201"/>
      <c r="Q353" s="216" t="s">
        <v>332</v>
      </c>
      <c r="R353" s="200"/>
      <c r="S353" s="200"/>
      <c r="T353" s="200"/>
      <c r="U353" s="200"/>
      <c r="V353" s="200"/>
      <c r="W353" s="200"/>
      <c r="X353" s="200"/>
      <c r="Y353" s="200"/>
      <c r="Z353" s="200"/>
      <c r="AA353" s="200"/>
      <c r="AB353" s="288" t="s">
        <v>333</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2">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2">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2">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2">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2">
      <c r="A360" s="989"/>
      <c r="B360" s="254"/>
      <c r="C360" s="253"/>
      <c r="D360" s="254"/>
      <c r="E360" s="253"/>
      <c r="F360" s="315"/>
      <c r="G360" s="273" t="s">
        <v>249</v>
      </c>
      <c r="H360" s="200"/>
      <c r="I360" s="200"/>
      <c r="J360" s="200"/>
      <c r="K360" s="200"/>
      <c r="L360" s="200"/>
      <c r="M360" s="200"/>
      <c r="N360" s="200"/>
      <c r="O360" s="200"/>
      <c r="P360" s="201"/>
      <c r="Q360" s="216" t="s">
        <v>332</v>
      </c>
      <c r="R360" s="200"/>
      <c r="S360" s="200"/>
      <c r="T360" s="200"/>
      <c r="U360" s="200"/>
      <c r="V360" s="200"/>
      <c r="W360" s="200"/>
      <c r="X360" s="200"/>
      <c r="Y360" s="200"/>
      <c r="Z360" s="200"/>
      <c r="AA360" s="200"/>
      <c r="AB360" s="288" t="s">
        <v>333</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2">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2">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2">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2">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2">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2">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694</v>
      </c>
      <c r="AN372" s="200"/>
      <c r="AO372" s="200"/>
      <c r="AP372" s="201"/>
      <c r="AQ372" s="268" t="s">
        <v>232</v>
      </c>
      <c r="AR372" s="269"/>
      <c r="AS372" s="269"/>
      <c r="AT372" s="270"/>
      <c r="AU372" s="280" t="s">
        <v>248</v>
      </c>
      <c r="AV372" s="280"/>
      <c r="AW372" s="280"/>
      <c r="AX372" s="281"/>
      <c r="AY372">
        <f>COUNTA($G$374)</f>
        <v>0</v>
      </c>
    </row>
    <row r="373" spans="1:51" ht="18.75" hidden="1" customHeight="1" x14ac:dyDescent="0.2">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2">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2">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2">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694</v>
      </c>
      <c r="AN376" s="200"/>
      <c r="AO376" s="200"/>
      <c r="AP376" s="201"/>
      <c r="AQ376" s="268" t="s">
        <v>232</v>
      </c>
      <c r="AR376" s="269"/>
      <c r="AS376" s="269"/>
      <c r="AT376" s="270"/>
      <c r="AU376" s="280" t="s">
        <v>248</v>
      </c>
      <c r="AV376" s="280"/>
      <c r="AW376" s="280"/>
      <c r="AX376" s="281"/>
      <c r="AY376">
        <f>COUNTA($G$378)</f>
        <v>0</v>
      </c>
    </row>
    <row r="377" spans="1:51" ht="18.75" hidden="1" customHeight="1" x14ac:dyDescent="0.2">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2">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2">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2">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694</v>
      </c>
      <c r="AN380" s="200"/>
      <c r="AO380" s="200"/>
      <c r="AP380" s="201"/>
      <c r="AQ380" s="268" t="s">
        <v>232</v>
      </c>
      <c r="AR380" s="269"/>
      <c r="AS380" s="269"/>
      <c r="AT380" s="270"/>
      <c r="AU380" s="280" t="s">
        <v>248</v>
      </c>
      <c r="AV380" s="280"/>
      <c r="AW380" s="280"/>
      <c r="AX380" s="281"/>
      <c r="AY380">
        <f>COUNTA($G$382)</f>
        <v>0</v>
      </c>
    </row>
    <row r="381" spans="1:51" ht="18.75" hidden="1" customHeight="1" x14ac:dyDescent="0.2">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2">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2">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2">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694</v>
      </c>
      <c r="AN384" s="200"/>
      <c r="AO384" s="200"/>
      <c r="AP384" s="201"/>
      <c r="AQ384" s="268" t="s">
        <v>232</v>
      </c>
      <c r="AR384" s="269"/>
      <c r="AS384" s="269"/>
      <c r="AT384" s="270"/>
      <c r="AU384" s="280" t="s">
        <v>248</v>
      </c>
      <c r="AV384" s="280"/>
      <c r="AW384" s="280"/>
      <c r="AX384" s="281"/>
      <c r="AY384">
        <f>COUNTA($G$386)</f>
        <v>0</v>
      </c>
    </row>
    <row r="385" spans="1:51" ht="18.75" hidden="1" customHeight="1" x14ac:dyDescent="0.2">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2">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2">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2">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694</v>
      </c>
      <c r="AN388" s="200"/>
      <c r="AO388" s="200"/>
      <c r="AP388" s="201"/>
      <c r="AQ388" s="268" t="s">
        <v>232</v>
      </c>
      <c r="AR388" s="269"/>
      <c r="AS388" s="269"/>
      <c r="AT388" s="270"/>
      <c r="AU388" s="280" t="s">
        <v>248</v>
      </c>
      <c r="AV388" s="280"/>
      <c r="AW388" s="280"/>
      <c r="AX388" s="281"/>
      <c r="AY388">
        <f>COUNTA($G$390)</f>
        <v>0</v>
      </c>
    </row>
    <row r="389" spans="1:51" ht="18.75" hidden="1" customHeight="1" x14ac:dyDescent="0.2">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2">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2">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2">
      <c r="A392" s="989"/>
      <c r="B392" s="254"/>
      <c r="C392" s="253"/>
      <c r="D392" s="254"/>
      <c r="E392" s="253"/>
      <c r="F392" s="315"/>
      <c r="G392" s="273" t="s">
        <v>249</v>
      </c>
      <c r="H392" s="200"/>
      <c r="I392" s="200"/>
      <c r="J392" s="200"/>
      <c r="K392" s="200"/>
      <c r="L392" s="200"/>
      <c r="M392" s="200"/>
      <c r="N392" s="200"/>
      <c r="O392" s="200"/>
      <c r="P392" s="201"/>
      <c r="Q392" s="216" t="s">
        <v>332</v>
      </c>
      <c r="R392" s="200"/>
      <c r="S392" s="200"/>
      <c r="T392" s="200"/>
      <c r="U392" s="200"/>
      <c r="V392" s="200"/>
      <c r="W392" s="200"/>
      <c r="X392" s="200"/>
      <c r="Y392" s="200"/>
      <c r="Z392" s="200"/>
      <c r="AA392" s="200"/>
      <c r="AB392" s="288" t="s">
        <v>333</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2">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2">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2">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2">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2">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2">
      <c r="A399" s="989"/>
      <c r="B399" s="254"/>
      <c r="C399" s="253"/>
      <c r="D399" s="254"/>
      <c r="E399" s="253"/>
      <c r="F399" s="315"/>
      <c r="G399" s="273" t="s">
        <v>249</v>
      </c>
      <c r="H399" s="200"/>
      <c r="I399" s="200"/>
      <c r="J399" s="200"/>
      <c r="K399" s="200"/>
      <c r="L399" s="200"/>
      <c r="M399" s="200"/>
      <c r="N399" s="200"/>
      <c r="O399" s="200"/>
      <c r="P399" s="201"/>
      <c r="Q399" s="216" t="s">
        <v>332</v>
      </c>
      <c r="R399" s="200"/>
      <c r="S399" s="200"/>
      <c r="T399" s="200"/>
      <c r="U399" s="200"/>
      <c r="V399" s="200"/>
      <c r="W399" s="200"/>
      <c r="X399" s="200"/>
      <c r="Y399" s="200"/>
      <c r="Z399" s="200"/>
      <c r="AA399" s="200"/>
      <c r="AB399" s="288" t="s">
        <v>333</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2">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2">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2">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2">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2">
      <c r="A406" s="989"/>
      <c r="B406" s="254"/>
      <c r="C406" s="253"/>
      <c r="D406" s="254"/>
      <c r="E406" s="253"/>
      <c r="F406" s="315"/>
      <c r="G406" s="273" t="s">
        <v>249</v>
      </c>
      <c r="H406" s="200"/>
      <c r="I406" s="200"/>
      <c r="J406" s="200"/>
      <c r="K406" s="200"/>
      <c r="L406" s="200"/>
      <c r="M406" s="200"/>
      <c r="N406" s="200"/>
      <c r="O406" s="200"/>
      <c r="P406" s="201"/>
      <c r="Q406" s="216" t="s">
        <v>332</v>
      </c>
      <c r="R406" s="200"/>
      <c r="S406" s="200"/>
      <c r="T406" s="200"/>
      <c r="U406" s="200"/>
      <c r="V406" s="200"/>
      <c r="W406" s="200"/>
      <c r="X406" s="200"/>
      <c r="Y406" s="200"/>
      <c r="Z406" s="200"/>
      <c r="AA406" s="200"/>
      <c r="AB406" s="288" t="s">
        <v>333</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2">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2">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2">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2">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2">
      <c r="A413" s="989"/>
      <c r="B413" s="254"/>
      <c r="C413" s="253"/>
      <c r="D413" s="254"/>
      <c r="E413" s="253"/>
      <c r="F413" s="315"/>
      <c r="G413" s="273" t="s">
        <v>249</v>
      </c>
      <c r="H413" s="200"/>
      <c r="I413" s="200"/>
      <c r="J413" s="200"/>
      <c r="K413" s="200"/>
      <c r="L413" s="200"/>
      <c r="M413" s="200"/>
      <c r="N413" s="200"/>
      <c r="O413" s="200"/>
      <c r="P413" s="201"/>
      <c r="Q413" s="216" t="s">
        <v>332</v>
      </c>
      <c r="R413" s="200"/>
      <c r="S413" s="200"/>
      <c r="T413" s="200"/>
      <c r="U413" s="200"/>
      <c r="V413" s="200"/>
      <c r="W413" s="200"/>
      <c r="X413" s="200"/>
      <c r="Y413" s="200"/>
      <c r="Z413" s="200"/>
      <c r="AA413" s="200"/>
      <c r="AB413" s="288" t="s">
        <v>333</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2">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2">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2">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2">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2">
      <c r="A420" s="989"/>
      <c r="B420" s="254"/>
      <c r="C420" s="253"/>
      <c r="D420" s="254"/>
      <c r="E420" s="253"/>
      <c r="F420" s="315"/>
      <c r="G420" s="273" t="s">
        <v>249</v>
      </c>
      <c r="H420" s="200"/>
      <c r="I420" s="200"/>
      <c r="J420" s="200"/>
      <c r="K420" s="200"/>
      <c r="L420" s="200"/>
      <c r="M420" s="200"/>
      <c r="N420" s="200"/>
      <c r="O420" s="200"/>
      <c r="P420" s="201"/>
      <c r="Q420" s="216" t="s">
        <v>332</v>
      </c>
      <c r="R420" s="200"/>
      <c r="S420" s="200"/>
      <c r="T420" s="200"/>
      <c r="U420" s="200"/>
      <c r="V420" s="200"/>
      <c r="W420" s="200"/>
      <c r="X420" s="200"/>
      <c r="Y420" s="200"/>
      <c r="Z420" s="200"/>
      <c r="AA420" s="200"/>
      <c r="AB420" s="288" t="s">
        <v>333</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2">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2">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2">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2">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2">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2">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2">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2">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2">
      <c r="A430" s="989"/>
      <c r="B430" s="254"/>
      <c r="C430" s="251" t="s">
        <v>666</v>
      </c>
      <c r="D430" s="252"/>
      <c r="E430" s="240" t="s">
        <v>393</v>
      </c>
      <c r="F430" s="445"/>
      <c r="G430" s="242" t="s">
        <v>252</v>
      </c>
      <c r="H430" s="189"/>
      <c r="I430" s="189"/>
      <c r="J430" s="243" t="s">
        <v>719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2">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538</v>
      </c>
      <c r="AJ431" s="215"/>
      <c r="AK431" s="215"/>
      <c r="AL431" s="216"/>
      <c r="AM431" s="215" t="s">
        <v>539</v>
      </c>
      <c r="AN431" s="215"/>
      <c r="AO431" s="215"/>
      <c r="AP431" s="216"/>
      <c r="AQ431" s="216" t="s">
        <v>232</v>
      </c>
      <c r="AR431" s="200"/>
      <c r="AS431" s="200"/>
      <c r="AT431" s="201"/>
      <c r="AU431" s="177" t="s">
        <v>134</v>
      </c>
      <c r="AV431" s="177"/>
      <c r="AW431" s="177"/>
      <c r="AX431" s="178"/>
      <c r="AY431">
        <f>COUNTA($G$433)</f>
        <v>1</v>
      </c>
    </row>
    <row r="432" spans="1:51" ht="18.75" hidden="1" customHeight="1" x14ac:dyDescent="0.2">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719</v>
      </c>
      <c r="AF432" s="179"/>
      <c r="AG432" s="180" t="s">
        <v>233</v>
      </c>
      <c r="AH432" s="203"/>
      <c r="AI432" s="217"/>
      <c r="AJ432" s="217"/>
      <c r="AK432" s="217"/>
      <c r="AL432" s="218"/>
      <c r="AM432" s="217"/>
      <c r="AN432" s="217"/>
      <c r="AO432" s="217"/>
      <c r="AP432" s="218"/>
      <c r="AQ432" s="232" t="s">
        <v>719</v>
      </c>
      <c r="AR432" s="179"/>
      <c r="AS432" s="180" t="s">
        <v>233</v>
      </c>
      <c r="AT432" s="203"/>
      <c r="AU432" s="179" t="s">
        <v>719</v>
      </c>
      <c r="AV432" s="179"/>
      <c r="AW432" s="180" t="s">
        <v>179</v>
      </c>
      <c r="AX432" s="181"/>
      <c r="AY432">
        <f>$AY$431</f>
        <v>1</v>
      </c>
    </row>
    <row r="433" spans="1:51" ht="23.25" hidden="1" customHeight="1" x14ac:dyDescent="0.2">
      <c r="A433" s="989"/>
      <c r="B433" s="254"/>
      <c r="C433" s="253"/>
      <c r="D433" s="254"/>
      <c r="E433" s="197"/>
      <c r="F433" s="198"/>
      <c r="G433" s="233" t="s">
        <v>719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719</v>
      </c>
      <c r="AC433" s="176"/>
      <c r="AD433" s="176"/>
      <c r="AE433" s="167" t="s">
        <v>719</v>
      </c>
      <c r="AF433" s="168"/>
      <c r="AG433" s="168"/>
      <c r="AH433" s="168"/>
      <c r="AI433" s="167" t="s">
        <v>719</v>
      </c>
      <c r="AJ433" s="168"/>
      <c r="AK433" s="168"/>
      <c r="AL433" s="168"/>
      <c r="AM433" s="167"/>
      <c r="AN433" s="168"/>
      <c r="AO433" s="168"/>
      <c r="AP433" s="169"/>
      <c r="AQ433" s="167" t="s">
        <v>719</v>
      </c>
      <c r="AR433" s="168"/>
      <c r="AS433" s="168"/>
      <c r="AT433" s="169"/>
      <c r="AU433" s="168" t="s">
        <v>719</v>
      </c>
      <c r="AV433" s="168"/>
      <c r="AW433" s="168"/>
      <c r="AX433" s="209"/>
      <c r="AY433">
        <f t="shared" ref="AY433:AY435" si="63">$AY$431</f>
        <v>1</v>
      </c>
    </row>
    <row r="434" spans="1:51" ht="23.25" hidden="1" customHeight="1" x14ac:dyDescent="0.2">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719</v>
      </c>
      <c r="AC434" s="225"/>
      <c r="AD434" s="225"/>
      <c r="AE434" s="167" t="s">
        <v>719</v>
      </c>
      <c r="AF434" s="168"/>
      <c r="AG434" s="168"/>
      <c r="AH434" s="169"/>
      <c r="AI434" s="167" t="s">
        <v>719</v>
      </c>
      <c r="AJ434" s="168"/>
      <c r="AK434" s="168"/>
      <c r="AL434" s="168"/>
      <c r="AM434" s="167"/>
      <c r="AN434" s="168"/>
      <c r="AO434" s="168"/>
      <c r="AP434" s="169"/>
      <c r="AQ434" s="167" t="s">
        <v>719</v>
      </c>
      <c r="AR434" s="168"/>
      <c r="AS434" s="168"/>
      <c r="AT434" s="169"/>
      <c r="AU434" s="168" t="s">
        <v>719</v>
      </c>
      <c r="AV434" s="168"/>
      <c r="AW434" s="168"/>
      <c r="AX434" s="209"/>
      <c r="AY434">
        <f t="shared" si="63"/>
        <v>1</v>
      </c>
    </row>
    <row r="435" spans="1:51" ht="23.25" hidden="1" customHeight="1" x14ac:dyDescent="0.2">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c r="AN435" s="168"/>
      <c r="AO435" s="168"/>
      <c r="AP435" s="169"/>
      <c r="AQ435" s="167" t="s">
        <v>719</v>
      </c>
      <c r="AR435" s="168"/>
      <c r="AS435" s="168"/>
      <c r="AT435" s="169"/>
      <c r="AU435" s="168" t="s">
        <v>719</v>
      </c>
      <c r="AV435" s="168"/>
      <c r="AW435" s="168"/>
      <c r="AX435" s="209"/>
      <c r="AY435">
        <f t="shared" si="63"/>
        <v>1</v>
      </c>
    </row>
    <row r="436" spans="1:51" ht="18.75" hidden="1" customHeight="1" x14ac:dyDescent="0.2">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538</v>
      </c>
      <c r="AJ436" s="215"/>
      <c r="AK436" s="215"/>
      <c r="AL436" s="216"/>
      <c r="AM436" s="215" t="s">
        <v>539</v>
      </c>
      <c r="AN436" s="215"/>
      <c r="AO436" s="215"/>
      <c r="AP436" s="216"/>
      <c r="AQ436" s="216" t="s">
        <v>232</v>
      </c>
      <c r="AR436" s="200"/>
      <c r="AS436" s="200"/>
      <c r="AT436" s="201"/>
      <c r="AU436" s="177" t="s">
        <v>134</v>
      </c>
      <c r="AV436" s="177"/>
      <c r="AW436" s="177"/>
      <c r="AX436" s="178"/>
      <c r="AY436">
        <f>COUNTA($G$438)</f>
        <v>0</v>
      </c>
    </row>
    <row r="437" spans="1:51" ht="18.75" hidden="1" customHeight="1" x14ac:dyDescent="0.2">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2">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2">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2">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2">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538</v>
      </c>
      <c r="AJ441" s="215"/>
      <c r="AK441" s="215"/>
      <c r="AL441" s="216"/>
      <c r="AM441" s="215" t="s">
        <v>539</v>
      </c>
      <c r="AN441" s="215"/>
      <c r="AO441" s="215"/>
      <c r="AP441" s="216"/>
      <c r="AQ441" s="216" t="s">
        <v>232</v>
      </c>
      <c r="AR441" s="200"/>
      <c r="AS441" s="200"/>
      <c r="AT441" s="201"/>
      <c r="AU441" s="177" t="s">
        <v>134</v>
      </c>
      <c r="AV441" s="177"/>
      <c r="AW441" s="177"/>
      <c r="AX441" s="178"/>
      <c r="AY441">
        <f>COUNTA($G$443)</f>
        <v>0</v>
      </c>
    </row>
    <row r="442" spans="1:51" ht="18.75" hidden="1" customHeight="1" x14ac:dyDescent="0.2">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2">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2">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2">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2">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538</v>
      </c>
      <c r="AJ446" s="215"/>
      <c r="AK446" s="215"/>
      <c r="AL446" s="216"/>
      <c r="AM446" s="215" t="s">
        <v>539</v>
      </c>
      <c r="AN446" s="215"/>
      <c r="AO446" s="215"/>
      <c r="AP446" s="216"/>
      <c r="AQ446" s="216" t="s">
        <v>232</v>
      </c>
      <c r="AR446" s="200"/>
      <c r="AS446" s="200"/>
      <c r="AT446" s="201"/>
      <c r="AU446" s="177" t="s">
        <v>134</v>
      </c>
      <c r="AV446" s="177"/>
      <c r="AW446" s="177"/>
      <c r="AX446" s="178"/>
      <c r="AY446">
        <f>COUNTA($G$448)</f>
        <v>0</v>
      </c>
    </row>
    <row r="447" spans="1:51" ht="18.75" hidden="1" customHeight="1" x14ac:dyDescent="0.2">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2">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2">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2">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2">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538</v>
      </c>
      <c r="AJ451" s="215"/>
      <c r="AK451" s="215"/>
      <c r="AL451" s="216"/>
      <c r="AM451" s="215" t="s">
        <v>539</v>
      </c>
      <c r="AN451" s="215"/>
      <c r="AO451" s="215"/>
      <c r="AP451" s="216"/>
      <c r="AQ451" s="216" t="s">
        <v>232</v>
      </c>
      <c r="AR451" s="200"/>
      <c r="AS451" s="200"/>
      <c r="AT451" s="201"/>
      <c r="AU451" s="177" t="s">
        <v>134</v>
      </c>
      <c r="AV451" s="177"/>
      <c r="AW451" s="177"/>
      <c r="AX451" s="178"/>
      <c r="AY451">
        <f>COUNTA($G$453)</f>
        <v>0</v>
      </c>
    </row>
    <row r="452" spans="1:51" ht="18.75" hidden="1" customHeight="1" x14ac:dyDescent="0.2">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2">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2">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2">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2">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538</v>
      </c>
      <c r="AJ456" s="215"/>
      <c r="AK456" s="215"/>
      <c r="AL456" s="216"/>
      <c r="AM456" s="215" t="s">
        <v>539</v>
      </c>
      <c r="AN456" s="215"/>
      <c r="AO456" s="215"/>
      <c r="AP456" s="216"/>
      <c r="AQ456" s="216" t="s">
        <v>232</v>
      </c>
      <c r="AR456" s="200"/>
      <c r="AS456" s="200"/>
      <c r="AT456" s="201"/>
      <c r="AU456" s="177" t="s">
        <v>134</v>
      </c>
      <c r="AV456" s="177"/>
      <c r="AW456" s="177"/>
      <c r="AX456" s="178"/>
      <c r="AY456">
        <f>COUNTA($G$458)</f>
        <v>1</v>
      </c>
    </row>
    <row r="457" spans="1:51" ht="18.75" hidden="1" customHeight="1" x14ac:dyDescent="0.2">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719</v>
      </c>
      <c r="AF457" s="179"/>
      <c r="AG457" s="180" t="s">
        <v>233</v>
      </c>
      <c r="AH457" s="203"/>
      <c r="AI457" s="217"/>
      <c r="AJ457" s="217"/>
      <c r="AK457" s="217"/>
      <c r="AL457" s="218"/>
      <c r="AM457" s="217"/>
      <c r="AN457" s="217"/>
      <c r="AO457" s="217"/>
      <c r="AP457" s="218"/>
      <c r="AQ457" s="232" t="s">
        <v>719</v>
      </c>
      <c r="AR457" s="179"/>
      <c r="AS457" s="180" t="s">
        <v>233</v>
      </c>
      <c r="AT457" s="203"/>
      <c r="AU457" s="179" t="s">
        <v>719</v>
      </c>
      <c r="AV457" s="179"/>
      <c r="AW457" s="180" t="s">
        <v>179</v>
      </c>
      <c r="AX457" s="181"/>
      <c r="AY457">
        <f>$AY$456</f>
        <v>1</v>
      </c>
    </row>
    <row r="458" spans="1:51" ht="23.25" hidden="1" customHeight="1" x14ac:dyDescent="0.2">
      <c r="A458" s="989"/>
      <c r="B458" s="254"/>
      <c r="C458" s="253"/>
      <c r="D458" s="254"/>
      <c r="E458" s="197"/>
      <c r="F458" s="198"/>
      <c r="G458" s="233" t="s">
        <v>719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719</v>
      </c>
      <c r="AC458" s="176"/>
      <c r="AD458" s="176"/>
      <c r="AE458" s="167" t="s">
        <v>719</v>
      </c>
      <c r="AF458" s="168"/>
      <c r="AG458" s="168"/>
      <c r="AH458" s="168"/>
      <c r="AI458" s="167" t="s">
        <v>719</v>
      </c>
      <c r="AJ458" s="168"/>
      <c r="AK458" s="168"/>
      <c r="AL458" s="168"/>
      <c r="AM458" s="167"/>
      <c r="AN458" s="168"/>
      <c r="AO458" s="168"/>
      <c r="AP458" s="169"/>
      <c r="AQ458" s="167" t="s">
        <v>719</v>
      </c>
      <c r="AR458" s="168"/>
      <c r="AS458" s="168"/>
      <c r="AT458" s="169"/>
      <c r="AU458" s="168" t="s">
        <v>719</v>
      </c>
      <c r="AV458" s="168"/>
      <c r="AW458" s="168"/>
      <c r="AX458" s="209"/>
      <c r="AY458">
        <f t="shared" ref="AY458:AY460" si="68">$AY$456</f>
        <v>1</v>
      </c>
    </row>
    <row r="459" spans="1:51" ht="23.25" hidden="1" customHeight="1" x14ac:dyDescent="0.2">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719</v>
      </c>
      <c r="AC459" s="225"/>
      <c r="AD459" s="225"/>
      <c r="AE459" s="167" t="s">
        <v>719</v>
      </c>
      <c r="AF459" s="168"/>
      <c r="AG459" s="168"/>
      <c r="AH459" s="169"/>
      <c r="AI459" s="167" t="s">
        <v>719</v>
      </c>
      <c r="AJ459" s="168"/>
      <c r="AK459" s="168"/>
      <c r="AL459" s="168"/>
      <c r="AM459" s="167"/>
      <c r="AN459" s="168"/>
      <c r="AO459" s="168"/>
      <c r="AP459" s="169"/>
      <c r="AQ459" s="167" t="s">
        <v>719</v>
      </c>
      <c r="AR459" s="168"/>
      <c r="AS459" s="168"/>
      <c r="AT459" s="169"/>
      <c r="AU459" s="168" t="s">
        <v>719</v>
      </c>
      <c r="AV459" s="168"/>
      <c r="AW459" s="168"/>
      <c r="AX459" s="209"/>
      <c r="AY459">
        <f t="shared" si="68"/>
        <v>1</v>
      </c>
    </row>
    <row r="460" spans="1:51" ht="23.25" hidden="1" customHeight="1" x14ac:dyDescent="0.2">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719</v>
      </c>
      <c r="AF460" s="168"/>
      <c r="AG460" s="168"/>
      <c r="AH460" s="169"/>
      <c r="AI460" s="167" t="s">
        <v>719</v>
      </c>
      <c r="AJ460" s="168"/>
      <c r="AK460" s="168"/>
      <c r="AL460" s="168"/>
      <c r="AM460" s="167"/>
      <c r="AN460" s="168"/>
      <c r="AO460" s="168"/>
      <c r="AP460" s="169"/>
      <c r="AQ460" s="167" t="s">
        <v>719</v>
      </c>
      <c r="AR460" s="168"/>
      <c r="AS460" s="168"/>
      <c r="AT460" s="169"/>
      <c r="AU460" s="168" t="s">
        <v>719</v>
      </c>
      <c r="AV460" s="168"/>
      <c r="AW460" s="168"/>
      <c r="AX460" s="209"/>
      <c r="AY460">
        <f t="shared" si="68"/>
        <v>1</v>
      </c>
    </row>
    <row r="461" spans="1:51" ht="18.75" hidden="1" customHeight="1" x14ac:dyDescent="0.2">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538</v>
      </c>
      <c r="AJ461" s="215"/>
      <c r="AK461" s="215"/>
      <c r="AL461" s="216"/>
      <c r="AM461" s="215" t="s">
        <v>539</v>
      </c>
      <c r="AN461" s="215"/>
      <c r="AO461" s="215"/>
      <c r="AP461" s="216"/>
      <c r="AQ461" s="216" t="s">
        <v>232</v>
      </c>
      <c r="AR461" s="200"/>
      <c r="AS461" s="200"/>
      <c r="AT461" s="201"/>
      <c r="AU461" s="177" t="s">
        <v>134</v>
      </c>
      <c r="AV461" s="177"/>
      <c r="AW461" s="177"/>
      <c r="AX461" s="178"/>
      <c r="AY461">
        <f>COUNTA($G$463)</f>
        <v>0</v>
      </c>
    </row>
    <row r="462" spans="1:51" ht="18.75" hidden="1" customHeight="1" x14ac:dyDescent="0.2">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2">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2">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2">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2">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538</v>
      </c>
      <c r="AJ466" s="215"/>
      <c r="AK466" s="215"/>
      <c r="AL466" s="216"/>
      <c r="AM466" s="215" t="s">
        <v>539</v>
      </c>
      <c r="AN466" s="215"/>
      <c r="AO466" s="215"/>
      <c r="AP466" s="216"/>
      <c r="AQ466" s="216" t="s">
        <v>232</v>
      </c>
      <c r="AR466" s="200"/>
      <c r="AS466" s="200"/>
      <c r="AT466" s="201"/>
      <c r="AU466" s="177" t="s">
        <v>134</v>
      </c>
      <c r="AV466" s="177"/>
      <c r="AW466" s="177"/>
      <c r="AX466" s="178"/>
      <c r="AY466">
        <f>COUNTA($G$468)</f>
        <v>0</v>
      </c>
    </row>
    <row r="467" spans="1:51" ht="18.75" hidden="1" customHeight="1" x14ac:dyDescent="0.2">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2">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2">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2">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2">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538</v>
      </c>
      <c r="AJ471" s="215"/>
      <c r="AK471" s="215"/>
      <c r="AL471" s="216"/>
      <c r="AM471" s="215" t="s">
        <v>539</v>
      </c>
      <c r="AN471" s="215"/>
      <c r="AO471" s="215"/>
      <c r="AP471" s="216"/>
      <c r="AQ471" s="216" t="s">
        <v>232</v>
      </c>
      <c r="AR471" s="200"/>
      <c r="AS471" s="200"/>
      <c r="AT471" s="201"/>
      <c r="AU471" s="177" t="s">
        <v>134</v>
      </c>
      <c r="AV471" s="177"/>
      <c r="AW471" s="177"/>
      <c r="AX471" s="178"/>
      <c r="AY471">
        <f>COUNTA($G$473)</f>
        <v>0</v>
      </c>
    </row>
    <row r="472" spans="1:51" ht="18.75" hidden="1" customHeight="1" x14ac:dyDescent="0.2">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2">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2">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2">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2">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538</v>
      </c>
      <c r="AJ476" s="215"/>
      <c r="AK476" s="215"/>
      <c r="AL476" s="216"/>
      <c r="AM476" s="215" t="s">
        <v>539</v>
      </c>
      <c r="AN476" s="215"/>
      <c r="AO476" s="215"/>
      <c r="AP476" s="216"/>
      <c r="AQ476" s="216" t="s">
        <v>232</v>
      </c>
      <c r="AR476" s="200"/>
      <c r="AS476" s="200"/>
      <c r="AT476" s="201"/>
      <c r="AU476" s="177" t="s">
        <v>134</v>
      </c>
      <c r="AV476" s="177"/>
      <c r="AW476" s="177"/>
      <c r="AX476" s="178"/>
      <c r="AY476">
        <f>COUNTA($G$478)</f>
        <v>0</v>
      </c>
    </row>
    <row r="477" spans="1:51" ht="18.75" hidden="1" customHeight="1" x14ac:dyDescent="0.2">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2">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2">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2">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2">
      <c r="A481" s="989"/>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2">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2">
      <c r="A484" s="989"/>
      <c r="B484" s="254"/>
      <c r="C484" s="253"/>
      <c r="D484" s="254"/>
      <c r="E484" s="240" t="s">
        <v>396</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538</v>
      </c>
      <c r="AJ485" s="215"/>
      <c r="AK485" s="215"/>
      <c r="AL485" s="216"/>
      <c r="AM485" s="215" t="s">
        <v>539</v>
      </c>
      <c r="AN485" s="215"/>
      <c r="AO485" s="215"/>
      <c r="AP485" s="216"/>
      <c r="AQ485" s="216" t="s">
        <v>232</v>
      </c>
      <c r="AR485" s="200"/>
      <c r="AS485" s="200"/>
      <c r="AT485" s="201"/>
      <c r="AU485" s="177" t="s">
        <v>134</v>
      </c>
      <c r="AV485" s="177"/>
      <c r="AW485" s="177"/>
      <c r="AX485" s="178"/>
      <c r="AY485">
        <f>COUNTA($G$487)</f>
        <v>0</v>
      </c>
    </row>
    <row r="486" spans="1:51" ht="18.75" hidden="1" customHeight="1" x14ac:dyDescent="0.2">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2">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2">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2">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2">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538</v>
      </c>
      <c r="AJ490" s="215"/>
      <c r="AK490" s="215"/>
      <c r="AL490" s="216"/>
      <c r="AM490" s="215" t="s">
        <v>539</v>
      </c>
      <c r="AN490" s="215"/>
      <c r="AO490" s="215"/>
      <c r="AP490" s="216"/>
      <c r="AQ490" s="216" t="s">
        <v>232</v>
      </c>
      <c r="AR490" s="200"/>
      <c r="AS490" s="200"/>
      <c r="AT490" s="201"/>
      <c r="AU490" s="177" t="s">
        <v>134</v>
      </c>
      <c r="AV490" s="177"/>
      <c r="AW490" s="177"/>
      <c r="AX490" s="178"/>
      <c r="AY490">
        <f>COUNTA($G$492)</f>
        <v>0</v>
      </c>
    </row>
    <row r="491" spans="1:51" ht="18.75" hidden="1" customHeight="1" x14ac:dyDescent="0.2">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2">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2">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2">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2">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538</v>
      </c>
      <c r="AJ495" s="215"/>
      <c r="AK495" s="215"/>
      <c r="AL495" s="216"/>
      <c r="AM495" s="215" t="s">
        <v>539</v>
      </c>
      <c r="AN495" s="215"/>
      <c r="AO495" s="215"/>
      <c r="AP495" s="216"/>
      <c r="AQ495" s="216" t="s">
        <v>232</v>
      </c>
      <c r="AR495" s="200"/>
      <c r="AS495" s="200"/>
      <c r="AT495" s="201"/>
      <c r="AU495" s="177" t="s">
        <v>134</v>
      </c>
      <c r="AV495" s="177"/>
      <c r="AW495" s="177"/>
      <c r="AX495" s="178"/>
      <c r="AY495">
        <f>COUNTA($G$497)</f>
        <v>0</v>
      </c>
    </row>
    <row r="496" spans="1:51" ht="18.75" hidden="1" customHeight="1" x14ac:dyDescent="0.2">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2">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2">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2">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2">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538</v>
      </c>
      <c r="AJ500" s="215"/>
      <c r="AK500" s="215"/>
      <c r="AL500" s="216"/>
      <c r="AM500" s="215" t="s">
        <v>539</v>
      </c>
      <c r="AN500" s="215"/>
      <c r="AO500" s="215"/>
      <c r="AP500" s="216"/>
      <c r="AQ500" s="216" t="s">
        <v>232</v>
      </c>
      <c r="AR500" s="200"/>
      <c r="AS500" s="200"/>
      <c r="AT500" s="201"/>
      <c r="AU500" s="177" t="s">
        <v>134</v>
      </c>
      <c r="AV500" s="177"/>
      <c r="AW500" s="177"/>
      <c r="AX500" s="178"/>
      <c r="AY500">
        <f>COUNTA($G$502)</f>
        <v>0</v>
      </c>
    </row>
    <row r="501" spans="1:51" ht="18.75" hidden="1" customHeight="1" x14ac:dyDescent="0.2">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2">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2">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2">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2">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538</v>
      </c>
      <c r="AJ505" s="215"/>
      <c r="AK505" s="215"/>
      <c r="AL505" s="216"/>
      <c r="AM505" s="215" t="s">
        <v>539</v>
      </c>
      <c r="AN505" s="215"/>
      <c r="AO505" s="215"/>
      <c r="AP505" s="216"/>
      <c r="AQ505" s="216" t="s">
        <v>232</v>
      </c>
      <c r="AR505" s="200"/>
      <c r="AS505" s="200"/>
      <c r="AT505" s="201"/>
      <c r="AU505" s="177" t="s">
        <v>134</v>
      </c>
      <c r="AV505" s="177"/>
      <c r="AW505" s="177"/>
      <c r="AX505" s="178"/>
      <c r="AY505">
        <f>COUNTA($G$507)</f>
        <v>0</v>
      </c>
    </row>
    <row r="506" spans="1:51" ht="18.75" hidden="1" customHeight="1" x14ac:dyDescent="0.2">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2">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2">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2">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2">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538</v>
      </c>
      <c r="AJ510" s="215"/>
      <c r="AK510" s="215"/>
      <c r="AL510" s="216"/>
      <c r="AM510" s="215" t="s">
        <v>539</v>
      </c>
      <c r="AN510" s="215"/>
      <c r="AO510" s="215"/>
      <c r="AP510" s="216"/>
      <c r="AQ510" s="216" t="s">
        <v>232</v>
      </c>
      <c r="AR510" s="200"/>
      <c r="AS510" s="200"/>
      <c r="AT510" s="201"/>
      <c r="AU510" s="177" t="s">
        <v>134</v>
      </c>
      <c r="AV510" s="177"/>
      <c r="AW510" s="177"/>
      <c r="AX510" s="178"/>
      <c r="AY510">
        <f>COUNTA($G$512)</f>
        <v>0</v>
      </c>
    </row>
    <row r="511" spans="1:51" ht="18.75" hidden="1" customHeight="1" x14ac:dyDescent="0.2">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2">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2">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2">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2">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538</v>
      </c>
      <c r="AJ515" s="215"/>
      <c r="AK515" s="215"/>
      <c r="AL515" s="216"/>
      <c r="AM515" s="215" t="s">
        <v>539</v>
      </c>
      <c r="AN515" s="215"/>
      <c r="AO515" s="215"/>
      <c r="AP515" s="216"/>
      <c r="AQ515" s="216" t="s">
        <v>232</v>
      </c>
      <c r="AR515" s="200"/>
      <c r="AS515" s="200"/>
      <c r="AT515" s="201"/>
      <c r="AU515" s="177" t="s">
        <v>134</v>
      </c>
      <c r="AV515" s="177"/>
      <c r="AW515" s="177"/>
      <c r="AX515" s="178"/>
      <c r="AY515">
        <f>COUNTA($G$517)</f>
        <v>0</v>
      </c>
    </row>
    <row r="516" spans="1:51" ht="18.75" hidden="1" customHeight="1" x14ac:dyDescent="0.2">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2">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2">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2">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2">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538</v>
      </c>
      <c r="AJ520" s="215"/>
      <c r="AK520" s="215"/>
      <c r="AL520" s="216"/>
      <c r="AM520" s="215" t="s">
        <v>539</v>
      </c>
      <c r="AN520" s="215"/>
      <c r="AO520" s="215"/>
      <c r="AP520" s="216"/>
      <c r="AQ520" s="216" t="s">
        <v>232</v>
      </c>
      <c r="AR520" s="200"/>
      <c r="AS520" s="200"/>
      <c r="AT520" s="201"/>
      <c r="AU520" s="177" t="s">
        <v>134</v>
      </c>
      <c r="AV520" s="177"/>
      <c r="AW520" s="177"/>
      <c r="AX520" s="178"/>
      <c r="AY520">
        <f>COUNTA($G$522)</f>
        <v>0</v>
      </c>
    </row>
    <row r="521" spans="1:51" ht="18.75" hidden="1" customHeight="1" x14ac:dyDescent="0.2">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2">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2">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2">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2">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538</v>
      </c>
      <c r="AJ525" s="215"/>
      <c r="AK525" s="215"/>
      <c r="AL525" s="216"/>
      <c r="AM525" s="215" t="s">
        <v>539</v>
      </c>
      <c r="AN525" s="215"/>
      <c r="AO525" s="215"/>
      <c r="AP525" s="216"/>
      <c r="AQ525" s="216" t="s">
        <v>232</v>
      </c>
      <c r="AR525" s="200"/>
      <c r="AS525" s="200"/>
      <c r="AT525" s="201"/>
      <c r="AU525" s="177" t="s">
        <v>134</v>
      </c>
      <c r="AV525" s="177"/>
      <c r="AW525" s="177"/>
      <c r="AX525" s="178"/>
      <c r="AY525">
        <f>COUNTA($G$527)</f>
        <v>0</v>
      </c>
    </row>
    <row r="526" spans="1:51" ht="18.75" hidden="1" customHeight="1" x14ac:dyDescent="0.2">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2">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2">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2">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2">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538</v>
      </c>
      <c r="AJ530" s="215"/>
      <c r="AK530" s="215"/>
      <c r="AL530" s="216"/>
      <c r="AM530" s="215" t="s">
        <v>539</v>
      </c>
      <c r="AN530" s="215"/>
      <c r="AO530" s="215"/>
      <c r="AP530" s="216"/>
      <c r="AQ530" s="216" t="s">
        <v>232</v>
      </c>
      <c r="AR530" s="200"/>
      <c r="AS530" s="200"/>
      <c r="AT530" s="201"/>
      <c r="AU530" s="177" t="s">
        <v>134</v>
      </c>
      <c r="AV530" s="177"/>
      <c r="AW530" s="177"/>
      <c r="AX530" s="178"/>
      <c r="AY530">
        <f>COUNTA($G$532)</f>
        <v>0</v>
      </c>
    </row>
    <row r="531" spans="1:51" ht="18.75" hidden="1" customHeight="1" x14ac:dyDescent="0.2">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2">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2">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2">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2">
      <c r="A535" s="989"/>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2">
      <c r="A538" s="989"/>
      <c r="B538" s="254"/>
      <c r="C538" s="253"/>
      <c r="D538" s="254"/>
      <c r="E538" s="240" t="s">
        <v>397</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538</v>
      </c>
      <c r="AJ539" s="215"/>
      <c r="AK539" s="215"/>
      <c r="AL539" s="216"/>
      <c r="AM539" s="215" t="s">
        <v>539</v>
      </c>
      <c r="AN539" s="215"/>
      <c r="AO539" s="215"/>
      <c r="AP539" s="216"/>
      <c r="AQ539" s="216" t="s">
        <v>232</v>
      </c>
      <c r="AR539" s="200"/>
      <c r="AS539" s="200"/>
      <c r="AT539" s="201"/>
      <c r="AU539" s="177" t="s">
        <v>134</v>
      </c>
      <c r="AV539" s="177"/>
      <c r="AW539" s="177"/>
      <c r="AX539" s="178"/>
      <c r="AY539">
        <f>COUNTA($G$541)</f>
        <v>0</v>
      </c>
    </row>
    <row r="540" spans="1:51" ht="18.75" hidden="1" customHeight="1" x14ac:dyDescent="0.2">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2">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2">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2">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2">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538</v>
      </c>
      <c r="AJ544" s="215"/>
      <c r="AK544" s="215"/>
      <c r="AL544" s="216"/>
      <c r="AM544" s="215" t="s">
        <v>539</v>
      </c>
      <c r="AN544" s="215"/>
      <c r="AO544" s="215"/>
      <c r="AP544" s="216"/>
      <c r="AQ544" s="216" t="s">
        <v>232</v>
      </c>
      <c r="AR544" s="200"/>
      <c r="AS544" s="200"/>
      <c r="AT544" s="201"/>
      <c r="AU544" s="177" t="s">
        <v>134</v>
      </c>
      <c r="AV544" s="177"/>
      <c r="AW544" s="177"/>
      <c r="AX544" s="178"/>
      <c r="AY544">
        <f>COUNTA($G$546)</f>
        <v>0</v>
      </c>
    </row>
    <row r="545" spans="1:51" ht="18.75" hidden="1" customHeight="1" x14ac:dyDescent="0.2">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2">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2">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2">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2">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538</v>
      </c>
      <c r="AJ549" s="215"/>
      <c r="AK549" s="215"/>
      <c r="AL549" s="216"/>
      <c r="AM549" s="215" t="s">
        <v>539</v>
      </c>
      <c r="AN549" s="215"/>
      <c r="AO549" s="215"/>
      <c r="AP549" s="216"/>
      <c r="AQ549" s="216" t="s">
        <v>232</v>
      </c>
      <c r="AR549" s="200"/>
      <c r="AS549" s="200"/>
      <c r="AT549" s="201"/>
      <c r="AU549" s="177" t="s">
        <v>134</v>
      </c>
      <c r="AV549" s="177"/>
      <c r="AW549" s="177"/>
      <c r="AX549" s="178"/>
      <c r="AY549">
        <f>COUNTA($G$551)</f>
        <v>0</v>
      </c>
    </row>
    <row r="550" spans="1:51" ht="18.75" hidden="1" customHeight="1" x14ac:dyDescent="0.2">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2">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2">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2">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2">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538</v>
      </c>
      <c r="AJ554" s="215"/>
      <c r="AK554" s="215"/>
      <c r="AL554" s="216"/>
      <c r="AM554" s="215" t="s">
        <v>539</v>
      </c>
      <c r="AN554" s="215"/>
      <c r="AO554" s="215"/>
      <c r="AP554" s="216"/>
      <c r="AQ554" s="216" t="s">
        <v>232</v>
      </c>
      <c r="AR554" s="200"/>
      <c r="AS554" s="200"/>
      <c r="AT554" s="201"/>
      <c r="AU554" s="177" t="s">
        <v>134</v>
      </c>
      <c r="AV554" s="177"/>
      <c r="AW554" s="177"/>
      <c r="AX554" s="178"/>
      <c r="AY554">
        <f>COUNTA($G$556)</f>
        <v>0</v>
      </c>
    </row>
    <row r="555" spans="1:51" ht="18.75" hidden="1" customHeight="1" x14ac:dyDescent="0.2">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2">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2">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2">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2">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538</v>
      </c>
      <c r="AJ559" s="215"/>
      <c r="AK559" s="215"/>
      <c r="AL559" s="216"/>
      <c r="AM559" s="215" t="s">
        <v>539</v>
      </c>
      <c r="AN559" s="215"/>
      <c r="AO559" s="215"/>
      <c r="AP559" s="216"/>
      <c r="AQ559" s="216" t="s">
        <v>232</v>
      </c>
      <c r="AR559" s="200"/>
      <c r="AS559" s="200"/>
      <c r="AT559" s="201"/>
      <c r="AU559" s="177" t="s">
        <v>134</v>
      </c>
      <c r="AV559" s="177"/>
      <c r="AW559" s="177"/>
      <c r="AX559" s="178"/>
      <c r="AY559">
        <f>COUNTA($G$561)</f>
        <v>0</v>
      </c>
    </row>
    <row r="560" spans="1:51" ht="18.75" hidden="1" customHeight="1" x14ac:dyDescent="0.2">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2">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2">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2">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2">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538</v>
      </c>
      <c r="AJ564" s="215"/>
      <c r="AK564" s="215"/>
      <c r="AL564" s="216"/>
      <c r="AM564" s="215" t="s">
        <v>539</v>
      </c>
      <c r="AN564" s="215"/>
      <c r="AO564" s="215"/>
      <c r="AP564" s="216"/>
      <c r="AQ564" s="216" t="s">
        <v>232</v>
      </c>
      <c r="AR564" s="200"/>
      <c r="AS564" s="200"/>
      <c r="AT564" s="201"/>
      <c r="AU564" s="177" t="s">
        <v>134</v>
      </c>
      <c r="AV564" s="177"/>
      <c r="AW564" s="177"/>
      <c r="AX564" s="178"/>
      <c r="AY564">
        <f>COUNTA($G$566)</f>
        <v>0</v>
      </c>
    </row>
    <row r="565" spans="1:51" ht="18.75" hidden="1" customHeight="1" x14ac:dyDescent="0.2">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2">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2">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2">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2">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538</v>
      </c>
      <c r="AJ569" s="215"/>
      <c r="AK569" s="215"/>
      <c r="AL569" s="216"/>
      <c r="AM569" s="215" t="s">
        <v>539</v>
      </c>
      <c r="AN569" s="215"/>
      <c r="AO569" s="215"/>
      <c r="AP569" s="216"/>
      <c r="AQ569" s="216" t="s">
        <v>232</v>
      </c>
      <c r="AR569" s="200"/>
      <c r="AS569" s="200"/>
      <c r="AT569" s="201"/>
      <c r="AU569" s="177" t="s">
        <v>134</v>
      </c>
      <c r="AV569" s="177"/>
      <c r="AW569" s="177"/>
      <c r="AX569" s="178"/>
      <c r="AY569">
        <f>COUNTA($G$571)</f>
        <v>0</v>
      </c>
    </row>
    <row r="570" spans="1:51" ht="18.75" hidden="1" customHeight="1" x14ac:dyDescent="0.2">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2">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2">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2">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2">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538</v>
      </c>
      <c r="AJ574" s="215"/>
      <c r="AK574" s="215"/>
      <c r="AL574" s="216"/>
      <c r="AM574" s="215" t="s">
        <v>539</v>
      </c>
      <c r="AN574" s="215"/>
      <c r="AO574" s="215"/>
      <c r="AP574" s="216"/>
      <c r="AQ574" s="216" t="s">
        <v>232</v>
      </c>
      <c r="AR574" s="200"/>
      <c r="AS574" s="200"/>
      <c r="AT574" s="201"/>
      <c r="AU574" s="177" t="s">
        <v>134</v>
      </c>
      <c r="AV574" s="177"/>
      <c r="AW574" s="177"/>
      <c r="AX574" s="178"/>
      <c r="AY574">
        <f>COUNTA($G$576)</f>
        <v>0</v>
      </c>
    </row>
    <row r="575" spans="1:51" ht="18.75" hidden="1" customHeight="1" x14ac:dyDescent="0.2">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2">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2">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2">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2">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538</v>
      </c>
      <c r="AJ579" s="215"/>
      <c r="AK579" s="215"/>
      <c r="AL579" s="216"/>
      <c r="AM579" s="215" t="s">
        <v>539</v>
      </c>
      <c r="AN579" s="215"/>
      <c r="AO579" s="215"/>
      <c r="AP579" s="216"/>
      <c r="AQ579" s="216" t="s">
        <v>232</v>
      </c>
      <c r="AR579" s="200"/>
      <c r="AS579" s="200"/>
      <c r="AT579" s="201"/>
      <c r="AU579" s="177" t="s">
        <v>134</v>
      </c>
      <c r="AV579" s="177"/>
      <c r="AW579" s="177"/>
      <c r="AX579" s="178"/>
      <c r="AY579">
        <f>COUNTA($G$581)</f>
        <v>0</v>
      </c>
    </row>
    <row r="580" spans="1:51" ht="18.75" hidden="1" customHeight="1" x14ac:dyDescent="0.2">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2">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2">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2">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2">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538</v>
      </c>
      <c r="AJ584" s="215"/>
      <c r="AK584" s="215"/>
      <c r="AL584" s="216"/>
      <c r="AM584" s="215" t="s">
        <v>539</v>
      </c>
      <c r="AN584" s="215"/>
      <c r="AO584" s="215"/>
      <c r="AP584" s="216"/>
      <c r="AQ584" s="216" t="s">
        <v>232</v>
      </c>
      <c r="AR584" s="200"/>
      <c r="AS584" s="200"/>
      <c r="AT584" s="201"/>
      <c r="AU584" s="177" t="s">
        <v>134</v>
      </c>
      <c r="AV584" s="177"/>
      <c r="AW584" s="177"/>
      <c r="AX584" s="178"/>
      <c r="AY584">
        <f>COUNTA($G$586)</f>
        <v>0</v>
      </c>
    </row>
    <row r="585" spans="1:51" ht="18.75" hidden="1" customHeight="1" x14ac:dyDescent="0.2">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2">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2">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2">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2">
      <c r="A589" s="989"/>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2">
      <c r="A592" s="989"/>
      <c r="B592" s="254"/>
      <c r="C592" s="253"/>
      <c r="D592" s="254"/>
      <c r="E592" s="240" t="s">
        <v>396</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538</v>
      </c>
      <c r="AJ593" s="215"/>
      <c r="AK593" s="215"/>
      <c r="AL593" s="216"/>
      <c r="AM593" s="215" t="s">
        <v>539</v>
      </c>
      <c r="AN593" s="215"/>
      <c r="AO593" s="215"/>
      <c r="AP593" s="216"/>
      <c r="AQ593" s="216" t="s">
        <v>232</v>
      </c>
      <c r="AR593" s="200"/>
      <c r="AS593" s="200"/>
      <c r="AT593" s="201"/>
      <c r="AU593" s="177" t="s">
        <v>134</v>
      </c>
      <c r="AV593" s="177"/>
      <c r="AW593" s="177"/>
      <c r="AX593" s="178"/>
      <c r="AY593">
        <f>COUNTA($G$595)</f>
        <v>0</v>
      </c>
    </row>
    <row r="594" spans="1:51" ht="18.75" hidden="1" customHeight="1" x14ac:dyDescent="0.2">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2">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2">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2">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2">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538</v>
      </c>
      <c r="AJ598" s="215"/>
      <c r="AK598" s="215"/>
      <c r="AL598" s="216"/>
      <c r="AM598" s="215" t="s">
        <v>539</v>
      </c>
      <c r="AN598" s="215"/>
      <c r="AO598" s="215"/>
      <c r="AP598" s="216"/>
      <c r="AQ598" s="216" t="s">
        <v>232</v>
      </c>
      <c r="AR598" s="200"/>
      <c r="AS598" s="200"/>
      <c r="AT598" s="201"/>
      <c r="AU598" s="177" t="s">
        <v>134</v>
      </c>
      <c r="AV598" s="177"/>
      <c r="AW598" s="177"/>
      <c r="AX598" s="178"/>
      <c r="AY598">
        <f>COUNTA($G$600)</f>
        <v>0</v>
      </c>
    </row>
    <row r="599" spans="1:51" ht="18.75" hidden="1" customHeight="1" x14ac:dyDescent="0.2">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2">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2">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2">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2">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538</v>
      </c>
      <c r="AJ603" s="215"/>
      <c r="AK603" s="215"/>
      <c r="AL603" s="216"/>
      <c r="AM603" s="215" t="s">
        <v>539</v>
      </c>
      <c r="AN603" s="215"/>
      <c r="AO603" s="215"/>
      <c r="AP603" s="216"/>
      <c r="AQ603" s="216" t="s">
        <v>232</v>
      </c>
      <c r="AR603" s="200"/>
      <c r="AS603" s="200"/>
      <c r="AT603" s="201"/>
      <c r="AU603" s="177" t="s">
        <v>134</v>
      </c>
      <c r="AV603" s="177"/>
      <c r="AW603" s="177"/>
      <c r="AX603" s="178"/>
      <c r="AY603">
        <f>COUNTA($G$605)</f>
        <v>0</v>
      </c>
    </row>
    <row r="604" spans="1:51" ht="18.75" hidden="1" customHeight="1" x14ac:dyDescent="0.2">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2">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2">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2">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2">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538</v>
      </c>
      <c r="AJ608" s="215"/>
      <c r="AK608" s="215"/>
      <c r="AL608" s="216"/>
      <c r="AM608" s="215" t="s">
        <v>539</v>
      </c>
      <c r="AN608" s="215"/>
      <c r="AO608" s="215"/>
      <c r="AP608" s="216"/>
      <c r="AQ608" s="216" t="s">
        <v>232</v>
      </c>
      <c r="AR608" s="200"/>
      <c r="AS608" s="200"/>
      <c r="AT608" s="201"/>
      <c r="AU608" s="177" t="s">
        <v>134</v>
      </c>
      <c r="AV608" s="177"/>
      <c r="AW608" s="177"/>
      <c r="AX608" s="178"/>
      <c r="AY608">
        <f>COUNTA($G$610)</f>
        <v>0</v>
      </c>
    </row>
    <row r="609" spans="1:51" ht="18.75" hidden="1" customHeight="1" x14ac:dyDescent="0.2">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2">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2">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2">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2">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538</v>
      </c>
      <c r="AJ613" s="215"/>
      <c r="AK613" s="215"/>
      <c r="AL613" s="216"/>
      <c r="AM613" s="215" t="s">
        <v>539</v>
      </c>
      <c r="AN613" s="215"/>
      <c r="AO613" s="215"/>
      <c r="AP613" s="216"/>
      <c r="AQ613" s="216" t="s">
        <v>232</v>
      </c>
      <c r="AR613" s="200"/>
      <c r="AS613" s="200"/>
      <c r="AT613" s="201"/>
      <c r="AU613" s="177" t="s">
        <v>134</v>
      </c>
      <c r="AV613" s="177"/>
      <c r="AW613" s="177"/>
      <c r="AX613" s="178"/>
      <c r="AY613">
        <f>COUNTA($G$615)</f>
        <v>0</v>
      </c>
    </row>
    <row r="614" spans="1:51" ht="18.75" hidden="1" customHeight="1" x14ac:dyDescent="0.2">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2">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2">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2">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2">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538</v>
      </c>
      <c r="AJ618" s="215"/>
      <c r="AK618" s="215"/>
      <c r="AL618" s="216"/>
      <c r="AM618" s="215" t="s">
        <v>539</v>
      </c>
      <c r="AN618" s="215"/>
      <c r="AO618" s="215"/>
      <c r="AP618" s="216"/>
      <c r="AQ618" s="216" t="s">
        <v>232</v>
      </c>
      <c r="AR618" s="200"/>
      <c r="AS618" s="200"/>
      <c r="AT618" s="201"/>
      <c r="AU618" s="177" t="s">
        <v>134</v>
      </c>
      <c r="AV618" s="177"/>
      <c r="AW618" s="177"/>
      <c r="AX618" s="178"/>
      <c r="AY618">
        <f>COUNTA($G$620)</f>
        <v>0</v>
      </c>
    </row>
    <row r="619" spans="1:51" ht="18.75" hidden="1" customHeight="1" x14ac:dyDescent="0.2">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2">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2">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2">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2">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538</v>
      </c>
      <c r="AJ623" s="215"/>
      <c r="AK623" s="215"/>
      <c r="AL623" s="216"/>
      <c r="AM623" s="215" t="s">
        <v>539</v>
      </c>
      <c r="AN623" s="215"/>
      <c r="AO623" s="215"/>
      <c r="AP623" s="216"/>
      <c r="AQ623" s="216" t="s">
        <v>232</v>
      </c>
      <c r="AR623" s="200"/>
      <c r="AS623" s="200"/>
      <c r="AT623" s="201"/>
      <c r="AU623" s="177" t="s">
        <v>134</v>
      </c>
      <c r="AV623" s="177"/>
      <c r="AW623" s="177"/>
      <c r="AX623" s="178"/>
      <c r="AY623">
        <f>COUNTA($G$625)</f>
        <v>0</v>
      </c>
    </row>
    <row r="624" spans="1:51" ht="18.75" hidden="1" customHeight="1" x14ac:dyDescent="0.2">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2">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2">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2">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2">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538</v>
      </c>
      <c r="AJ628" s="215"/>
      <c r="AK628" s="215"/>
      <c r="AL628" s="216"/>
      <c r="AM628" s="215" t="s">
        <v>539</v>
      </c>
      <c r="AN628" s="215"/>
      <c r="AO628" s="215"/>
      <c r="AP628" s="216"/>
      <c r="AQ628" s="216" t="s">
        <v>232</v>
      </c>
      <c r="AR628" s="200"/>
      <c r="AS628" s="200"/>
      <c r="AT628" s="201"/>
      <c r="AU628" s="177" t="s">
        <v>134</v>
      </c>
      <c r="AV628" s="177"/>
      <c r="AW628" s="177"/>
      <c r="AX628" s="178"/>
      <c r="AY628">
        <f>COUNTA($G$630)</f>
        <v>0</v>
      </c>
    </row>
    <row r="629" spans="1:51" ht="18.75" hidden="1" customHeight="1" x14ac:dyDescent="0.2">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2">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2">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2">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2">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538</v>
      </c>
      <c r="AJ633" s="215"/>
      <c r="AK633" s="215"/>
      <c r="AL633" s="216"/>
      <c r="AM633" s="215" t="s">
        <v>539</v>
      </c>
      <c r="AN633" s="215"/>
      <c r="AO633" s="215"/>
      <c r="AP633" s="216"/>
      <c r="AQ633" s="216" t="s">
        <v>232</v>
      </c>
      <c r="AR633" s="200"/>
      <c r="AS633" s="200"/>
      <c r="AT633" s="201"/>
      <c r="AU633" s="177" t="s">
        <v>134</v>
      </c>
      <c r="AV633" s="177"/>
      <c r="AW633" s="177"/>
      <c r="AX633" s="178"/>
      <c r="AY633">
        <f>COUNTA($G$635)</f>
        <v>0</v>
      </c>
    </row>
    <row r="634" spans="1:51" ht="18.75" hidden="1" customHeight="1" x14ac:dyDescent="0.2">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2">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2">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2">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2">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538</v>
      </c>
      <c r="AJ638" s="215"/>
      <c r="AK638" s="215"/>
      <c r="AL638" s="216"/>
      <c r="AM638" s="215" t="s">
        <v>539</v>
      </c>
      <c r="AN638" s="215"/>
      <c r="AO638" s="215"/>
      <c r="AP638" s="216"/>
      <c r="AQ638" s="216" t="s">
        <v>232</v>
      </c>
      <c r="AR638" s="200"/>
      <c r="AS638" s="200"/>
      <c r="AT638" s="201"/>
      <c r="AU638" s="177" t="s">
        <v>134</v>
      </c>
      <c r="AV638" s="177"/>
      <c r="AW638" s="177"/>
      <c r="AX638" s="178"/>
      <c r="AY638">
        <f>COUNTA($G$640)</f>
        <v>0</v>
      </c>
    </row>
    <row r="639" spans="1:51" ht="18.75" hidden="1" customHeight="1" x14ac:dyDescent="0.2">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2">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2">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2">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2">
      <c r="A643" s="989"/>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2">
      <c r="A646" s="989"/>
      <c r="B646" s="254"/>
      <c r="C646" s="253"/>
      <c r="D646" s="254"/>
      <c r="E646" s="240" t="s">
        <v>397</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538</v>
      </c>
      <c r="AJ647" s="215"/>
      <c r="AK647" s="215"/>
      <c r="AL647" s="216"/>
      <c r="AM647" s="215" t="s">
        <v>539</v>
      </c>
      <c r="AN647" s="215"/>
      <c r="AO647" s="215"/>
      <c r="AP647" s="216"/>
      <c r="AQ647" s="216" t="s">
        <v>232</v>
      </c>
      <c r="AR647" s="200"/>
      <c r="AS647" s="200"/>
      <c r="AT647" s="201"/>
      <c r="AU647" s="177" t="s">
        <v>134</v>
      </c>
      <c r="AV647" s="177"/>
      <c r="AW647" s="177"/>
      <c r="AX647" s="178"/>
      <c r="AY647">
        <f>COUNTA($G$649)</f>
        <v>0</v>
      </c>
    </row>
    <row r="648" spans="1:51" ht="18.75" hidden="1" customHeight="1" x14ac:dyDescent="0.2">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2">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2">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2">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2">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538</v>
      </c>
      <c r="AJ652" s="215"/>
      <c r="AK652" s="215"/>
      <c r="AL652" s="216"/>
      <c r="AM652" s="215" t="s">
        <v>539</v>
      </c>
      <c r="AN652" s="215"/>
      <c r="AO652" s="215"/>
      <c r="AP652" s="216"/>
      <c r="AQ652" s="216" t="s">
        <v>232</v>
      </c>
      <c r="AR652" s="200"/>
      <c r="AS652" s="200"/>
      <c r="AT652" s="201"/>
      <c r="AU652" s="177" t="s">
        <v>134</v>
      </c>
      <c r="AV652" s="177"/>
      <c r="AW652" s="177"/>
      <c r="AX652" s="178"/>
      <c r="AY652">
        <f>COUNTA($G$654)</f>
        <v>0</v>
      </c>
    </row>
    <row r="653" spans="1:51" ht="18.75" hidden="1" customHeight="1" x14ac:dyDescent="0.2">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2">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2">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2">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2">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538</v>
      </c>
      <c r="AJ657" s="215"/>
      <c r="AK657" s="215"/>
      <c r="AL657" s="216"/>
      <c r="AM657" s="215" t="s">
        <v>539</v>
      </c>
      <c r="AN657" s="215"/>
      <c r="AO657" s="215"/>
      <c r="AP657" s="216"/>
      <c r="AQ657" s="216" t="s">
        <v>232</v>
      </c>
      <c r="AR657" s="200"/>
      <c r="AS657" s="200"/>
      <c r="AT657" s="201"/>
      <c r="AU657" s="177" t="s">
        <v>134</v>
      </c>
      <c r="AV657" s="177"/>
      <c r="AW657" s="177"/>
      <c r="AX657" s="178"/>
      <c r="AY657">
        <f>COUNTA($G$659)</f>
        <v>0</v>
      </c>
    </row>
    <row r="658" spans="1:51" ht="18.75" hidden="1" customHeight="1" x14ac:dyDescent="0.2">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2">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2">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2">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2">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538</v>
      </c>
      <c r="AJ662" s="215"/>
      <c r="AK662" s="215"/>
      <c r="AL662" s="216"/>
      <c r="AM662" s="215" t="s">
        <v>539</v>
      </c>
      <c r="AN662" s="215"/>
      <c r="AO662" s="215"/>
      <c r="AP662" s="216"/>
      <c r="AQ662" s="216" t="s">
        <v>232</v>
      </c>
      <c r="AR662" s="200"/>
      <c r="AS662" s="200"/>
      <c r="AT662" s="201"/>
      <c r="AU662" s="177" t="s">
        <v>134</v>
      </c>
      <c r="AV662" s="177"/>
      <c r="AW662" s="177"/>
      <c r="AX662" s="178"/>
      <c r="AY662">
        <f>COUNTA($G$664)</f>
        <v>0</v>
      </c>
    </row>
    <row r="663" spans="1:51" ht="18.75" hidden="1" customHeight="1" x14ac:dyDescent="0.2">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2">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2">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2">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2">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538</v>
      </c>
      <c r="AJ667" s="215"/>
      <c r="AK667" s="215"/>
      <c r="AL667" s="216"/>
      <c r="AM667" s="215" t="s">
        <v>539</v>
      </c>
      <c r="AN667" s="215"/>
      <c r="AO667" s="215"/>
      <c r="AP667" s="216"/>
      <c r="AQ667" s="216" t="s">
        <v>232</v>
      </c>
      <c r="AR667" s="200"/>
      <c r="AS667" s="200"/>
      <c r="AT667" s="201"/>
      <c r="AU667" s="177" t="s">
        <v>134</v>
      </c>
      <c r="AV667" s="177"/>
      <c r="AW667" s="177"/>
      <c r="AX667" s="178"/>
      <c r="AY667">
        <f>COUNTA($G$669)</f>
        <v>0</v>
      </c>
    </row>
    <row r="668" spans="1:51" ht="18.75" hidden="1" customHeight="1" x14ac:dyDescent="0.2">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2">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2">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2">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2">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538</v>
      </c>
      <c r="AJ672" s="215"/>
      <c r="AK672" s="215"/>
      <c r="AL672" s="216"/>
      <c r="AM672" s="215" t="s">
        <v>539</v>
      </c>
      <c r="AN672" s="215"/>
      <c r="AO672" s="215"/>
      <c r="AP672" s="216"/>
      <c r="AQ672" s="216" t="s">
        <v>232</v>
      </c>
      <c r="AR672" s="200"/>
      <c r="AS672" s="200"/>
      <c r="AT672" s="201"/>
      <c r="AU672" s="177" t="s">
        <v>134</v>
      </c>
      <c r="AV672" s="177"/>
      <c r="AW672" s="177"/>
      <c r="AX672" s="178"/>
      <c r="AY672">
        <f>COUNTA($G$674)</f>
        <v>0</v>
      </c>
    </row>
    <row r="673" spans="1:51" ht="18.75" hidden="1" customHeight="1" x14ac:dyDescent="0.2">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2">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2">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2">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2">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538</v>
      </c>
      <c r="AJ677" s="215"/>
      <c r="AK677" s="215"/>
      <c r="AL677" s="216"/>
      <c r="AM677" s="215" t="s">
        <v>539</v>
      </c>
      <c r="AN677" s="215"/>
      <c r="AO677" s="215"/>
      <c r="AP677" s="216"/>
      <c r="AQ677" s="216" t="s">
        <v>232</v>
      </c>
      <c r="AR677" s="200"/>
      <c r="AS677" s="200"/>
      <c r="AT677" s="201"/>
      <c r="AU677" s="177" t="s">
        <v>134</v>
      </c>
      <c r="AV677" s="177"/>
      <c r="AW677" s="177"/>
      <c r="AX677" s="178"/>
      <c r="AY677">
        <f>COUNTA($G$679)</f>
        <v>0</v>
      </c>
    </row>
    <row r="678" spans="1:51" ht="18.75" hidden="1" customHeight="1" x14ac:dyDescent="0.2">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2">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2">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2">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2">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538</v>
      </c>
      <c r="AJ682" s="215"/>
      <c r="AK682" s="215"/>
      <c r="AL682" s="216"/>
      <c r="AM682" s="215" t="s">
        <v>539</v>
      </c>
      <c r="AN682" s="215"/>
      <c r="AO682" s="215"/>
      <c r="AP682" s="216"/>
      <c r="AQ682" s="216" t="s">
        <v>232</v>
      </c>
      <c r="AR682" s="200"/>
      <c r="AS682" s="200"/>
      <c r="AT682" s="201"/>
      <c r="AU682" s="177" t="s">
        <v>134</v>
      </c>
      <c r="AV682" s="177"/>
      <c r="AW682" s="177"/>
      <c r="AX682" s="178"/>
      <c r="AY682">
        <f>COUNTA($G$684)</f>
        <v>0</v>
      </c>
    </row>
    <row r="683" spans="1:51" ht="18.75" hidden="1" customHeight="1" x14ac:dyDescent="0.2">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2">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2">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2">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2">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538</v>
      </c>
      <c r="AJ687" s="215"/>
      <c r="AK687" s="215"/>
      <c r="AL687" s="216"/>
      <c r="AM687" s="215" t="s">
        <v>539</v>
      </c>
      <c r="AN687" s="215"/>
      <c r="AO687" s="215"/>
      <c r="AP687" s="216"/>
      <c r="AQ687" s="216" t="s">
        <v>232</v>
      </c>
      <c r="AR687" s="200"/>
      <c r="AS687" s="200"/>
      <c r="AT687" s="201"/>
      <c r="AU687" s="177" t="s">
        <v>134</v>
      </c>
      <c r="AV687" s="177"/>
      <c r="AW687" s="177"/>
      <c r="AX687" s="178"/>
      <c r="AY687">
        <f>COUNTA($G$689)</f>
        <v>0</v>
      </c>
    </row>
    <row r="688" spans="1:51" ht="18.75" hidden="1" customHeight="1" x14ac:dyDescent="0.2">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2">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2">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2">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2">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538</v>
      </c>
      <c r="AJ692" s="215"/>
      <c r="AK692" s="215"/>
      <c r="AL692" s="216"/>
      <c r="AM692" s="215" t="s">
        <v>539</v>
      </c>
      <c r="AN692" s="215"/>
      <c r="AO692" s="215"/>
      <c r="AP692" s="216"/>
      <c r="AQ692" s="216" t="s">
        <v>232</v>
      </c>
      <c r="AR692" s="200"/>
      <c r="AS692" s="200"/>
      <c r="AT692" s="201"/>
      <c r="AU692" s="177" t="s">
        <v>134</v>
      </c>
      <c r="AV692" s="177"/>
      <c r="AW692" s="177"/>
      <c r="AX692" s="178"/>
      <c r="AY692">
        <f>COUNTA($G$694)</f>
        <v>0</v>
      </c>
    </row>
    <row r="693" spans="1:51" ht="18.75" hidden="1" customHeight="1" x14ac:dyDescent="0.2">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2">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2">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2">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2">
      <c r="A697" s="989"/>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8.2" customHeight="1" x14ac:dyDescent="0.2">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751</v>
      </c>
      <c r="AE702" s="891"/>
      <c r="AF702" s="891"/>
      <c r="AG702" s="880" t="s">
        <v>810</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2">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751</v>
      </c>
      <c r="AE703" s="186"/>
      <c r="AF703" s="186"/>
      <c r="AG703" s="664" t="s">
        <v>811</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2">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751</v>
      </c>
      <c r="AE704" s="583"/>
      <c r="AF704" s="583"/>
      <c r="AG704" s="425" t="s">
        <v>812</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2">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751</v>
      </c>
      <c r="AE705" s="733"/>
      <c r="AF705" s="733"/>
      <c r="AG705" s="191" t="s">
        <v>813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2">
      <c r="A706" s="655"/>
      <c r="B706" s="767"/>
      <c r="C706" s="611"/>
      <c r="D706" s="612"/>
      <c r="E706" s="683" t="s">
        <v>376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804</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2">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805</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2">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806</v>
      </c>
      <c r="AE708" s="668"/>
      <c r="AF708" s="668"/>
      <c r="AG708" s="523" t="s">
        <v>815</v>
      </c>
      <c r="AH708" s="524"/>
      <c r="AI708" s="524"/>
      <c r="AJ708" s="524"/>
      <c r="AK708" s="524"/>
      <c r="AL708" s="524"/>
      <c r="AM708" s="524"/>
      <c r="AN708" s="524"/>
      <c r="AO708" s="524"/>
      <c r="AP708" s="524"/>
      <c r="AQ708" s="524"/>
      <c r="AR708" s="524"/>
      <c r="AS708" s="524"/>
      <c r="AT708" s="524"/>
      <c r="AU708" s="524"/>
      <c r="AV708" s="524"/>
      <c r="AW708" s="524"/>
      <c r="AX708" s="525"/>
    </row>
    <row r="709" spans="1:50" ht="54" customHeight="1" x14ac:dyDescent="0.2">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751</v>
      </c>
      <c r="AE709" s="186"/>
      <c r="AF709" s="186"/>
      <c r="AG709" s="664" t="s">
        <v>814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806</v>
      </c>
      <c r="AE710" s="186"/>
      <c r="AF710" s="186"/>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751</v>
      </c>
      <c r="AE711" s="186"/>
      <c r="AF711" s="186"/>
      <c r="AG711" s="664" t="s">
        <v>816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806</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55"/>
      <c r="B713" s="656"/>
      <c r="C713" s="182" t="s">
        <v>344</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806</v>
      </c>
      <c r="AE713" s="186"/>
      <c r="AF713" s="187"/>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68" t="s">
        <v>322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751</v>
      </c>
      <c r="AE714" s="589"/>
      <c r="AF714" s="590"/>
      <c r="AG714" s="689" t="s">
        <v>817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18"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751</v>
      </c>
      <c r="AE715" s="668"/>
      <c r="AF715" s="774"/>
      <c r="AG715" s="523" t="s">
        <v>818</v>
      </c>
      <c r="AH715" s="524"/>
      <c r="AI715" s="524"/>
      <c r="AJ715" s="524"/>
      <c r="AK715" s="524"/>
      <c r="AL715" s="524"/>
      <c r="AM715" s="524"/>
      <c r="AN715" s="524"/>
      <c r="AO715" s="524"/>
      <c r="AP715" s="524"/>
      <c r="AQ715" s="524"/>
      <c r="AR715" s="524"/>
      <c r="AS715" s="524"/>
      <c r="AT715" s="524"/>
      <c r="AU715" s="524"/>
      <c r="AV715" s="524"/>
      <c r="AW715" s="524"/>
      <c r="AX715" s="525"/>
    </row>
    <row r="716" spans="1:50" ht="113.4" customHeight="1" x14ac:dyDescent="0.2">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751</v>
      </c>
      <c r="AE716" s="756"/>
      <c r="AF716" s="756"/>
      <c r="AG716" s="664" t="s">
        <v>819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751</v>
      </c>
      <c r="AE717" s="186"/>
      <c r="AF717" s="186"/>
      <c r="AG717" s="664" t="s">
        <v>820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751</v>
      </c>
      <c r="AE718" s="186"/>
      <c r="AF718" s="186"/>
      <c r="AG718" s="194" t="s">
        <v>821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2">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806</v>
      </c>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649999999999999" customHeight="1" x14ac:dyDescent="0.2">
      <c r="A720" s="650"/>
      <c r="B720" s="651"/>
      <c r="C720" s="929" t="s">
        <v>336</v>
      </c>
      <c r="D720" s="927"/>
      <c r="E720" s="927"/>
      <c r="F720" s="930"/>
      <c r="G720" s="926" t="s">
        <v>337</v>
      </c>
      <c r="H720" s="927"/>
      <c r="I720" s="927"/>
      <c r="J720" s="927"/>
      <c r="K720" s="927"/>
      <c r="L720" s="927"/>
      <c r="M720" s="927"/>
      <c r="N720" s="926" t="s">
        <v>340</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2">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2">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2">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2">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2">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2">
      <c r="A726" s="618" t="s">
        <v>48</v>
      </c>
      <c r="B726" s="619"/>
      <c r="C726" s="440" t="s">
        <v>53</v>
      </c>
      <c r="D726" s="578"/>
      <c r="E726" s="578"/>
      <c r="F726" s="579"/>
      <c r="G726" s="794" t="s">
        <v>836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5">
      <c r="A727" s="620"/>
      <c r="B727" s="621"/>
      <c r="C727" s="695" t="s">
        <v>57</v>
      </c>
      <c r="D727" s="696"/>
      <c r="E727" s="696"/>
      <c r="F727" s="697"/>
      <c r="G727" s="792" t="s">
        <v>837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5">
      <c r="A729" s="762" t="s">
        <v>839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2">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5">
      <c r="A731" s="615" t="s">
        <v>137</v>
      </c>
      <c r="B731" s="616"/>
      <c r="C731" s="616"/>
      <c r="D731" s="616"/>
      <c r="E731" s="617"/>
      <c r="F731" s="680" t="s">
        <v>840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2">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5">
      <c r="A733" s="615" t="s">
        <v>842</v>
      </c>
      <c r="B733" s="616"/>
      <c r="C733" s="616"/>
      <c r="D733" s="616"/>
      <c r="E733" s="617"/>
      <c r="F733" s="763" t="s">
        <v>841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2">
      <c r="A736" s="771" t="s">
        <v>349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2">
      <c r="A737" s="158" t="s">
        <v>667</v>
      </c>
      <c r="B737" s="159"/>
      <c r="C737" s="159"/>
      <c r="D737" s="160"/>
      <c r="E737" s="106" t="s">
        <v>742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391</v>
      </c>
      <c r="B738" s="110"/>
      <c r="C738" s="110"/>
      <c r="D738" s="110"/>
      <c r="E738" s="106" t="s">
        <v>743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390</v>
      </c>
      <c r="B739" s="110"/>
      <c r="C739" s="110"/>
      <c r="D739" s="110"/>
      <c r="E739" s="106" t="s">
        <v>744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389</v>
      </c>
      <c r="B740" s="110"/>
      <c r="C740" s="110"/>
      <c r="D740" s="110"/>
      <c r="E740" s="106" t="s">
        <v>745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388</v>
      </c>
      <c r="B741" s="110"/>
      <c r="C741" s="110"/>
      <c r="D741" s="110"/>
      <c r="E741" s="106" t="s">
        <v>746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387</v>
      </c>
      <c r="B742" s="110"/>
      <c r="C742" s="110"/>
      <c r="D742" s="110"/>
      <c r="E742" s="106" t="s">
        <v>747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386</v>
      </c>
      <c r="B743" s="110"/>
      <c r="C743" s="110"/>
      <c r="D743" s="110"/>
      <c r="E743" s="106" t="s">
        <v>748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385</v>
      </c>
      <c r="B744" s="110"/>
      <c r="C744" s="110"/>
      <c r="D744" s="110"/>
      <c r="E744" s="106" t="s">
        <v>749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384</v>
      </c>
      <c r="B745" s="110"/>
      <c r="C745" s="110"/>
      <c r="D745" s="110"/>
      <c r="E745" s="115" t="s">
        <v>750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540</v>
      </c>
      <c r="B746" s="110"/>
      <c r="C746" s="110"/>
      <c r="D746" s="110"/>
      <c r="E746" s="113" t="s">
        <v>706</v>
      </c>
      <c r="F746" s="114"/>
      <c r="G746" s="114"/>
      <c r="H746" s="100" t="str">
        <f>IF(E746="","","-")</f>
        <v>-</v>
      </c>
      <c r="I746" s="114"/>
      <c r="J746" s="114"/>
      <c r="K746" s="100" t="str">
        <f>IF(I746="","","-")</f>
        <v/>
      </c>
      <c r="L746" s="105">
        <v>125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503</v>
      </c>
      <c r="B747" s="110"/>
      <c r="C747" s="110"/>
      <c r="D747" s="110"/>
      <c r="E747" s="113" t="s">
        <v>706</v>
      </c>
      <c r="F747" s="114"/>
      <c r="G747" s="114"/>
      <c r="H747" s="100" t="str">
        <f>IF(E747="","","-")</f>
        <v>-</v>
      </c>
      <c r="I747" s="114"/>
      <c r="J747" s="114"/>
      <c r="K747" s="100" t="str">
        <f>IF(I747="","","-")</f>
        <v/>
      </c>
      <c r="L747" s="105">
        <v>128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378</v>
      </c>
      <c r="B748" s="122"/>
      <c r="C748" s="122"/>
      <c r="D748" s="122"/>
      <c r="E748" s="122"/>
      <c r="F748" s="123"/>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5.4" customHeigh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3.6" customHeigh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idden="1" x14ac:dyDescent="0.2">
      <c r="A781" s="121"/>
      <c r="B781" s="122"/>
      <c r="C781" s="122"/>
      <c r="D781" s="122"/>
      <c r="E781" s="122"/>
      <c r="F781" s="123"/>
      <c r="G781" s="44"/>
      <c r="H781" s="45"/>
      <c r="I781" s="45"/>
      <c r="J781" s="45"/>
      <c r="K781" s="45"/>
      <c r="L781" s="45"/>
      <c r="M781" s="45"/>
      <c r="N781" s="104" t="s">
        <v>825</v>
      </c>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20.95" customHeight="1" thickBot="1" x14ac:dyDescent="0.25">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7" t="s">
        <v>380</v>
      </c>
      <c r="B787" s="758"/>
      <c r="C787" s="758"/>
      <c r="D787" s="758"/>
      <c r="E787" s="758"/>
      <c r="F787" s="759"/>
      <c r="G787" s="436" t="s">
        <v>754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755</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53"/>
      <c r="B789" s="760"/>
      <c r="C789" s="760"/>
      <c r="D789" s="760"/>
      <c r="E789" s="760"/>
      <c r="F789" s="761"/>
      <c r="G789" s="446" t="s">
        <v>762</v>
      </c>
      <c r="H789" s="447"/>
      <c r="I789" s="447"/>
      <c r="J789" s="447"/>
      <c r="K789" s="448"/>
      <c r="L789" s="449"/>
      <c r="M789" s="450"/>
      <c r="N789" s="450"/>
      <c r="O789" s="450"/>
      <c r="P789" s="450"/>
      <c r="Q789" s="450"/>
      <c r="R789" s="450"/>
      <c r="S789" s="450"/>
      <c r="T789" s="450"/>
      <c r="U789" s="450"/>
      <c r="V789" s="450"/>
      <c r="W789" s="450"/>
      <c r="X789" s="451"/>
      <c r="Y789" s="452">
        <v>25.9</v>
      </c>
      <c r="Z789" s="453"/>
      <c r="AA789" s="453"/>
      <c r="AB789" s="554"/>
      <c r="AC789" s="446" t="s">
        <v>756</v>
      </c>
      <c r="AD789" s="447"/>
      <c r="AE789" s="447"/>
      <c r="AF789" s="447"/>
      <c r="AG789" s="448"/>
      <c r="AH789" s="449" t="s">
        <v>757</v>
      </c>
      <c r="AI789" s="450"/>
      <c r="AJ789" s="450"/>
      <c r="AK789" s="450"/>
      <c r="AL789" s="450"/>
      <c r="AM789" s="450"/>
      <c r="AN789" s="450"/>
      <c r="AO789" s="450"/>
      <c r="AP789" s="450"/>
      <c r="AQ789" s="450"/>
      <c r="AR789" s="450"/>
      <c r="AS789" s="450"/>
      <c r="AT789" s="451"/>
      <c r="AU789" s="452">
        <v>11</v>
      </c>
      <c r="AV789" s="453"/>
      <c r="AW789" s="453"/>
      <c r="AX789" s="454"/>
    </row>
    <row r="790" spans="1:51" ht="24.75" customHeight="1" x14ac:dyDescent="0.2">
      <c r="A790" s="553"/>
      <c r="B790" s="760"/>
      <c r="C790" s="760"/>
      <c r="D790" s="760"/>
      <c r="E790" s="760"/>
      <c r="F790" s="761"/>
      <c r="G790" s="349" t="s">
        <v>770</v>
      </c>
      <c r="H790" s="350"/>
      <c r="I790" s="350"/>
      <c r="J790" s="350"/>
      <c r="K790" s="351"/>
      <c r="L790" s="399" t="s">
        <v>775</v>
      </c>
      <c r="M790" s="400"/>
      <c r="N790" s="400"/>
      <c r="O790" s="400"/>
      <c r="P790" s="400"/>
      <c r="Q790" s="400"/>
      <c r="R790" s="400"/>
      <c r="S790" s="400"/>
      <c r="T790" s="400"/>
      <c r="U790" s="400"/>
      <c r="V790" s="400"/>
      <c r="W790" s="400"/>
      <c r="X790" s="401"/>
      <c r="Y790" s="396">
        <v>0.6</v>
      </c>
      <c r="Z790" s="397"/>
      <c r="AA790" s="397"/>
      <c r="AB790" s="403"/>
      <c r="AC790" s="349" t="s">
        <v>758</v>
      </c>
      <c r="AD790" s="350"/>
      <c r="AE790" s="350"/>
      <c r="AF790" s="350"/>
      <c r="AG790" s="351"/>
      <c r="AH790" s="399" t="s">
        <v>759</v>
      </c>
      <c r="AI790" s="400"/>
      <c r="AJ790" s="400"/>
      <c r="AK790" s="400"/>
      <c r="AL790" s="400"/>
      <c r="AM790" s="400"/>
      <c r="AN790" s="400"/>
      <c r="AO790" s="400"/>
      <c r="AP790" s="400"/>
      <c r="AQ790" s="400"/>
      <c r="AR790" s="400"/>
      <c r="AS790" s="400"/>
      <c r="AT790" s="401"/>
      <c r="AU790" s="396">
        <v>8</v>
      </c>
      <c r="AV790" s="397"/>
      <c r="AW790" s="397"/>
      <c r="AX790" s="398"/>
    </row>
    <row r="791" spans="1:51" ht="24.75" customHeight="1" x14ac:dyDescent="0.2">
      <c r="A791" s="553"/>
      <c r="B791" s="760"/>
      <c r="C791" s="760"/>
      <c r="D791" s="760"/>
      <c r="E791" s="760"/>
      <c r="F791" s="761"/>
      <c r="G791" s="349" t="s">
        <v>760</v>
      </c>
      <c r="H791" s="350"/>
      <c r="I791" s="350"/>
      <c r="J791" s="350"/>
      <c r="K791" s="351"/>
      <c r="L791" s="399" t="s">
        <v>776</v>
      </c>
      <c r="M791" s="400"/>
      <c r="N791" s="400"/>
      <c r="O791" s="400"/>
      <c r="P791" s="400"/>
      <c r="Q791" s="400"/>
      <c r="R791" s="400"/>
      <c r="S791" s="400"/>
      <c r="T791" s="400"/>
      <c r="U791" s="400"/>
      <c r="V791" s="400"/>
      <c r="W791" s="400"/>
      <c r="X791" s="401"/>
      <c r="Y791" s="396">
        <v>2.6</v>
      </c>
      <c r="Z791" s="397"/>
      <c r="AA791" s="397"/>
      <c r="AB791" s="403"/>
      <c r="AC791" s="349" t="s">
        <v>760</v>
      </c>
      <c r="AD791" s="350"/>
      <c r="AE791" s="350"/>
      <c r="AF791" s="350"/>
      <c r="AG791" s="351"/>
      <c r="AH791" s="399" t="s">
        <v>765</v>
      </c>
      <c r="AI791" s="400"/>
      <c r="AJ791" s="400"/>
      <c r="AK791" s="400"/>
      <c r="AL791" s="400"/>
      <c r="AM791" s="400"/>
      <c r="AN791" s="400"/>
      <c r="AO791" s="400"/>
      <c r="AP791" s="400"/>
      <c r="AQ791" s="400"/>
      <c r="AR791" s="400"/>
      <c r="AS791" s="400"/>
      <c r="AT791" s="401"/>
      <c r="AU791" s="396">
        <v>1</v>
      </c>
      <c r="AV791" s="397"/>
      <c r="AW791" s="397"/>
      <c r="AX791" s="398"/>
    </row>
    <row r="792" spans="1:51" ht="24.75" customHeight="1" x14ac:dyDescent="0.2">
      <c r="A792" s="553"/>
      <c r="B792" s="760"/>
      <c r="C792" s="760"/>
      <c r="D792" s="760"/>
      <c r="E792" s="760"/>
      <c r="F792" s="761"/>
      <c r="G792" s="349" t="s">
        <v>771</v>
      </c>
      <c r="H792" s="350"/>
      <c r="I792" s="350"/>
      <c r="J792" s="350"/>
      <c r="K792" s="351"/>
      <c r="L792" s="399" t="s">
        <v>777</v>
      </c>
      <c r="M792" s="400"/>
      <c r="N792" s="400"/>
      <c r="O792" s="400"/>
      <c r="P792" s="400"/>
      <c r="Q792" s="400"/>
      <c r="R792" s="400"/>
      <c r="S792" s="400"/>
      <c r="T792" s="400"/>
      <c r="U792" s="400"/>
      <c r="V792" s="400"/>
      <c r="W792" s="400"/>
      <c r="X792" s="401"/>
      <c r="Y792" s="396">
        <v>0.2</v>
      </c>
      <c r="Z792" s="397"/>
      <c r="AA792" s="397"/>
      <c r="AB792" s="403"/>
      <c r="AC792" s="349" t="s">
        <v>761</v>
      </c>
      <c r="AD792" s="350"/>
      <c r="AE792" s="350"/>
      <c r="AF792" s="350"/>
      <c r="AG792" s="351"/>
      <c r="AH792" s="399" t="s">
        <v>766</v>
      </c>
      <c r="AI792" s="400"/>
      <c r="AJ792" s="400"/>
      <c r="AK792" s="400"/>
      <c r="AL792" s="400"/>
      <c r="AM792" s="400"/>
      <c r="AN792" s="400"/>
      <c r="AO792" s="400"/>
      <c r="AP792" s="400"/>
      <c r="AQ792" s="400"/>
      <c r="AR792" s="400"/>
      <c r="AS792" s="400"/>
      <c r="AT792" s="401"/>
      <c r="AU792" s="396">
        <v>15</v>
      </c>
      <c r="AV792" s="397"/>
      <c r="AW792" s="397"/>
      <c r="AX792" s="398"/>
    </row>
    <row r="793" spans="1:51" ht="24.75" customHeight="1" x14ac:dyDescent="0.2">
      <c r="A793" s="553"/>
      <c r="B793" s="760"/>
      <c r="C793" s="760"/>
      <c r="D793" s="760"/>
      <c r="E793" s="760"/>
      <c r="F793" s="761"/>
      <c r="G793" s="349" t="s">
        <v>772</v>
      </c>
      <c r="H793" s="350"/>
      <c r="I793" s="350"/>
      <c r="J793" s="350"/>
      <c r="K793" s="351"/>
      <c r="L793" s="399" t="s">
        <v>778</v>
      </c>
      <c r="M793" s="400"/>
      <c r="N793" s="400"/>
      <c r="O793" s="400"/>
      <c r="P793" s="400"/>
      <c r="Q793" s="400"/>
      <c r="R793" s="400"/>
      <c r="S793" s="400"/>
      <c r="T793" s="400"/>
      <c r="U793" s="400"/>
      <c r="V793" s="400"/>
      <c r="W793" s="400"/>
      <c r="X793" s="401"/>
      <c r="Y793" s="396">
        <v>1.3</v>
      </c>
      <c r="Z793" s="397"/>
      <c r="AA793" s="397"/>
      <c r="AB793" s="403"/>
      <c r="AC793" s="349" t="s">
        <v>762</v>
      </c>
      <c r="AD793" s="350"/>
      <c r="AE793" s="350"/>
      <c r="AF793" s="350"/>
      <c r="AG793" s="351"/>
      <c r="AH793" s="399" t="s">
        <v>767</v>
      </c>
      <c r="AI793" s="400"/>
      <c r="AJ793" s="400"/>
      <c r="AK793" s="400"/>
      <c r="AL793" s="400"/>
      <c r="AM793" s="400"/>
      <c r="AN793" s="400"/>
      <c r="AO793" s="400"/>
      <c r="AP793" s="400"/>
      <c r="AQ793" s="400"/>
      <c r="AR793" s="400"/>
      <c r="AS793" s="400"/>
      <c r="AT793" s="401"/>
      <c r="AU793" s="396">
        <v>3</v>
      </c>
      <c r="AV793" s="397"/>
      <c r="AW793" s="397"/>
      <c r="AX793" s="398"/>
    </row>
    <row r="794" spans="1:51" ht="24.75" customHeight="1" x14ac:dyDescent="0.2">
      <c r="A794" s="553"/>
      <c r="B794" s="760"/>
      <c r="C794" s="760"/>
      <c r="D794" s="760"/>
      <c r="E794" s="760"/>
      <c r="F794" s="761"/>
      <c r="G794" s="349" t="s">
        <v>773</v>
      </c>
      <c r="H794" s="350"/>
      <c r="I794" s="350"/>
      <c r="J794" s="350"/>
      <c r="K794" s="351"/>
      <c r="L794" s="399" t="s">
        <v>779</v>
      </c>
      <c r="M794" s="400"/>
      <c r="N794" s="400"/>
      <c r="O794" s="400"/>
      <c r="P794" s="400"/>
      <c r="Q794" s="400"/>
      <c r="R794" s="400"/>
      <c r="S794" s="400"/>
      <c r="T794" s="400"/>
      <c r="U794" s="400"/>
      <c r="V794" s="400"/>
      <c r="W794" s="400"/>
      <c r="X794" s="401"/>
      <c r="Y794" s="396">
        <v>1.8</v>
      </c>
      <c r="Z794" s="397"/>
      <c r="AA794" s="397"/>
      <c r="AB794" s="403"/>
      <c r="AC794" s="349" t="s">
        <v>763</v>
      </c>
      <c r="AD794" s="350"/>
      <c r="AE794" s="350"/>
      <c r="AF794" s="350"/>
      <c r="AG794" s="351"/>
      <c r="AH794" s="399" t="s">
        <v>768</v>
      </c>
      <c r="AI794" s="400"/>
      <c r="AJ794" s="400"/>
      <c r="AK794" s="400"/>
      <c r="AL794" s="400"/>
      <c r="AM794" s="400"/>
      <c r="AN794" s="400"/>
      <c r="AO794" s="400"/>
      <c r="AP794" s="400"/>
      <c r="AQ794" s="400"/>
      <c r="AR794" s="400"/>
      <c r="AS794" s="400"/>
      <c r="AT794" s="401"/>
      <c r="AU794" s="396">
        <v>2</v>
      </c>
      <c r="AV794" s="397"/>
      <c r="AW794" s="397"/>
      <c r="AX794" s="398"/>
    </row>
    <row r="795" spans="1:51" ht="24.75" customHeight="1" x14ac:dyDescent="0.2">
      <c r="A795" s="553"/>
      <c r="B795" s="760"/>
      <c r="C795" s="760"/>
      <c r="D795" s="760"/>
      <c r="E795" s="760"/>
      <c r="F795" s="761"/>
      <c r="G795" s="349" t="s">
        <v>774</v>
      </c>
      <c r="H795" s="350"/>
      <c r="I795" s="350"/>
      <c r="J795" s="350"/>
      <c r="K795" s="351"/>
      <c r="L795" s="399" t="s">
        <v>780</v>
      </c>
      <c r="M795" s="400"/>
      <c r="N795" s="400"/>
      <c r="O795" s="400"/>
      <c r="P795" s="400"/>
      <c r="Q795" s="400"/>
      <c r="R795" s="400"/>
      <c r="S795" s="400"/>
      <c r="T795" s="400"/>
      <c r="U795" s="400"/>
      <c r="V795" s="400"/>
      <c r="W795" s="400"/>
      <c r="X795" s="401"/>
      <c r="Y795" s="396">
        <v>2.2000000000000002</v>
      </c>
      <c r="Z795" s="397"/>
      <c r="AA795" s="397"/>
      <c r="AB795" s="403"/>
      <c r="AC795" s="349" t="s">
        <v>764</v>
      </c>
      <c r="AD795" s="350"/>
      <c r="AE795" s="350"/>
      <c r="AF795" s="350"/>
      <c r="AG795" s="351"/>
      <c r="AH795" s="399" t="s">
        <v>769</v>
      </c>
      <c r="AI795" s="400"/>
      <c r="AJ795" s="400"/>
      <c r="AK795" s="400"/>
      <c r="AL795" s="400"/>
      <c r="AM795" s="400"/>
      <c r="AN795" s="400"/>
      <c r="AO795" s="400"/>
      <c r="AP795" s="400"/>
      <c r="AQ795" s="400"/>
      <c r="AR795" s="400"/>
      <c r="AS795" s="400"/>
      <c r="AT795" s="401"/>
      <c r="AU795" s="396">
        <v>14</v>
      </c>
      <c r="AV795" s="397"/>
      <c r="AW795" s="397"/>
      <c r="AX795" s="398"/>
    </row>
    <row r="796" spans="1:51" ht="24.75" customHeight="1" x14ac:dyDescent="0.2">
      <c r="A796" s="553"/>
      <c r="B796" s="760"/>
      <c r="C796" s="760"/>
      <c r="D796" s="760"/>
      <c r="E796" s="760"/>
      <c r="F796" s="761"/>
      <c r="G796" s="349" t="s">
        <v>761</v>
      </c>
      <c r="H796" s="350"/>
      <c r="I796" s="350"/>
      <c r="J796" s="350"/>
      <c r="K796" s="351"/>
      <c r="L796" s="399" t="s">
        <v>781</v>
      </c>
      <c r="M796" s="400"/>
      <c r="N796" s="400"/>
      <c r="O796" s="400"/>
      <c r="P796" s="400"/>
      <c r="Q796" s="400"/>
      <c r="R796" s="400"/>
      <c r="S796" s="400"/>
      <c r="T796" s="400"/>
      <c r="U796" s="400"/>
      <c r="V796" s="400"/>
      <c r="W796" s="400"/>
      <c r="X796" s="401"/>
      <c r="Y796" s="396">
        <v>5</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2">
      <c r="A797" s="553"/>
      <c r="B797" s="760"/>
      <c r="C797" s="760"/>
      <c r="D797" s="760"/>
      <c r="E797" s="760"/>
      <c r="F797" s="761"/>
      <c r="G797" s="349" t="s">
        <v>764</v>
      </c>
      <c r="H797" s="350"/>
      <c r="I797" s="350"/>
      <c r="J797" s="350"/>
      <c r="K797" s="351"/>
      <c r="L797" s="399" t="s">
        <v>782</v>
      </c>
      <c r="M797" s="400"/>
      <c r="N797" s="400"/>
      <c r="O797" s="400"/>
      <c r="P797" s="400"/>
      <c r="Q797" s="400"/>
      <c r="R797" s="400"/>
      <c r="S797" s="400"/>
      <c r="T797" s="400"/>
      <c r="U797" s="400"/>
      <c r="V797" s="400"/>
      <c r="W797" s="400"/>
      <c r="X797" s="401"/>
      <c r="Y797" s="396">
        <v>19.5</v>
      </c>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2">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59.1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54</v>
      </c>
      <c r="AV799" s="413"/>
      <c r="AW799" s="413"/>
      <c r="AX799" s="415"/>
    </row>
    <row r="800" spans="1:51" ht="24.75" customHeight="1" x14ac:dyDescent="0.2">
      <c r="A800" s="553"/>
      <c r="B800" s="760"/>
      <c r="C800" s="760"/>
      <c r="D800" s="760"/>
      <c r="E800" s="760"/>
      <c r="F800" s="761"/>
      <c r="G800" s="436" t="s">
        <v>791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790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2">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2">
      <c r="A802" s="553"/>
      <c r="B802" s="760"/>
      <c r="C802" s="760"/>
      <c r="D802" s="760"/>
      <c r="E802" s="760"/>
      <c r="F802" s="761"/>
      <c r="G802" s="446" t="s">
        <v>792</v>
      </c>
      <c r="H802" s="447"/>
      <c r="I802" s="447"/>
      <c r="J802" s="447"/>
      <c r="K802" s="448"/>
      <c r="L802" s="449" t="s">
        <v>793</v>
      </c>
      <c r="M802" s="450"/>
      <c r="N802" s="450"/>
      <c r="O802" s="450"/>
      <c r="P802" s="450"/>
      <c r="Q802" s="450"/>
      <c r="R802" s="450"/>
      <c r="S802" s="450"/>
      <c r="T802" s="450"/>
      <c r="U802" s="450"/>
      <c r="V802" s="450"/>
      <c r="W802" s="450"/>
      <c r="X802" s="451"/>
      <c r="Y802" s="452">
        <v>1.5</v>
      </c>
      <c r="Z802" s="453"/>
      <c r="AA802" s="453"/>
      <c r="AB802" s="554"/>
      <c r="AC802" s="446" t="s">
        <v>762</v>
      </c>
      <c r="AD802" s="447"/>
      <c r="AE802" s="447"/>
      <c r="AF802" s="447"/>
      <c r="AG802" s="448"/>
      <c r="AH802" s="449" t="s">
        <v>785</v>
      </c>
      <c r="AI802" s="450"/>
      <c r="AJ802" s="450"/>
      <c r="AK802" s="450"/>
      <c r="AL802" s="450"/>
      <c r="AM802" s="450"/>
      <c r="AN802" s="450"/>
      <c r="AO802" s="450"/>
      <c r="AP802" s="450"/>
      <c r="AQ802" s="450"/>
      <c r="AR802" s="450"/>
      <c r="AS802" s="450"/>
      <c r="AT802" s="451"/>
      <c r="AU802" s="452">
        <v>0.85</v>
      </c>
      <c r="AV802" s="453"/>
      <c r="AW802" s="453"/>
      <c r="AX802" s="454"/>
      <c r="AY802">
        <f t="shared" ref="AY802:AY812" si="115">$AY$800</f>
        <v>2</v>
      </c>
    </row>
    <row r="803" spans="1:51" ht="24.75" customHeight="1" x14ac:dyDescent="0.2">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t="s">
        <v>760</v>
      </c>
      <c r="AD803" s="350"/>
      <c r="AE803" s="350"/>
      <c r="AF803" s="350"/>
      <c r="AG803" s="351"/>
      <c r="AH803" s="399" t="s">
        <v>786</v>
      </c>
      <c r="AI803" s="400"/>
      <c r="AJ803" s="400"/>
      <c r="AK803" s="400"/>
      <c r="AL803" s="400"/>
      <c r="AM803" s="400"/>
      <c r="AN803" s="400"/>
      <c r="AO803" s="400"/>
      <c r="AP803" s="400"/>
      <c r="AQ803" s="400"/>
      <c r="AR803" s="400"/>
      <c r="AS803" s="400"/>
      <c r="AT803" s="401"/>
      <c r="AU803" s="396">
        <v>0.01</v>
      </c>
      <c r="AV803" s="397"/>
      <c r="AW803" s="397"/>
      <c r="AX803" s="398"/>
      <c r="AY803">
        <f t="shared" si="115"/>
        <v>2</v>
      </c>
    </row>
    <row r="804" spans="1:51" ht="24.75" customHeight="1" x14ac:dyDescent="0.2">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t="s">
        <v>783</v>
      </c>
      <c r="AD804" s="350"/>
      <c r="AE804" s="350"/>
      <c r="AF804" s="350"/>
      <c r="AG804" s="351"/>
      <c r="AH804" s="399" t="s">
        <v>787</v>
      </c>
      <c r="AI804" s="400"/>
      <c r="AJ804" s="400"/>
      <c r="AK804" s="400"/>
      <c r="AL804" s="400"/>
      <c r="AM804" s="400"/>
      <c r="AN804" s="400"/>
      <c r="AO804" s="400"/>
      <c r="AP804" s="400"/>
      <c r="AQ804" s="400"/>
      <c r="AR804" s="400"/>
      <c r="AS804" s="400"/>
      <c r="AT804" s="401"/>
      <c r="AU804" s="396">
        <v>0.25</v>
      </c>
      <c r="AV804" s="397"/>
      <c r="AW804" s="397"/>
      <c r="AX804" s="398"/>
      <c r="AY804">
        <f t="shared" si="115"/>
        <v>2</v>
      </c>
    </row>
    <row r="805" spans="1:51" ht="24.75" customHeight="1" x14ac:dyDescent="0.2">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t="s">
        <v>784</v>
      </c>
      <c r="AD805" s="350"/>
      <c r="AE805" s="350"/>
      <c r="AF805" s="350"/>
      <c r="AG805" s="351"/>
      <c r="AH805" s="399" t="s">
        <v>788</v>
      </c>
      <c r="AI805" s="400"/>
      <c r="AJ805" s="400"/>
      <c r="AK805" s="400"/>
      <c r="AL805" s="400"/>
      <c r="AM805" s="400"/>
      <c r="AN805" s="400"/>
      <c r="AO805" s="400"/>
      <c r="AP805" s="400"/>
      <c r="AQ805" s="400"/>
      <c r="AR805" s="400"/>
      <c r="AS805" s="400"/>
      <c r="AT805" s="401"/>
      <c r="AU805" s="396">
        <v>0.01</v>
      </c>
      <c r="AV805" s="397"/>
      <c r="AW805" s="397"/>
      <c r="AX805" s="398"/>
      <c r="AY805">
        <f t="shared" si="115"/>
        <v>2</v>
      </c>
    </row>
    <row r="806" spans="1:51" ht="24.75" customHeight="1" x14ac:dyDescent="0.2">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t="s">
        <v>80</v>
      </c>
      <c r="AD806" s="350"/>
      <c r="AE806" s="350"/>
      <c r="AF806" s="350"/>
      <c r="AG806" s="351"/>
      <c r="AH806" s="399" t="s">
        <v>789</v>
      </c>
      <c r="AI806" s="400"/>
      <c r="AJ806" s="400"/>
      <c r="AK806" s="400"/>
      <c r="AL806" s="400"/>
      <c r="AM806" s="400"/>
      <c r="AN806" s="400"/>
      <c r="AO806" s="400"/>
      <c r="AP806" s="400"/>
      <c r="AQ806" s="400"/>
      <c r="AR806" s="400"/>
      <c r="AS806" s="400"/>
      <c r="AT806" s="401"/>
      <c r="AU806" s="396">
        <v>0.2</v>
      </c>
      <c r="AV806" s="397"/>
      <c r="AW806" s="397"/>
      <c r="AX806" s="398"/>
      <c r="AY806">
        <f t="shared" si="115"/>
        <v>2</v>
      </c>
    </row>
    <row r="807" spans="1:51" ht="24.75" customHeight="1" x14ac:dyDescent="0.2">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customHeight="1" x14ac:dyDescent="0.2">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customHeight="1" x14ac:dyDescent="0.2">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customHeight="1" x14ac:dyDescent="0.2">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2">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1.5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1.3199999999999998</v>
      </c>
      <c r="AV812" s="413"/>
      <c r="AW812" s="413"/>
      <c r="AX812" s="415"/>
      <c r="AY812">
        <f t="shared" si="115"/>
        <v>2</v>
      </c>
    </row>
    <row r="813" spans="1:51" ht="24.75" customHeight="1" x14ac:dyDescent="0.2">
      <c r="A813" s="553"/>
      <c r="B813" s="760"/>
      <c r="C813" s="760"/>
      <c r="D813" s="760"/>
      <c r="E813" s="760"/>
      <c r="F813" s="761"/>
      <c r="G813" s="436" t="s">
        <v>831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318</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1</v>
      </c>
    </row>
    <row r="814" spans="1:51" ht="24.75" customHeight="1" x14ac:dyDescent="0.2">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1</v>
      </c>
    </row>
    <row r="815" spans="1:51" ht="24.75" customHeight="1" x14ac:dyDescent="0.2">
      <c r="A815" s="553"/>
      <c r="B815" s="760"/>
      <c r="C815" s="760"/>
      <c r="D815" s="760"/>
      <c r="E815" s="760"/>
      <c r="F815" s="761"/>
      <c r="G815" s="446" t="s">
        <v>762</v>
      </c>
      <c r="H815" s="447"/>
      <c r="I815" s="447"/>
      <c r="J815" s="447"/>
      <c r="K815" s="448"/>
      <c r="L815" s="449" t="s">
        <v>826</v>
      </c>
      <c r="M815" s="450"/>
      <c r="N815" s="450"/>
      <c r="O815" s="450"/>
      <c r="P815" s="450"/>
      <c r="Q815" s="450"/>
      <c r="R815" s="450"/>
      <c r="S815" s="450"/>
      <c r="T815" s="450"/>
      <c r="U815" s="450"/>
      <c r="V815" s="450"/>
      <c r="W815" s="450"/>
      <c r="X815" s="451"/>
      <c r="Y815" s="452">
        <v>1.1000000000000001</v>
      </c>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1</v>
      </c>
    </row>
    <row r="816" spans="1:51" ht="24.75" customHeight="1" x14ac:dyDescent="0.2">
      <c r="A816" s="553"/>
      <c r="B816" s="760"/>
      <c r="C816" s="760"/>
      <c r="D816" s="760"/>
      <c r="E816" s="760"/>
      <c r="F816" s="761"/>
      <c r="G816" s="349" t="s">
        <v>827</v>
      </c>
      <c r="H816" s="350"/>
      <c r="I816" s="350"/>
      <c r="J816" s="350"/>
      <c r="K816" s="351"/>
      <c r="L816" s="399" t="s">
        <v>828</v>
      </c>
      <c r="M816" s="400"/>
      <c r="N816" s="400"/>
      <c r="O816" s="400"/>
      <c r="P816" s="400"/>
      <c r="Q816" s="400"/>
      <c r="R816" s="400"/>
      <c r="S816" s="400"/>
      <c r="T816" s="400"/>
      <c r="U816" s="400"/>
      <c r="V816" s="400"/>
      <c r="W816" s="400"/>
      <c r="X816" s="401"/>
      <c r="Y816" s="396">
        <v>0.1</v>
      </c>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customHeight="1" x14ac:dyDescent="0.2">
      <c r="A817" s="553"/>
      <c r="B817" s="760"/>
      <c r="C817" s="760"/>
      <c r="D817" s="760"/>
      <c r="E817" s="760"/>
      <c r="F817" s="761"/>
      <c r="G817" s="349" t="s">
        <v>829</v>
      </c>
      <c r="H817" s="350"/>
      <c r="I817" s="350"/>
      <c r="J817" s="350"/>
      <c r="K817" s="351"/>
      <c r="L817" s="399" t="s">
        <v>830</v>
      </c>
      <c r="M817" s="400"/>
      <c r="N817" s="400"/>
      <c r="O817" s="400"/>
      <c r="P817" s="400"/>
      <c r="Q817" s="400"/>
      <c r="R817" s="400"/>
      <c r="S817" s="400"/>
      <c r="T817" s="400"/>
      <c r="U817" s="400"/>
      <c r="V817" s="400"/>
      <c r="W817" s="400"/>
      <c r="X817" s="401"/>
      <c r="Y817" s="396">
        <v>0.4</v>
      </c>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customHeight="1" x14ac:dyDescent="0.2">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customHeight="1" x14ac:dyDescent="0.2">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customHeight="1" x14ac:dyDescent="0.2">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customHeight="1" x14ac:dyDescent="0.2">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customHeight="1" x14ac:dyDescent="0.2">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customHeight="1" x14ac:dyDescent="0.2">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customHeight="1" x14ac:dyDescent="0.2">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1.6</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1</v>
      </c>
    </row>
    <row r="826" spans="1:51" ht="24.75" hidden="1" customHeight="1" x14ac:dyDescent="0.2">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2">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idden="1" x14ac:dyDescent="0.2">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idden="1" x14ac:dyDescent="0.2">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idden="1" x14ac:dyDescent="0.2">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idden="1" x14ac:dyDescent="0.2">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idden="1" x14ac:dyDescent="0.2">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341</v>
      </c>
      <c r="AM839" s="951"/>
      <c r="AN839" s="951"/>
      <c r="AO839" s="102" t="s">
        <v>339</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335</v>
      </c>
      <c r="AD844" s="278"/>
      <c r="AE844" s="278"/>
      <c r="AF844" s="278"/>
      <c r="AG844" s="278"/>
      <c r="AH844" s="346" t="s">
        <v>362</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2">
      <c r="A845" s="402">
        <v>1</v>
      </c>
      <c r="B845" s="402">
        <v>1</v>
      </c>
      <c r="C845" s="421" t="s">
        <v>794</v>
      </c>
      <c r="D845" s="416"/>
      <c r="E845" s="416"/>
      <c r="F845" s="416"/>
      <c r="G845" s="416"/>
      <c r="H845" s="416"/>
      <c r="I845" s="416"/>
      <c r="J845" s="417">
        <v>7010901005494</v>
      </c>
      <c r="K845" s="418"/>
      <c r="L845" s="418"/>
      <c r="M845" s="418"/>
      <c r="N845" s="418"/>
      <c r="O845" s="418"/>
      <c r="P845" s="318" t="s">
        <v>795</v>
      </c>
      <c r="Q845" s="318"/>
      <c r="R845" s="318"/>
      <c r="S845" s="318"/>
      <c r="T845" s="318"/>
      <c r="U845" s="318"/>
      <c r="V845" s="318"/>
      <c r="W845" s="318"/>
      <c r="X845" s="318"/>
      <c r="Y845" s="319">
        <v>59.1</v>
      </c>
      <c r="Z845" s="320"/>
      <c r="AA845" s="320"/>
      <c r="AB845" s="321"/>
      <c r="AC845" s="323" t="s">
        <v>368</v>
      </c>
      <c r="AD845" s="324"/>
      <c r="AE845" s="324"/>
      <c r="AF845" s="324"/>
      <c r="AG845" s="324"/>
      <c r="AH845" s="419">
        <v>1</v>
      </c>
      <c r="AI845" s="420"/>
      <c r="AJ845" s="420"/>
      <c r="AK845" s="420"/>
      <c r="AL845" s="327">
        <v>99</v>
      </c>
      <c r="AM845" s="328"/>
      <c r="AN845" s="328"/>
      <c r="AO845" s="329"/>
      <c r="AP845" s="322" t="s">
        <v>798</v>
      </c>
      <c r="AQ845" s="322"/>
      <c r="AR845" s="322"/>
      <c r="AS845" s="322"/>
      <c r="AT845" s="322"/>
      <c r="AU845" s="322"/>
      <c r="AV845" s="322"/>
      <c r="AW845" s="322"/>
      <c r="AX845" s="322"/>
    </row>
    <row r="846" spans="1:51" ht="30" hidden="1" customHeight="1" x14ac:dyDescent="0.2">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2">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2">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2">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2">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335</v>
      </c>
      <c r="AD877" s="278"/>
      <c r="AE877" s="278"/>
      <c r="AF877" s="278"/>
      <c r="AG877" s="278"/>
      <c r="AH877" s="346" t="s">
        <v>362</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2">
      <c r="A878" s="402">
        <v>1</v>
      </c>
      <c r="B878" s="402">
        <v>1</v>
      </c>
      <c r="C878" s="421" t="s">
        <v>796</v>
      </c>
      <c r="D878" s="416"/>
      <c r="E878" s="416"/>
      <c r="F878" s="416"/>
      <c r="G878" s="416"/>
      <c r="H878" s="416"/>
      <c r="I878" s="416"/>
      <c r="J878" s="417">
        <v>1020005004051</v>
      </c>
      <c r="K878" s="418"/>
      <c r="L878" s="418"/>
      <c r="M878" s="418"/>
      <c r="N878" s="418"/>
      <c r="O878" s="418"/>
      <c r="P878" s="318" t="s">
        <v>797</v>
      </c>
      <c r="Q878" s="318"/>
      <c r="R878" s="318"/>
      <c r="S878" s="318"/>
      <c r="T878" s="318"/>
      <c r="U878" s="318"/>
      <c r="V878" s="318"/>
      <c r="W878" s="318"/>
      <c r="X878" s="318"/>
      <c r="Y878" s="319">
        <v>54</v>
      </c>
      <c r="Z878" s="320"/>
      <c r="AA878" s="320"/>
      <c r="AB878" s="321"/>
      <c r="AC878" s="323" t="s">
        <v>368</v>
      </c>
      <c r="AD878" s="324"/>
      <c r="AE878" s="324"/>
      <c r="AF878" s="324"/>
      <c r="AG878" s="324"/>
      <c r="AH878" s="419">
        <v>1</v>
      </c>
      <c r="AI878" s="420"/>
      <c r="AJ878" s="420"/>
      <c r="AK878" s="420"/>
      <c r="AL878" s="327">
        <v>99</v>
      </c>
      <c r="AM878" s="328"/>
      <c r="AN878" s="328"/>
      <c r="AO878" s="329"/>
      <c r="AP878" s="322" t="s">
        <v>798</v>
      </c>
      <c r="AQ878" s="322"/>
      <c r="AR878" s="322"/>
      <c r="AS878" s="322"/>
      <c r="AT878" s="322"/>
      <c r="AU878" s="322"/>
      <c r="AV878" s="322"/>
      <c r="AW878" s="322"/>
      <c r="AX878" s="322"/>
      <c r="AY878">
        <f t="shared" si="118"/>
        <v>1</v>
      </c>
    </row>
    <row r="879" spans="1:51" ht="30" hidden="1" customHeight="1" x14ac:dyDescent="0.2">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335</v>
      </c>
      <c r="AD910" s="278"/>
      <c r="AE910" s="278"/>
      <c r="AF910" s="278"/>
      <c r="AG910" s="278"/>
      <c r="AH910" s="346" t="s">
        <v>362</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2">
      <c r="A911" s="402">
        <v>1</v>
      </c>
      <c r="B911" s="402">
        <v>1</v>
      </c>
      <c r="C911" s="421" t="s">
        <v>799</v>
      </c>
      <c r="D911" s="416"/>
      <c r="E911" s="416"/>
      <c r="F911" s="416"/>
      <c r="G911" s="416"/>
      <c r="H911" s="416"/>
      <c r="I911" s="416"/>
      <c r="J911" s="417" t="s">
        <v>798</v>
      </c>
      <c r="K911" s="418"/>
      <c r="L911" s="418"/>
      <c r="M911" s="418"/>
      <c r="N911" s="418"/>
      <c r="O911" s="418"/>
      <c r="P911" s="422" t="s">
        <v>793</v>
      </c>
      <c r="Q911" s="318"/>
      <c r="R911" s="318"/>
      <c r="S911" s="318"/>
      <c r="T911" s="318"/>
      <c r="U911" s="318"/>
      <c r="V911" s="318"/>
      <c r="W911" s="318"/>
      <c r="X911" s="318"/>
      <c r="Y911" s="319">
        <v>1.5</v>
      </c>
      <c r="Z911" s="320"/>
      <c r="AA911" s="320"/>
      <c r="AB911" s="321"/>
      <c r="AC911" s="323" t="s">
        <v>80</v>
      </c>
      <c r="AD911" s="324"/>
      <c r="AE911" s="324"/>
      <c r="AF911" s="324"/>
      <c r="AG911" s="324"/>
      <c r="AH911" s="419" t="s">
        <v>801</v>
      </c>
      <c r="AI911" s="420"/>
      <c r="AJ911" s="420"/>
      <c r="AK911" s="420"/>
      <c r="AL911" s="327" t="s">
        <v>802</v>
      </c>
      <c r="AM911" s="328"/>
      <c r="AN911" s="328"/>
      <c r="AO911" s="329"/>
      <c r="AP911" s="322" t="s">
        <v>803</v>
      </c>
      <c r="AQ911" s="322"/>
      <c r="AR911" s="322"/>
      <c r="AS911" s="322"/>
      <c r="AT911" s="322"/>
      <c r="AU911" s="322"/>
      <c r="AV911" s="322"/>
      <c r="AW911" s="322"/>
      <c r="AX911" s="322"/>
      <c r="AY911">
        <f t="shared" si="119"/>
        <v>1</v>
      </c>
    </row>
    <row r="912" spans="1:51" ht="30" hidden="1" customHeight="1" x14ac:dyDescent="0.2">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335</v>
      </c>
      <c r="AD943" s="278"/>
      <c r="AE943" s="278"/>
      <c r="AF943" s="278"/>
      <c r="AG943" s="278"/>
      <c r="AH943" s="346" t="s">
        <v>362</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0" customHeight="1" x14ac:dyDescent="0.2">
      <c r="A944" s="402">
        <v>1</v>
      </c>
      <c r="B944" s="402">
        <v>1</v>
      </c>
      <c r="C944" s="421" t="s">
        <v>800</v>
      </c>
      <c r="D944" s="416"/>
      <c r="E944" s="416"/>
      <c r="F944" s="416"/>
      <c r="G944" s="416"/>
      <c r="H944" s="416"/>
      <c r="I944" s="416"/>
      <c r="J944" s="417">
        <v>9010701007648</v>
      </c>
      <c r="K944" s="418"/>
      <c r="L944" s="418"/>
      <c r="M944" s="418"/>
      <c r="N944" s="418"/>
      <c r="O944" s="418"/>
      <c r="P944" s="422" t="s">
        <v>809</v>
      </c>
      <c r="Q944" s="318"/>
      <c r="R944" s="318"/>
      <c r="S944" s="318"/>
      <c r="T944" s="318"/>
      <c r="U944" s="318"/>
      <c r="V944" s="318"/>
      <c r="W944" s="318"/>
      <c r="X944" s="318"/>
      <c r="Y944" s="319">
        <v>1.3</v>
      </c>
      <c r="Z944" s="320"/>
      <c r="AA944" s="320"/>
      <c r="AB944" s="321"/>
      <c r="AC944" s="323" t="s">
        <v>367</v>
      </c>
      <c r="AD944" s="324"/>
      <c r="AE944" s="324"/>
      <c r="AF944" s="324"/>
      <c r="AG944" s="324"/>
      <c r="AH944" s="419">
        <v>3</v>
      </c>
      <c r="AI944" s="420"/>
      <c r="AJ944" s="420"/>
      <c r="AK944" s="420"/>
      <c r="AL944" s="327">
        <v>45.9</v>
      </c>
      <c r="AM944" s="328"/>
      <c r="AN944" s="328"/>
      <c r="AO944" s="329"/>
      <c r="AP944" s="322" t="s">
        <v>798</v>
      </c>
      <c r="AQ944" s="322"/>
      <c r="AR944" s="322"/>
      <c r="AS944" s="322"/>
      <c r="AT944" s="322"/>
      <c r="AU944" s="322"/>
      <c r="AV944" s="322"/>
      <c r="AW944" s="322"/>
      <c r="AX944" s="322"/>
      <c r="AY944">
        <f t="shared" si="120"/>
        <v>1</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335</v>
      </c>
      <c r="AD976" s="278"/>
      <c r="AE976" s="278"/>
      <c r="AF976" s="278"/>
      <c r="AG976" s="278"/>
      <c r="AH976" s="346" t="s">
        <v>362</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1</v>
      </c>
    </row>
    <row r="977" spans="1:51" ht="30" customHeight="1" x14ac:dyDescent="0.2">
      <c r="A977" s="402">
        <v>1</v>
      </c>
      <c r="B977" s="402">
        <v>1</v>
      </c>
      <c r="C977" s="421" t="s">
        <v>832</v>
      </c>
      <c r="D977" s="416"/>
      <c r="E977" s="416"/>
      <c r="F977" s="416"/>
      <c r="G977" s="416"/>
      <c r="H977" s="416"/>
      <c r="I977" s="416"/>
      <c r="J977" s="417">
        <v>3010905002467</v>
      </c>
      <c r="K977" s="418"/>
      <c r="L977" s="418"/>
      <c r="M977" s="418"/>
      <c r="N977" s="418"/>
      <c r="O977" s="418"/>
      <c r="P977" s="422" t="s">
        <v>833</v>
      </c>
      <c r="Q977" s="318"/>
      <c r="R977" s="318"/>
      <c r="S977" s="318"/>
      <c r="T977" s="318"/>
      <c r="U977" s="318"/>
      <c r="V977" s="318"/>
      <c r="W977" s="318"/>
      <c r="X977" s="318"/>
      <c r="Y977" s="319">
        <v>1.6</v>
      </c>
      <c r="Z977" s="320"/>
      <c r="AA977" s="320"/>
      <c r="AB977" s="321"/>
      <c r="AC977" s="323" t="s">
        <v>368</v>
      </c>
      <c r="AD977" s="324"/>
      <c r="AE977" s="324"/>
      <c r="AF977" s="324"/>
      <c r="AG977" s="324"/>
      <c r="AH977" s="419">
        <v>2</v>
      </c>
      <c r="AI977" s="420"/>
      <c r="AJ977" s="420"/>
      <c r="AK977" s="420"/>
      <c r="AL977" s="327">
        <v>92</v>
      </c>
      <c r="AM977" s="328"/>
      <c r="AN977" s="328"/>
      <c r="AO977" s="329"/>
      <c r="AP977" s="322" t="s">
        <v>834</v>
      </c>
      <c r="AQ977" s="322"/>
      <c r="AR977" s="322"/>
      <c r="AS977" s="322"/>
      <c r="AT977" s="322"/>
      <c r="AU977" s="322"/>
      <c r="AV977" s="322"/>
      <c r="AW977" s="322"/>
      <c r="AX977" s="322"/>
      <c r="AY977">
        <f t="shared" si="121"/>
        <v>1</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335</v>
      </c>
      <c r="AD1009" s="278"/>
      <c r="AE1009" s="278"/>
      <c r="AF1009" s="278"/>
      <c r="AG1009" s="278"/>
      <c r="AH1009" s="346" t="s">
        <v>362</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335</v>
      </c>
      <c r="AD1042" s="278"/>
      <c r="AE1042" s="278"/>
      <c r="AF1042" s="278"/>
      <c r="AG1042" s="278"/>
      <c r="AH1042" s="346" t="s">
        <v>362</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335</v>
      </c>
      <c r="AD1075" s="278"/>
      <c r="AE1075" s="278"/>
      <c r="AF1075" s="278"/>
      <c r="AG1075" s="278"/>
      <c r="AH1075" s="346" t="s">
        <v>362</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2">
      <c r="A1106" s="883" t="s">
        <v>326</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341</v>
      </c>
      <c r="AM1106" s="953"/>
      <c r="AN1106" s="953"/>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327</v>
      </c>
      <c r="AQ1109" s="424"/>
      <c r="AR1109" s="424"/>
      <c r="AS1109" s="424"/>
      <c r="AT1109" s="424"/>
      <c r="AU1109" s="424"/>
      <c r="AV1109" s="424"/>
      <c r="AW1109" s="424"/>
      <c r="AX1109" s="424"/>
    </row>
    <row r="1110" spans="1:51" ht="30" customHeight="1" x14ac:dyDescent="0.2">
      <c r="A1110" s="402">
        <v>1</v>
      </c>
      <c r="B1110" s="402">
        <v>1</v>
      </c>
      <c r="C1110" s="888"/>
      <c r="D1110" s="888"/>
      <c r="E1110" s="263" t="s">
        <v>807</v>
      </c>
      <c r="F1110" s="887"/>
      <c r="G1110" s="887"/>
      <c r="H1110" s="887"/>
      <c r="I1110" s="887"/>
      <c r="J1110" s="417" t="s">
        <v>808</v>
      </c>
      <c r="K1110" s="418"/>
      <c r="L1110" s="418"/>
      <c r="M1110" s="418"/>
      <c r="N1110" s="418"/>
      <c r="O1110" s="418"/>
      <c r="P1110" s="422" t="s">
        <v>807</v>
      </c>
      <c r="Q1110" s="318"/>
      <c r="R1110" s="318"/>
      <c r="S1110" s="318"/>
      <c r="T1110" s="318"/>
      <c r="U1110" s="318"/>
      <c r="V1110" s="318"/>
      <c r="W1110" s="318"/>
      <c r="X1110" s="318"/>
      <c r="Y1110" s="319" t="s">
        <v>808</v>
      </c>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2">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8">
    <cfRule type="expression" dxfId="2049" priority="2033">
      <formula>IF(RIGHT(TEXT(Y978,"0.#"),1)=".",FALSE,TRUE)</formula>
    </cfRule>
    <cfRule type="expression" dxfId="2048" priority="2034">
      <formula>IF(RIGHT(TEXT(Y978,"0.#"),1)=".",TRUE,FALSE)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8:AO978">
    <cfRule type="expression" dxfId="1937" priority="2035">
      <formula>IF(AND(AL978&gt;=0, RIGHT(TEXT(AL978,"0.#"),1)&lt;&gt;"."),TRUE,FALSE)</formula>
    </cfRule>
    <cfRule type="expression" dxfId="1936" priority="2036">
      <formula>IF(AND(AL978&gt;=0, RIGHT(TEXT(AL978,"0.#"),1)="."),TRUE,FALSE)</formula>
    </cfRule>
    <cfRule type="expression" dxfId="1935" priority="2037">
      <formula>IF(AND(AL978&lt;0, RIGHT(TEXT(AL978,"0.#"),1)&lt;&gt;"."),TRUE,FALSE)</formula>
    </cfRule>
    <cfRule type="expression" dxfId="1934" priority="2038">
      <formula>IF(AND(AL978&lt;0, RIGHT(TEXT(AL978,"0.#"),1)="."),TRUE,FALSE)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77">
    <cfRule type="expression" dxfId="705" priority="1">
      <formula>IF(RIGHT(TEXT(Y977,"0.#"),1)=".",FALSE,TRUE)</formula>
    </cfRule>
    <cfRule type="expression" dxfId="704" priority="2">
      <formula>IF(RIGHT(TEXT(Y977,"0.#"),1)=".",TRUE,FALSE)</formula>
    </cfRule>
  </conditionalFormatting>
  <conditionalFormatting sqref="AL977:AO977">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22"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353</v>
      </c>
    </row>
    <row r="2" spans="1:42" ht="13.5" customHeight="1" x14ac:dyDescent="0.2">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405</v>
      </c>
      <c r="AB2" s="94" t="s">
        <v>636</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751</v>
      </c>
      <c r="R3" s="13" t="str">
        <f t="shared" ref="R3:R8" si="3">IF(Q3="","",P3)</f>
        <v>委託・請負</v>
      </c>
      <c r="S3" s="13" t="str">
        <f t="shared" ref="S3:S8" si="4">IF(R3="",S2,IF(S2&lt;&gt;"",CONCATENATE(S2,"、",R3),R3))</f>
        <v>直接実施、委託・請負</v>
      </c>
      <c r="T3" s="13"/>
      <c r="U3" s="32" t="s">
        <v>668</v>
      </c>
      <c r="W3" s="32" t="s">
        <v>150</v>
      </c>
      <c r="Y3" s="32" t="s">
        <v>69</v>
      </c>
      <c r="Z3" s="32" t="s">
        <v>543</v>
      </c>
      <c r="AA3" s="94" t="s">
        <v>505</v>
      </c>
      <c r="AB3" s="94" t="s">
        <v>637</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412</v>
      </c>
      <c r="Z4" s="32" t="s">
        <v>544</v>
      </c>
      <c r="AA4" s="94" t="s">
        <v>506</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t="s">
        <v>751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413</v>
      </c>
      <c r="Z5" s="32" t="s">
        <v>545</v>
      </c>
      <c r="AA5" s="94" t="s">
        <v>507</v>
      </c>
      <c r="AB5" s="94" t="s">
        <v>639</v>
      </c>
      <c r="AC5" s="94" t="s">
        <v>177</v>
      </c>
      <c r="AD5" s="31"/>
      <c r="AE5" s="43" t="s">
        <v>379</v>
      </c>
      <c r="AF5" s="30"/>
      <c r="AG5" s="53" t="s">
        <v>370</v>
      </c>
      <c r="AI5" s="51" t="s">
        <v>409</v>
      </c>
      <c r="AK5" s="51" t="str">
        <f t="shared" si="7"/>
        <v>D</v>
      </c>
      <c r="AP5" s="53" t="s">
        <v>370</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546</v>
      </c>
      <c r="AA6" s="94" t="s">
        <v>508</v>
      </c>
      <c r="AB6" s="94" t="s">
        <v>640</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547</v>
      </c>
      <c r="AA7" s="94" t="s">
        <v>509</v>
      </c>
      <c r="AB7" s="94" t="s">
        <v>641</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548</v>
      </c>
      <c r="AA8" s="94" t="s">
        <v>510</v>
      </c>
      <c r="AB8" s="94" t="s">
        <v>642</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549</v>
      </c>
      <c r="AA9" s="94" t="s">
        <v>511</v>
      </c>
      <c r="AB9" s="94" t="s">
        <v>643</v>
      </c>
      <c r="AC9" s="31"/>
      <c r="AD9" s="31"/>
      <c r="AE9" s="31"/>
      <c r="AF9" s="30"/>
      <c r="AG9" s="53" t="s">
        <v>374</v>
      </c>
      <c r="AI9" s="81"/>
      <c r="AK9" s="51" t="str">
        <f t="shared" si="7"/>
        <v>H</v>
      </c>
      <c r="AP9" s="53" t="s">
        <v>374</v>
      </c>
    </row>
    <row r="10" spans="1:42" ht="13.5" customHeight="1" x14ac:dyDescent="0.2">
      <c r="A10" s="14" t="s">
        <v>324</v>
      </c>
      <c r="B10" s="15"/>
      <c r="C10" s="13" t="str">
        <f t="shared" si="0"/>
        <v/>
      </c>
      <c r="D10" s="13" t="str">
        <f t="shared" si="8"/>
        <v>海洋政策</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418</v>
      </c>
      <c r="Z10" s="32" t="s">
        <v>550</v>
      </c>
      <c r="AA10" s="94" t="s">
        <v>512</v>
      </c>
      <c r="AB10" s="94" t="s">
        <v>644</v>
      </c>
      <c r="AC10" s="31"/>
      <c r="AD10" s="31"/>
      <c r="AE10" s="31"/>
      <c r="AF10" s="30"/>
      <c r="AG10" s="53" t="s">
        <v>357</v>
      </c>
      <c r="AK10" s="51" t="str">
        <f t="shared" si="7"/>
        <v>I</v>
      </c>
      <c r="AP10" s="51" t="s">
        <v>354</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751</v>
      </c>
      <c r="M11" s="13" t="str">
        <f t="shared" si="2"/>
        <v>その他の事項経費</v>
      </c>
      <c r="N11" s="13" t="str">
        <f t="shared" si="6"/>
        <v>その他の事項経費</v>
      </c>
      <c r="O11" s="13"/>
      <c r="P11" s="13"/>
      <c r="Q11" s="19"/>
      <c r="T11" s="13"/>
      <c r="W11" s="32" t="s">
        <v>157</v>
      </c>
      <c r="Y11" s="32" t="s">
        <v>419</v>
      </c>
      <c r="Z11" s="32" t="s">
        <v>551</v>
      </c>
      <c r="AA11" s="94" t="s">
        <v>513</v>
      </c>
      <c r="AB11" s="94" t="s">
        <v>645</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670</v>
      </c>
      <c r="W12" s="32" t="s">
        <v>158</v>
      </c>
      <c r="Y12" s="32" t="s">
        <v>420</v>
      </c>
      <c r="Z12" s="32" t="s">
        <v>552</v>
      </c>
      <c r="AA12" s="94" t="s">
        <v>514</v>
      </c>
      <c r="AB12" s="94" t="s">
        <v>646</v>
      </c>
      <c r="AC12" s="31"/>
      <c r="AD12" s="31"/>
      <c r="AE12" s="31"/>
      <c r="AF12" s="30"/>
      <c r="AG12" s="51" t="s">
        <v>358</v>
      </c>
      <c r="AK12" s="51"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553</v>
      </c>
      <c r="AA13" s="94" t="s">
        <v>515</v>
      </c>
      <c r="AB13" s="94" t="s">
        <v>647</v>
      </c>
      <c r="AC13" s="31"/>
      <c r="AD13" s="31"/>
      <c r="AE13" s="31"/>
      <c r="AF13" s="30"/>
      <c r="AG13" s="51" t="s">
        <v>359</v>
      </c>
      <c r="AK13" s="51"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671</v>
      </c>
      <c r="W14" s="32" t="s">
        <v>160</v>
      </c>
      <c r="Y14" s="32" t="s">
        <v>422</v>
      </c>
      <c r="Z14" s="32" t="s">
        <v>554</v>
      </c>
      <c r="AA14" s="94" t="s">
        <v>516</v>
      </c>
      <c r="AB14" s="94" t="s">
        <v>648</v>
      </c>
      <c r="AC14" s="31"/>
      <c r="AD14" s="31"/>
      <c r="AE14" s="31"/>
      <c r="AF14" s="30"/>
      <c r="AG14" s="81"/>
      <c r="AK14" s="51"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672</v>
      </c>
      <c r="W15" s="32" t="s">
        <v>161</v>
      </c>
      <c r="Y15" s="32" t="s">
        <v>423</v>
      </c>
      <c r="Z15" s="32" t="s">
        <v>555</v>
      </c>
      <c r="AA15" s="94" t="s">
        <v>517</v>
      </c>
      <c r="AB15" s="94" t="s">
        <v>649</v>
      </c>
      <c r="AC15" s="31"/>
      <c r="AD15" s="31"/>
      <c r="AE15" s="31"/>
      <c r="AF15" s="30"/>
      <c r="AG15" s="82"/>
      <c r="AK15" s="51"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673</v>
      </c>
      <c r="W16" s="32" t="s">
        <v>162</v>
      </c>
      <c r="Y16" s="32" t="s">
        <v>424</v>
      </c>
      <c r="Z16" s="32" t="s">
        <v>556</v>
      </c>
      <c r="AA16" s="94" t="s">
        <v>518</v>
      </c>
      <c r="AB16" s="94" t="s">
        <v>650</v>
      </c>
      <c r="AC16" s="31"/>
      <c r="AD16" s="31"/>
      <c r="AE16" s="31"/>
      <c r="AF16" s="30"/>
      <c r="AG16" s="82"/>
      <c r="AK16" s="51"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674</v>
      </c>
      <c r="W17" s="32" t="s">
        <v>163</v>
      </c>
      <c r="Y17" s="32" t="s">
        <v>425</v>
      </c>
      <c r="Z17" s="32" t="s">
        <v>557</v>
      </c>
      <c r="AA17" s="94" t="s">
        <v>519</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675</v>
      </c>
      <c r="W18" s="32" t="s">
        <v>164</v>
      </c>
      <c r="Y18" s="32" t="s">
        <v>426</v>
      </c>
      <c r="Z18" s="32" t="s">
        <v>558</v>
      </c>
      <c r="AA18" s="94" t="s">
        <v>520</v>
      </c>
      <c r="AB18" s="94" t="s">
        <v>652</v>
      </c>
      <c r="AC18" s="31"/>
      <c r="AD18" s="31"/>
      <c r="AE18" s="31"/>
      <c r="AF18" s="30"/>
      <c r="AK18" s="51"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676</v>
      </c>
      <c r="W19" s="32" t="s">
        <v>165</v>
      </c>
      <c r="Y19" s="32" t="s">
        <v>427</v>
      </c>
      <c r="Z19" s="32" t="s">
        <v>559</v>
      </c>
      <c r="AA19" s="94" t="s">
        <v>521</v>
      </c>
      <c r="AB19" s="94" t="s">
        <v>653</v>
      </c>
      <c r="AC19" s="31"/>
      <c r="AD19" s="31"/>
      <c r="AE19" s="31"/>
      <c r="AF19" s="30"/>
      <c r="AK19" s="51" t="str">
        <f t="shared" si="7"/>
        <v>R</v>
      </c>
    </row>
    <row r="20" spans="1:37" ht="13.5" customHeight="1" x14ac:dyDescent="0.2">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677</v>
      </c>
      <c r="W20" s="32" t="s">
        <v>166</v>
      </c>
      <c r="Y20" s="32" t="s">
        <v>428</v>
      </c>
      <c r="Z20" s="32" t="s">
        <v>560</v>
      </c>
      <c r="AA20" s="94" t="s">
        <v>522</v>
      </c>
      <c r="AB20" s="94" t="s">
        <v>654</v>
      </c>
      <c r="AC20" s="31"/>
      <c r="AD20" s="31"/>
      <c r="AE20" s="31"/>
      <c r="AF20" s="30"/>
      <c r="AK20" s="51" t="str">
        <f t="shared" si="7"/>
        <v>S</v>
      </c>
    </row>
    <row r="21" spans="1:37" ht="13.5" customHeight="1" x14ac:dyDescent="0.2">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678</v>
      </c>
      <c r="W21" s="32" t="s">
        <v>167</v>
      </c>
      <c r="Y21" s="32" t="s">
        <v>429</v>
      </c>
      <c r="Z21" s="32" t="s">
        <v>561</v>
      </c>
      <c r="AA21" s="94" t="s">
        <v>523</v>
      </c>
      <c r="AB21" s="94" t="s">
        <v>655</v>
      </c>
      <c r="AC21" s="31"/>
      <c r="AD21" s="31"/>
      <c r="AE21" s="31"/>
      <c r="AF21" s="30"/>
      <c r="AK21" s="51" t="str">
        <f t="shared" si="7"/>
        <v>T</v>
      </c>
    </row>
    <row r="22" spans="1:37" ht="13.5" customHeight="1" x14ac:dyDescent="0.2">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679</v>
      </c>
      <c r="W22" s="32" t="s">
        <v>168</v>
      </c>
      <c r="Y22" s="32" t="s">
        <v>430</v>
      </c>
      <c r="Z22" s="32" t="s">
        <v>562</v>
      </c>
      <c r="AA22" s="94" t="s">
        <v>524</v>
      </c>
      <c r="AB22" s="94" t="s">
        <v>656</v>
      </c>
      <c r="AC22" s="31"/>
      <c r="AD22" s="31"/>
      <c r="AE22" s="31"/>
      <c r="AF22" s="30"/>
      <c r="AK22" s="51" t="str">
        <f t="shared" si="7"/>
        <v>U</v>
      </c>
    </row>
    <row r="23" spans="1:37" ht="13.5" customHeight="1" x14ac:dyDescent="0.2">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680</v>
      </c>
      <c r="W23" s="32" t="s">
        <v>696</v>
      </c>
      <c r="Y23" s="32" t="s">
        <v>431</v>
      </c>
      <c r="Z23" s="32" t="s">
        <v>563</v>
      </c>
      <c r="AA23" s="94" t="s">
        <v>525</v>
      </c>
      <c r="AB23" s="94" t="s">
        <v>657</v>
      </c>
      <c r="AC23" s="31"/>
      <c r="AD23" s="31"/>
      <c r="AE23" s="31"/>
      <c r="AF23" s="30"/>
      <c r="AK23" s="51" t="str">
        <f t="shared" si="7"/>
        <v>V</v>
      </c>
    </row>
    <row r="24" spans="1:37" ht="13.5" customHeight="1" x14ac:dyDescent="0.2">
      <c r="A24" s="88" t="s">
        <v>398</v>
      </c>
      <c r="B24" s="15"/>
      <c r="C24" s="13" t="str">
        <f t="shared" si="9"/>
        <v/>
      </c>
      <c r="D24" s="13" t="str">
        <f>IF(C24="",D23,IF(D23&lt;&gt;"",CONCATENATE(D23,"、",C24),C24))</f>
        <v>海洋政策</v>
      </c>
      <c r="F24" s="18" t="s">
        <v>403</v>
      </c>
      <c r="G24" s="17"/>
      <c r="H24" s="13" t="str">
        <f t="shared" si="1"/>
        <v/>
      </c>
      <c r="I24" s="13" t="str">
        <f t="shared" si="5"/>
        <v>一般会計</v>
      </c>
      <c r="K24" s="13"/>
      <c r="L24" s="13"/>
      <c r="O24" s="13"/>
      <c r="P24" s="13"/>
      <c r="Q24" s="19"/>
      <c r="T24" s="13"/>
      <c r="U24" s="32" t="s">
        <v>681</v>
      </c>
      <c r="Y24" s="32" t="s">
        <v>432</v>
      </c>
      <c r="Z24" s="32" t="s">
        <v>564</v>
      </c>
      <c r="AA24" s="94" t="s">
        <v>526</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433</v>
      </c>
      <c r="Z25" s="32" t="s">
        <v>565</v>
      </c>
      <c r="AA25" s="94" t="s">
        <v>527</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434</v>
      </c>
      <c r="Z26" s="32" t="s">
        <v>566</v>
      </c>
      <c r="AA26" s="94" t="s">
        <v>528</v>
      </c>
      <c r="AB26" s="94" t="s">
        <v>660</v>
      </c>
      <c r="AC26" s="31"/>
      <c r="AD26" s="31"/>
      <c r="AE26" s="31"/>
      <c r="AF26" s="30"/>
      <c r="AK26" s="51"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U27" s="32" t="s">
        <v>684</v>
      </c>
      <c r="Y27" s="32" t="s">
        <v>435</v>
      </c>
      <c r="Z27" s="32" t="s">
        <v>567</v>
      </c>
      <c r="AA27" s="94" t="s">
        <v>529</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436</v>
      </c>
      <c r="Z28" s="32" t="s">
        <v>568</v>
      </c>
      <c r="AA28" s="94" t="s">
        <v>530</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437</v>
      </c>
      <c r="Z29" s="32" t="s">
        <v>569</v>
      </c>
      <c r="AA29" s="94" t="s">
        <v>531</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438</v>
      </c>
      <c r="Z30" s="32" t="s">
        <v>570</v>
      </c>
      <c r="AA30" s="94" t="s">
        <v>532</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439</v>
      </c>
      <c r="Z31" s="32" t="s">
        <v>571</v>
      </c>
      <c r="AA31" s="94" t="s">
        <v>533</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440</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441</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442</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444</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577</v>
      </c>
      <c r="AF37" s="30"/>
      <c r="AK37" s="51" t="str">
        <f t="shared" si="7"/>
        <v>j</v>
      </c>
    </row>
    <row r="38" spans="1:37" x14ac:dyDescent="0.2">
      <c r="A38" s="13"/>
      <c r="B38" s="13"/>
      <c r="F38" s="13"/>
      <c r="G38" s="19"/>
      <c r="K38" s="13"/>
      <c r="L38" s="13"/>
      <c r="O38" s="13"/>
      <c r="P38" s="13"/>
      <c r="Q38" s="19"/>
      <c r="T38" s="13"/>
      <c r="U38" s="32" t="s">
        <v>382</v>
      </c>
      <c r="Y38" s="32" t="s">
        <v>446</v>
      </c>
      <c r="Z38" s="32" t="s">
        <v>578</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579</v>
      </c>
      <c r="AF39" s="30"/>
      <c r="AK39" s="51" t="str">
        <f t="shared" si="7"/>
        <v>l</v>
      </c>
    </row>
    <row r="40" spans="1:37" x14ac:dyDescent="0.2">
      <c r="A40" s="13"/>
      <c r="B40" s="13"/>
      <c r="F40" s="13"/>
      <c r="G40" s="19"/>
      <c r="K40" s="13"/>
      <c r="L40" s="13"/>
      <c r="O40" s="13"/>
      <c r="P40" s="13"/>
      <c r="Q40" s="19"/>
      <c r="T40" s="13"/>
      <c r="Y40" s="32" t="s">
        <v>448</v>
      </c>
      <c r="Z40" s="32" t="s">
        <v>580</v>
      </c>
      <c r="AF40" s="30"/>
      <c r="AK40" s="51" t="str">
        <f t="shared" si="7"/>
        <v>m</v>
      </c>
    </row>
    <row r="41" spans="1:37" x14ac:dyDescent="0.2">
      <c r="A41" s="13"/>
      <c r="B41" s="13"/>
      <c r="F41" s="13"/>
      <c r="G41" s="19"/>
      <c r="K41" s="13"/>
      <c r="L41" s="13"/>
      <c r="O41" s="13"/>
      <c r="P41" s="13"/>
      <c r="Q41" s="19"/>
      <c r="T41" s="13"/>
      <c r="Y41" s="32" t="s">
        <v>449</v>
      </c>
      <c r="Z41" s="32" t="s">
        <v>581</v>
      </c>
      <c r="AF41" s="30"/>
      <c r="AK41" s="51" t="str">
        <f t="shared" si="7"/>
        <v>n</v>
      </c>
    </row>
    <row r="42" spans="1:37" x14ac:dyDescent="0.2">
      <c r="A42" s="13"/>
      <c r="B42" s="13"/>
      <c r="F42" s="13"/>
      <c r="G42" s="19"/>
      <c r="K42" s="13"/>
      <c r="L42" s="13"/>
      <c r="O42" s="13"/>
      <c r="P42" s="13"/>
      <c r="Q42" s="19"/>
      <c r="T42" s="13"/>
      <c r="Y42" s="32" t="s">
        <v>450</v>
      </c>
      <c r="Z42" s="32" t="s">
        <v>582</v>
      </c>
      <c r="AF42" s="30"/>
      <c r="AK42" s="51" t="str">
        <f t="shared" si="7"/>
        <v>o</v>
      </c>
    </row>
    <row r="43" spans="1:37" x14ac:dyDescent="0.2">
      <c r="A43" s="13"/>
      <c r="B43" s="13"/>
      <c r="F43" s="13"/>
      <c r="G43" s="19"/>
      <c r="K43" s="13"/>
      <c r="L43" s="13"/>
      <c r="O43" s="13"/>
      <c r="P43" s="13"/>
      <c r="Q43" s="19"/>
      <c r="T43" s="13"/>
      <c r="Y43" s="32" t="s">
        <v>451</v>
      </c>
      <c r="Z43" s="32" t="s">
        <v>583</v>
      </c>
      <c r="AF43" s="30"/>
      <c r="AK43" s="51" t="str">
        <f t="shared" si="7"/>
        <v>p</v>
      </c>
    </row>
    <row r="44" spans="1:37" x14ac:dyDescent="0.2">
      <c r="A44" s="13"/>
      <c r="B44" s="13"/>
      <c r="F44" s="13"/>
      <c r="G44" s="19"/>
      <c r="K44" s="13"/>
      <c r="L44" s="13"/>
      <c r="O44" s="13"/>
      <c r="P44" s="13"/>
      <c r="Q44" s="19"/>
      <c r="T44" s="13"/>
      <c r="Y44" s="32" t="s">
        <v>452</v>
      </c>
      <c r="Z44" s="32" t="s">
        <v>584</v>
      </c>
      <c r="AF44" s="30"/>
      <c r="AK44" s="51" t="str">
        <f t="shared" si="7"/>
        <v>q</v>
      </c>
    </row>
    <row r="45" spans="1:37" x14ac:dyDescent="0.2">
      <c r="A45" s="13"/>
      <c r="B45" s="13"/>
      <c r="F45" s="13"/>
      <c r="G45" s="19"/>
      <c r="K45" s="13"/>
      <c r="L45" s="13"/>
      <c r="O45" s="13"/>
      <c r="P45" s="13"/>
      <c r="Q45" s="19"/>
      <c r="T45" s="13"/>
      <c r="Y45" s="32" t="s">
        <v>453</v>
      </c>
      <c r="Z45" s="32" t="s">
        <v>585</v>
      </c>
      <c r="AF45" s="30"/>
      <c r="AK45" s="51" t="str">
        <f t="shared" si="7"/>
        <v>r</v>
      </c>
    </row>
    <row r="46" spans="1:37" x14ac:dyDescent="0.2">
      <c r="A46" s="13"/>
      <c r="B46" s="13"/>
      <c r="F46" s="13"/>
      <c r="G46" s="19"/>
      <c r="K46" s="13"/>
      <c r="L46" s="13"/>
      <c r="O46" s="13"/>
      <c r="P46" s="13"/>
      <c r="Q46" s="19"/>
      <c r="T46" s="13"/>
      <c r="Y46" s="32" t="s">
        <v>454</v>
      </c>
      <c r="Z46" s="32" t="s">
        <v>586</v>
      </c>
      <c r="AF46" s="30"/>
      <c r="AK46" s="51" t="str">
        <f t="shared" si="7"/>
        <v>s</v>
      </c>
    </row>
    <row r="47" spans="1:37" x14ac:dyDescent="0.2">
      <c r="A47" s="13"/>
      <c r="B47" s="13"/>
      <c r="F47" s="13"/>
      <c r="G47" s="19"/>
      <c r="K47" s="13"/>
      <c r="L47" s="13"/>
      <c r="O47" s="13"/>
      <c r="P47" s="13"/>
      <c r="Q47" s="19"/>
      <c r="T47" s="13"/>
      <c r="Y47" s="32" t="s">
        <v>455</v>
      </c>
      <c r="Z47" s="32" t="s">
        <v>587</v>
      </c>
      <c r="AF47" s="30"/>
      <c r="AK47" s="51" t="str">
        <f t="shared" si="7"/>
        <v>t</v>
      </c>
    </row>
    <row r="48" spans="1:37" x14ac:dyDescent="0.2">
      <c r="A48" s="13"/>
      <c r="B48" s="13"/>
      <c r="F48" s="13"/>
      <c r="G48" s="19"/>
      <c r="K48" s="13"/>
      <c r="L48" s="13"/>
      <c r="O48" s="13"/>
      <c r="P48" s="13"/>
      <c r="Q48" s="19"/>
      <c r="T48" s="13"/>
      <c r="Y48" s="32" t="s">
        <v>456</v>
      </c>
      <c r="Z48" s="32" t="s">
        <v>588</v>
      </c>
      <c r="AF48" s="30"/>
      <c r="AK48" s="51" t="str">
        <f t="shared" si="7"/>
        <v>u</v>
      </c>
    </row>
    <row r="49" spans="1:37" x14ac:dyDescent="0.2">
      <c r="A49" s="13"/>
      <c r="B49" s="13"/>
      <c r="F49" s="13"/>
      <c r="G49" s="19"/>
      <c r="K49" s="13"/>
      <c r="L49" s="13"/>
      <c r="O49" s="13"/>
      <c r="P49" s="13"/>
      <c r="Q49" s="19"/>
      <c r="T49" s="13"/>
      <c r="Y49" s="32" t="s">
        <v>457</v>
      </c>
      <c r="Z49" s="32" t="s">
        <v>589</v>
      </c>
      <c r="AF49" s="30"/>
      <c r="AK49" s="51" t="str">
        <f t="shared" si="7"/>
        <v>v</v>
      </c>
    </row>
    <row r="50" spans="1:37" x14ac:dyDescent="0.2">
      <c r="A50" s="13"/>
      <c r="B50" s="13"/>
      <c r="F50" s="13"/>
      <c r="G50" s="19"/>
      <c r="K50" s="13"/>
      <c r="L50" s="13"/>
      <c r="O50" s="13"/>
      <c r="P50" s="13"/>
      <c r="Q50" s="19"/>
      <c r="T50" s="13"/>
      <c r="Y50" s="32" t="s">
        <v>458</v>
      </c>
      <c r="Z50" s="32" t="s">
        <v>590</v>
      </c>
      <c r="AF50" s="30"/>
    </row>
    <row r="51" spans="1:37" x14ac:dyDescent="0.2">
      <c r="A51" s="13"/>
      <c r="B51" s="13"/>
      <c r="F51" s="13"/>
      <c r="G51" s="19"/>
      <c r="K51" s="13"/>
      <c r="L51" s="13"/>
      <c r="O51" s="13"/>
      <c r="P51" s="13"/>
      <c r="Q51" s="19"/>
      <c r="T51" s="13"/>
      <c r="Y51" s="32" t="s">
        <v>459</v>
      </c>
      <c r="Z51" s="32" t="s">
        <v>591</v>
      </c>
      <c r="AF51" s="30"/>
    </row>
    <row r="52" spans="1:37" x14ac:dyDescent="0.2">
      <c r="A52" s="13"/>
      <c r="B52" s="13"/>
      <c r="F52" s="13"/>
      <c r="G52" s="19"/>
      <c r="K52" s="13"/>
      <c r="L52" s="13"/>
      <c r="O52" s="13"/>
      <c r="P52" s="13"/>
      <c r="Q52" s="19"/>
      <c r="T52" s="13"/>
      <c r="Y52" s="32" t="s">
        <v>460</v>
      </c>
      <c r="Z52" s="32" t="s">
        <v>592</v>
      </c>
      <c r="AF52" s="30"/>
    </row>
    <row r="53" spans="1:37" x14ac:dyDescent="0.2">
      <c r="A53" s="13"/>
      <c r="B53" s="13"/>
      <c r="F53" s="13"/>
      <c r="G53" s="19"/>
      <c r="K53" s="13"/>
      <c r="L53" s="13"/>
      <c r="O53" s="13"/>
      <c r="P53" s="13"/>
      <c r="Q53" s="19"/>
      <c r="T53" s="13"/>
      <c r="Y53" s="32" t="s">
        <v>461</v>
      </c>
      <c r="Z53" s="32" t="s">
        <v>593</v>
      </c>
      <c r="AF53" s="30"/>
    </row>
    <row r="54" spans="1:37" x14ac:dyDescent="0.2">
      <c r="A54" s="13"/>
      <c r="B54" s="13"/>
      <c r="F54" s="13"/>
      <c r="G54" s="19"/>
      <c r="K54" s="13"/>
      <c r="L54" s="13"/>
      <c r="O54" s="13"/>
      <c r="P54" s="20"/>
      <c r="Q54" s="19"/>
      <c r="T54" s="13"/>
      <c r="Y54" s="32" t="s">
        <v>462</v>
      </c>
      <c r="Z54" s="32" t="s">
        <v>594</v>
      </c>
      <c r="AF54" s="30"/>
    </row>
    <row r="55" spans="1:37" x14ac:dyDescent="0.2">
      <c r="A55" s="13"/>
      <c r="B55" s="13"/>
      <c r="F55" s="13"/>
      <c r="G55" s="19"/>
      <c r="K55" s="13"/>
      <c r="L55" s="13"/>
      <c r="O55" s="13"/>
      <c r="P55" s="13"/>
      <c r="Q55" s="19"/>
      <c r="T55" s="13"/>
      <c r="Y55" s="32" t="s">
        <v>463</v>
      </c>
      <c r="Z55" s="32" t="s">
        <v>595</v>
      </c>
      <c r="AF55" s="30"/>
    </row>
    <row r="56" spans="1:37" x14ac:dyDescent="0.2">
      <c r="A56" s="13"/>
      <c r="B56" s="13"/>
      <c r="F56" s="13"/>
      <c r="G56" s="19"/>
      <c r="K56" s="13"/>
      <c r="L56" s="13"/>
      <c r="O56" s="13"/>
      <c r="P56" s="13"/>
      <c r="Q56" s="19"/>
      <c r="T56" s="13"/>
      <c r="Y56" s="32" t="s">
        <v>464</v>
      </c>
      <c r="Z56" s="32" t="s">
        <v>596</v>
      </c>
      <c r="AF56" s="30"/>
    </row>
    <row r="57" spans="1:37" x14ac:dyDescent="0.2">
      <c r="A57" s="13"/>
      <c r="B57" s="13"/>
      <c r="F57" s="13"/>
      <c r="G57" s="19"/>
      <c r="K57" s="13"/>
      <c r="L57" s="13"/>
      <c r="O57" s="13"/>
      <c r="P57" s="13"/>
      <c r="Q57" s="19"/>
      <c r="T57" s="13"/>
      <c r="Y57" s="32" t="s">
        <v>465</v>
      </c>
      <c r="Z57" s="32" t="s">
        <v>597</v>
      </c>
      <c r="AF57" s="30"/>
    </row>
    <row r="58" spans="1:37" x14ac:dyDescent="0.2">
      <c r="A58" s="13"/>
      <c r="B58" s="13"/>
      <c r="F58" s="13"/>
      <c r="G58" s="19"/>
      <c r="K58" s="13"/>
      <c r="L58" s="13"/>
      <c r="O58" s="13"/>
      <c r="P58" s="13"/>
      <c r="Q58" s="19"/>
      <c r="T58" s="13"/>
      <c r="Y58" s="32" t="s">
        <v>466</v>
      </c>
      <c r="Z58" s="32" t="s">
        <v>598</v>
      </c>
      <c r="AF58" s="30"/>
    </row>
    <row r="59" spans="1:37" x14ac:dyDescent="0.2">
      <c r="A59" s="13"/>
      <c r="B59" s="13"/>
      <c r="F59" s="13"/>
      <c r="G59" s="19"/>
      <c r="K59" s="13"/>
      <c r="L59" s="13"/>
      <c r="O59" s="13"/>
      <c r="P59" s="13"/>
      <c r="Q59" s="19"/>
      <c r="T59" s="13"/>
      <c r="Y59" s="32" t="s">
        <v>467</v>
      </c>
      <c r="Z59" s="32" t="s">
        <v>599</v>
      </c>
      <c r="AF59" s="30"/>
    </row>
    <row r="60" spans="1:37" x14ac:dyDescent="0.2">
      <c r="A60" s="13"/>
      <c r="B60" s="13"/>
      <c r="F60" s="13"/>
      <c r="G60" s="19"/>
      <c r="K60" s="13"/>
      <c r="L60" s="13"/>
      <c r="O60" s="13"/>
      <c r="P60" s="13"/>
      <c r="Q60" s="19"/>
      <c r="T60" s="13"/>
      <c r="Y60" s="32" t="s">
        <v>468</v>
      </c>
      <c r="Z60" s="32" t="s">
        <v>600</v>
      </c>
      <c r="AF60" s="30"/>
    </row>
    <row r="61" spans="1:37" x14ac:dyDescent="0.2">
      <c r="A61" s="13"/>
      <c r="B61" s="13"/>
      <c r="F61" s="13"/>
      <c r="G61" s="19"/>
      <c r="K61" s="13"/>
      <c r="L61" s="13"/>
      <c r="O61" s="13"/>
      <c r="P61" s="13"/>
      <c r="Q61" s="19"/>
      <c r="T61" s="13"/>
      <c r="Y61" s="32" t="s">
        <v>469</v>
      </c>
      <c r="Z61" s="32" t="s">
        <v>601</v>
      </c>
      <c r="AF61" s="30"/>
    </row>
    <row r="62" spans="1:37" x14ac:dyDescent="0.2">
      <c r="A62" s="13"/>
      <c r="B62" s="13"/>
      <c r="F62" s="13"/>
      <c r="G62" s="19"/>
      <c r="K62" s="13"/>
      <c r="L62" s="13"/>
      <c r="O62" s="13"/>
      <c r="P62" s="13"/>
      <c r="Q62" s="19"/>
      <c r="T62" s="13"/>
      <c r="Y62" s="32" t="s">
        <v>470</v>
      </c>
      <c r="Z62" s="32" t="s">
        <v>602</v>
      </c>
      <c r="AF62" s="30"/>
    </row>
    <row r="63" spans="1:37" x14ac:dyDescent="0.2">
      <c r="A63" s="13"/>
      <c r="B63" s="13"/>
      <c r="F63" s="13"/>
      <c r="G63" s="19"/>
      <c r="K63" s="13"/>
      <c r="L63" s="13"/>
      <c r="O63" s="13"/>
      <c r="P63" s="13"/>
      <c r="Q63" s="19"/>
      <c r="T63" s="13"/>
      <c r="Y63" s="32" t="s">
        <v>471</v>
      </c>
      <c r="Z63" s="32" t="s">
        <v>603</v>
      </c>
      <c r="AF63" s="30"/>
    </row>
    <row r="64" spans="1:37" x14ac:dyDescent="0.2">
      <c r="A64" s="13"/>
      <c r="B64" s="13"/>
      <c r="F64" s="13"/>
      <c r="G64" s="19"/>
      <c r="K64" s="13"/>
      <c r="L64" s="13"/>
      <c r="O64" s="13"/>
      <c r="P64" s="13"/>
      <c r="Q64" s="19"/>
      <c r="T64" s="13"/>
      <c r="Y64" s="32" t="s">
        <v>472</v>
      </c>
      <c r="Z64" s="32" t="s">
        <v>604</v>
      </c>
      <c r="AF64" s="30"/>
    </row>
    <row r="65" spans="1:32" x14ac:dyDescent="0.2">
      <c r="A65" s="13"/>
      <c r="B65" s="13"/>
      <c r="F65" s="13"/>
      <c r="G65" s="19"/>
      <c r="K65" s="13"/>
      <c r="L65" s="13"/>
      <c r="O65" s="13"/>
      <c r="P65" s="13"/>
      <c r="Q65" s="19"/>
      <c r="T65" s="13"/>
      <c r="Y65" s="32" t="s">
        <v>473</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474</v>
      </c>
      <c r="Z67" s="32" t="s">
        <v>607</v>
      </c>
      <c r="AF67" s="30"/>
    </row>
    <row r="68" spans="1:32" x14ac:dyDescent="0.2">
      <c r="A68" s="13"/>
      <c r="B68" s="13"/>
      <c r="F68" s="13"/>
      <c r="G68" s="19"/>
      <c r="K68" s="13"/>
      <c r="L68" s="13"/>
      <c r="O68" s="13"/>
      <c r="P68" s="13"/>
      <c r="Q68" s="19"/>
      <c r="T68" s="13"/>
      <c r="Y68" s="32" t="s">
        <v>475</v>
      </c>
      <c r="Z68" s="32" t="s">
        <v>608</v>
      </c>
      <c r="AF68" s="30"/>
    </row>
    <row r="69" spans="1:32" x14ac:dyDescent="0.2">
      <c r="A69" s="13"/>
      <c r="B69" s="13"/>
      <c r="F69" s="13"/>
      <c r="G69" s="19"/>
      <c r="K69" s="13"/>
      <c r="L69" s="13"/>
      <c r="O69" s="13"/>
      <c r="P69" s="13"/>
      <c r="Q69" s="19"/>
      <c r="T69" s="13"/>
      <c r="Y69" s="32" t="s">
        <v>476</v>
      </c>
      <c r="Z69" s="32" t="s">
        <v>609</v>
      </c>
      <c r="AF69" s="30"/>
    </row>
    <row r="70" spans="1:32" x14ac:dyDescent="0.2">
      <c r="A70" s="13"/>
      <c r="B70" s="13"/>
      <c r="Y70" s="32" t="s">
        <v>477</v>
      </c>
      <c r="Z70" s="32" t="s">
        <v>610</v>
      </c>
    </row>
    <row r="71" spans="1:32" x14ac:dyDescent="0.2">
      <c r="Y71" s="32" t="s">
        <v>478</v>
      </c>
      <c r="Z71" s="32" t="s">
        <v>611</v>
      </c>
    </row>
    <row r="72" spans="1:32" x14ac:dyDescent="0.2">
      <c r="Y72" s="32" t="s">
        <v>479</v>
      </c>
      <c r="Z72" s="32" t="s">
        <v>612</v>
      </c>
    </row>
    <row r="73" spans="1:32" x14ac:dyDescent="0.2">
      <c r="Y73" s="32" t="s">
        <v>480</v>
      </c>
      <c r="Z73" s="32" t="s">
        <v>613</v>
      </c>
    </row>
    <row r="74" spans="1:32" x14ac:dyDescent="0.2">
      <c r="Y74" s="32" t="s">
        <v>481</v>
      </c>
      <c r="Z74" s="32" t="s">
        <v>614</v>
      </c>
    </row>
    <row r="75" spans="1:32" x14ac:dyDescent="0.2">
      <c r="Y75" s="32" t="s">
        <v>482</v>
      </c>
      <c r="Z75" s="32" t="s">
        <v>615</v>
      </c>
    </row>
    <row r="76" spans="1:32" x14ac:dyDescent="0.2">
      <c r="Y76" s="32" t="s">
        <v>483</v>
      </c>
      <c r="Z76" s="32" t="s">
        <v>616</v>
      </c>
    </row>
    <row r="77" spans="1:32" x14ac:dyDescent="0.2">
      <c r="Y77" s="32" t="s">
        <v>484</v>
      </c>
      <c r="Z77" s="32" t="s">
        <v>617</v>
      </c>
    </row>
    <row r="78" spans="1:32" x14ac:dyDescent="0.2">
      <c r="Y78" s="32" t="s">
        <v>485</v>
      </c>
      <c r="Z78" s="32" t="s">
        <v>618</v>
      </c>
    </row>
    <row r="79" spans="1:32" x14ac:dyDescent="0.2">
      <c r="Y79" s="32" t="s">
        <v>486</v>
      </c>
      <c r="Z79" s="32" t="s">
        <v>619</v>
      </c>
    </row>
    <row r="80" spans="1:32" x14ac:dyDescent="0.2">
      <c r="Y80" s="32" t="s">
        <v>487</v>
      </c>
      <c r="Z80" s="32" t="s">
        <v>620</v>
      </c>
    </row>
    <row r="81" spans="25:26" x14ac:dyDescent="0.2">
      <c r="Y81" s="32" t="s">
        <v>488</v>
      </c>
      <c r="Z81" s="32" t="s">
        <v>621</v>
      </c>
    </row>
    <row r="82" spans="25:26" x14ac:dyDescent="0.2">
      <c r="Y82" s="32" t="s">
        <v>489</v>
      </c>
      <c r="Z82" s="32" t="s">
        <v>622</v>
      </c>
    </row>
    <row r="83" spans="25:26" x14ac:dyDescent="0.2">
      <c r="Y83" s="32" t="s">
        <v>490</v>
      </c>
      <c r="Z83" s="32" t="s">
        <v>623</v>
      </c>
    </row>
    <row r="84" spans="25:26" x14ac:dyDescent="0.2">
      <c r="Y84" s="32" t="s">
        <v>491</v>
      </c>
      <c r="Z84" s="32" t="s">
        <v>624</v>
      </c>
    </row>
    <row r="85" spans="25:26" x14ac:dyDescent="0.2">
      <c r="Y85" s="32" t="s">
        <v>492</v>
      </c>
      <c r="Z85" s="32" t="s">
        <v>625</v>
      </c>
    </row>
    <row r="86" spans="25:26" x14ac:dyDescent="0.2">
      <c r="Y86" s="32" t="s">
        <v>493</v>
      </c>
      <c r="Z86" s="32" t="s">
        <v>626</v>
      </c>
    </row>
    <row r="87" spans="25:26" x14ac:dyDescent="0.2">
      <c r="Y87" s="32" t="s">
        <v>494</v>
      </c>
      <c r="Z87" s="32" t="s">
        <v>627</v>
      </c>
    </row>
    <row r="88" spans="25:26" x14ac:dyDescent="0.2">
      <c r="Y88" s="32" t="s">
        <v>495</v>
      </c>
      <c r="Z88" s="32" t="s">
        <v>628</v>
      </c>
    </row>
    <row r="89" spans="25:26" x14ac:dyDescent="0.2">
      <c r="Y89" s="32" t="s">
        <v>496</v>
      </c>
      <c r="Z89" s="32" t="s">
        <v>629</v>
      </c>
    </row>
    <row r="90" spans="25:26" x14ac:dyDescent="0.2">
      <c r="Y90" s="32" t="s">
        <v>497</v>
      </c>
      <c r="Z90" s="32" t="s">
        <v>630</v>
      </c>
    </row>
    <row r="91" spans="25:26" x14ac:dyDescent="0.2">
      <c r="Y91" s="32" t="s">
        <v>498</v>
      </c>
      <c r="Z91" s="32" t="s">
        <v>631</v>
      </c>
    </row>
    <row r="92" spans="25:26" x14ac:dyDescent="0.2">
      <c r="Y92" s="32" t="s">
        <v>499</v>
      </c>
      <c r="Z92" s="32" t="s">
        <v>632</v>
      </c>
    </row>
    <row r="93" spans="25:26" x14ac:dyDescent="0.2">
      <c r="Y93" s="32" t="s">
        <v>500</v>
      </c>
      <c r="Z93" s="32" t="s">
        <v>633</v>
      </c>
    </row>
    <row r="94" spans="25:26" x14ac:dyDescent="0.2">
      <c r="Y94" s="32" t="s">
        <v>501</v>
      </c>
      <c r="Z94" s="32" t="s">
        <v>634</v>
      </c>
    </row>
    <row r="95" spans="25:26" x14ac:dyDescent="0.2">
      <c r="Y95" s="32" t="s">
        <v>502</v>
      </c>
      <c r="Z95" s="32" t="s">
        <v>635</v>
      </c>
    </row>
    <row r="96" spans="25:26" x14ac:dyDescent="0.2">
      <c r="Y96" s="32" t="s">
        <v>404</v>
      </c>
      <c r="Z96" s="32" t="s">
        <v>636</v>
      </c>
    </row>
    <row r="97" spans="25:26" x14ac:dyDescent="0.2">
      <c r="Y97" s="32" t="s">
        <v>503</v>
      </c>
      <c r="Z97" s="32" t="s">
        <v>637</v>
      </c>
    </row>
    <row r="98" spans="25:26" x14ac:dyDescent="0.2">
      <c r="Y98" s="32" t="s">
        <v>504</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346</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384</v>
      </c>
      <c r="AF2" s="991"/>
      <c r="AG2" s="991"/>
      <c r="AH2" s="991"/>
      <c r="AI2" s="991" t="s">
        <v>406</v>
      </c>
      <c r="AJ2" s="991"/>
      <c r="AK2" s="991"/>
      <c r="AL2" s="455"/>
      <c r="AM2" s="991" t="s">
        <v>503</v>
      </c>
      <c r="AN2" s="991"/>
      <c r="AO2" s="991"/>
      <c r="AP2" s="455"/>
      <c r="AQ2" s="216" t="s">
        <v>232</v>
      </c>
      <c r="AR2" s="200"/>
      <c r="AS2" s="200"/>
      <c r="AT2" s="201"/>
      <c r="AU2" s="370" t="s">
        <v>134</v>
      </c>
      <c r="AV2" s="370"/>
      <c r="AW2" s="370"/>
      <c r="AX2" s="371"/>
      <c r="AY2" s="34">
        <f>COUNTA($G$4)</f>
        <v>0</v>
      </c>
    </row>
    <row r="3" spans="1:51" ht="18.75" customHeight="1" x14ac:dyDescent="0.2">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2">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2">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2">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2">
      <c r="A7" s="892" t="s">
        <v>375</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2">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2">
      <c r="A9" s="509" t="s">
        <v>346</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384</v>
      </c>
      <c r="AF9" s="991"/>
      <c r="AG9" s="991"/>
      <c r="AH9" s="991"/>
      <c r="AI9" s="991" t="s">
        <v>406</v>
      </c>
      <c r="AJ9" s="991"/>
      <c r="AK9" s="991"/>
      <c r="AL9" s="455"/>
      <c r="AM9" s="991" t="s">
        <v>503</v>
      </c>
      <c r="AN9" s="991"/>
      <c r="AO9" s="991"/>
      <c r="AP9" s="455"/>
      <c r="AQ9" s="216" t="s">
        <v>232</v>
      </c>
      <c r="AR9" s="200"/>
      <c r="AS9" s="200"/>
      <c r="AT9" s="201"/>
      <c r="AU9" s="370" t="s">
        <v>134</v>
      </c>
      <c r="AV9" s="370"/>
      <c r="AW9" s="370"/>
      <c r="AX9" s="371"/>
      <c r="AY9" s="34">
        <f>COUNTA($G$11)</f>
        <v>0</v>
      </c>
    </row>
    <row r="10" spans="1:51" ht="18.75" customHeight="1" x14ac:dyDescent="0.2">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2">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2">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2">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2">
      <c r="A14" s="892" t="s">
        <v>375</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2">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2">
      <c r="A16" s="509" t="s">
        <v>346</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384</v>
      </c>
      <c r="AF16" s="991"/>
      <c r="AG16" s="991"/>
      <c r="AH16" s="991"/>
      <c r="AI16" s="991" t="s">
        <v>406</v>
      </c>
      <c r="AJ16" s="991"/>
      <c r="AK16" s="991"/>
      <c r="AL16" s="455"/>
      <c r="AM16" s="991" t="s">
        <v>503</v>
      </c>
      <c r="AN16" s="991"/>
      <c r="AO16" s="991"/>
      <c r="AP16" s="455"/>
      <c r="AQ16" s="216" t="s">
        <v>232</v>
      </c>
      <c r="AR16" s="200"/>
      <c r="AS16" s="200"/>
      <c r="AT16" s="201"/>
      <c r="AU16" s="370" t="s">
        <v>134</v>
      </c>
      <c r="AV16" s="370"/>
      <c r="AW16" s="370"/>
      <c r="AX16" s="371"/>
      <c r="AY16" s="34">
        <f>COUNTA($G$18)</f>
        <v>0</v>
      </c>
    </row>
    <row r="17" spans="1:51" ht="18.75" customHeight="1" x14ac:dyDescent="0.2">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2">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2">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2">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2">
      <c r="A21" s="892" t="s">
        <v>375</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2">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2">
      <c r="A23" s="509" t="s">
        <v>346</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384</v>
      </c>
      <c r="AF23" s="991"/>
      <c r="AG23" s="991"/>
      <c r="AH23" s="991"/>
      <c r="AI23" s="991" t="s">
        <v>406</v>
      </c>
      <c r="AJ23" s="991"/>
      <c r="AK23" s="991"/>
      <c r="AL23" s="455"/>
      <c r="AM23" s="991" t="s">
        <v>503</v>
      </c>
      <c r="AN23" s="991"/>
      <c r="AO23" s="991"/>
      <c r="AP23" s="455"/>
      <c r="AQ23" s="216" t="s">
        <v>232</v>
      </c>
      <c r="AR23" s="200"/>
      <c r="AS23" s="200"/>
      <c r="AT23" s="201"/>
      <c r="AU23" s="370" t="s">
        <v>134</v>
      </c>
      <c r="AV23" s="370"/>
      <c r="AW23" s="370"/>
      <c r="AX23" s="371"/>
      <c r="AY23" s="34">
        <f>COUNTA($G$25)</f>
        <v>0</v>
      </c>
    </row>
    <row r="24" spans="1:51" ht="18.75" customHeight="1" x14ac:dyDescent="0.2">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2">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2">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2">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2">
      <c r="A28" s="892" t="s">
        <v>375</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2">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2">
      <c r="A30" s="509" t="s">
        <v>346</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384</v>
      </c>
      <c r="AF30" s="991"/>
      <c r="AG30" s="991"/>
      <c r="AH30" s="991"/>
      <c r="AI30" s="991" t="s">
        <v>406</v>
      </c>
      <c r="AJ30" s="991"/>
      <c r="AK30" s="991"/>
      <c r="AL30" s="455"/>
      <c r="AM30" s="991" t="s">
        <v>503</v>
      </c>
      <c r="AN30" s="991"/>
      <c r="AO30" s="991"/>
      <c r="AP30" s="455"/>
      <c r="AQ30" s="216" t="s">
        <v>232</v>
      </c>
      <c r="AR30" s="200"/>
      <c r="AS30" s="200"/>
      <c r="AT30" s="201"/>
      <c r="AU30" s="370" t="s">
        <v>134</v>
      </c>
      <c r="AV30" s="370"/>
      <c r="AW30" s="370"/>
      <c r="AX30" s="371"/>
      <c r="AY30" s="34">
        <f>COUNTA($G$32)</f>
        <v>0</v>
      </c>
    </row>
    <row r="31" spans="1:51" ht="18.75" customHeight="1" x14ac:dyDescent="0.2">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2">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2">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2">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2">
      <c r="A35" s="892" t="s">
        <v>375</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2">
      <c r="A37" s="509" t="s">
        <v>346</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384</v>
      </c>
      <c r="AF37" s="991"/>
      <c r="AG37" s="991"/>
      <c r="AH37" s="991"/>
      <c r="AI37" s="991" t="s">
        <v>406</v>
      </c>
      <c r="AJ37" s="991"/>
      <c r="AK37" s="991"/>
      <c r="AL37" s="455"/>
      <c r="AM37" s="991" t="s">
        <v>503</v>
      </c>
      <c r="AN37" s="991"/>
      <c r="AO37" s="991"/>
      <c r="AP37" s="455"/>
      <c r="AQ37" s="216" t="s">
        <v>232</v>
      </c>
      <c r="AR37" s="200"/>
      <c r="AS37" s="200"/>
      <c r="AT37" s="201"/>
      <c r="AU37" s="370" t="s">
        <v>134</v>
      </c>
      <c r="AV37" s="370"/>
      <c r="AW37" s="370"/>
      <c r="AX37" s="371"/>
      <c r="AY37" s="34">
        <f>COUNTA($G$39)</f>
        <v>0</v>
      </c>
    </row>
    <row r="38" spans="1:51" ht="18.75" customHeight="1" x14ac:dyDescent="0.2">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2">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2">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2">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2">
      <c r="A42" s="892" t="s">
        <v>375</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2">
      <c r="A44" s="509" t="s">
        <v>346</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384</v>
      </c>
      <c r="AF44" s="991"/>
      <c r="AG44" s="991"/>
      <c r="AH44" s="991"/>
      <c r="AI44" s="991" t="s">
        <v>406</v>
      </c>
      <c r="AJ44" s="991"/>
      <c r="AK44" s="991"/>
      <c r="AL44" s="455"/>
      <c r="AM44" s="991" t="s">
        <v>503</v>
      </c>
      <c r="AN44" s="991"/>
      <c r="AO44" s="991"/>
      <c r="AP44" s="455"/>
      <c r="AQ44" s="216" t="s">
        <v>232</v>
      </c>
      <c r="AR44" s="200"/>
      <c r="AS44" s="200"/>
      <c r="AT44" s="201"/>
      <c r="AU44" s="370" t="s">
        <v>134</v>
      </c>
      <c r="AV44" s="370"/>
      <c r="AW44" s="370"/>
      <c r="AX44" s="371"/>
      <c r="AY44" s="34">
        <f>COUNTA($G$46)</f>
        <v>0</v>
      </c>
    </row>
    <row r="45" spans="1:51" ht="18.75" customHeight="1" x14ac:dyDescent="0.2">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2">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2">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2">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2">
      <c r="A49" s="892" t="s">
        <v>375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2">
      <c r="A51" s="509" t="s">
        <v>346</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384</v>
      </c>
      <c r="AF51" s="991"/>
      <c r="AG51" s="991"/>
      <c r="AH51" s="991"/>
      <c r="AI51" s="991" t="s">
        <v>406</v>
      </c>
      <c r="AJ51" s="991"/>
      <c r="AK51" s="991"/>
      <c r="AL51" s="455"/>
      <c r="AM51" s="991" t="s">
        <v>503</v>
      </c>
      <c r="AN51" s="991"/>
      <c r="AO51" s="991"/>
      <c r="AP51" s="455"/>
      <c r="AQ51" s="216" t="s">
        <v>232</v>
      </c>
      <c r="AR51" s="200"/>
      <c r="AS51" s="200"/>
      <c r="AT51" s="201"/>
      <c r="AU51" s="370" t="s">
        <v>134</v>
      </c>
      <c r="AV51" s="370"/>
      <c r="AW51" s="370"/>
      <c r="AX51" s="371"/>
      <c r="AY51" s="34">
        <f>COUNTA($G$53)</f>
        <v>0</v>
      </c>
    </row>
    <row r="52" spans="1:51" ht="18.75" customHeight="1" x14ac:dyDescent="0.2">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2">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2">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2">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2">
      <c r="A56" s="892" t="s">
        <v>375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2">
      <c r="A58" s="509" t="s">
        <v>346</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384</v>
      </c>
      <c r="AF58" s="991"/>
      <c r="AG58" s="991"/>
      <c r="AH58" s="991"/>
      <c r="AI58" s="991" t="s">
        <v>406</v>
      </c>
      <c r="AJ58" s="991"/>
      <c r="AK58" s="991"/>
      <c r="AL58" s="455"/>
      <c r="AM58" s="991" t="s">
        <v>503</v>
      </c>
      <c r="AN58" s="991"/>
      <c r="AO58" s="991"/>
      <c r="AP58" s="455"/>
      <c r="AQ58" s="216" t="s">
        <v>232</v>
      </c>
      <c r="AR58" s="200"/>
      <c r="AS58" s="200"/>
      <c r="AT58" s="201"/>
      <c r="AU58" s="370" t="s">
        <v>134</v>
      </c>
      <c r="AV58" s="370"/>
      <c r="AW58" s="370"/>
      <c r="AX58" s="371"/>
      <c r="AY58" s="34">
        <f>COUNTA($G$60)</f>
        <v>0</v>
      </c>
    </row>
    <row r="59" spans="1:51" ht="18.75" customHeight="1" x14ac:dyDescent="0.2">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2">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2">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2">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2">
      <c r="A63" s="892" t="s">
        <v>375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2">
      <c r="A65" s="509" t="s">
        <v>346</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384</v>
      </c>
      <c r="AF65" s="991"/>
      <c r="AG65" s="991"/>
      <c r="AH65" s="991"/>
      <c r="AI65" s="991" t="s">
        <v>406</v>
      </c>
      <c r="AJ65" s="991"/>
      <c r="AK65" s="991"/>
      <c r="AL65" s="455"/>
      <c r="AM65" s="991" t="s">
        <v>503</v>
      </c>
      <c r="AN65" s="991"/>
      <c r="AO65" s="991"/>
      <c r="AP65" s="455"/>
      <c r="AQ65" s="216" t="s">
        <v>232</v>
      </c>
      <c r="AR65" s="200"/>
      <c r="AS65" s="200"/>
      <c r="AT65" s="201"/>
      <c r="AU65" s="370" t="s">
        <v>134</v>
      </c>
      <c r="AV65" s="370"/>
      <c r="AW65" s="370"/>
      <c r="AX65" s="371"/>
      <c r="AY65" s="34">
        <f>COUNTA($G$67)</f>
        <v>0</v>
      </c>
    </row>
    <row r="66" spans="1:51" ht="18.75" customHeight="1" x14ac:dyDescent="0.2">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2">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2">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2">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2">
      <c r="A70" s="892" t="s">
        <v>375</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5">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8" t="s">
        <v>28</v>
      </c>
      <c r="B2" s="1029"/>
      <c r="C2" s="1029"/>
      <c r="D2" s="1029"/>
      <c r="E2" s="1029"/>
      <c r="F2" s="1030"/>
      <c r="G2" s="436" t="s">
        <v>361</v>
      </c>
      <c r="H2" s="437"/>
      <c r="I2" s="437"/>
      <c r="J2" s="437"/>
      <c r="K2" s="437"/>
      <c r="L2" s="437"/>
      <c r="M2" s="437"/>
      <c r="N2" s="437"/>
      <c r="O2" s="437"/>
      <c r="P2" s="437"/>
      <c r="Q2" s="437"/>
      <c r="R2" s="437"/>
      <c r="S2" s="437"/>
      <c r="T2" s="437"/>
      <c r="U2" s="437"/>
      <c r="V2" s="437"/>
      <c r="W2" s="437"/>
      <c r="X2" s="437"/>
      <c r="Y2" s="437"/>
      <c r="Z2" s="437"/>
      <c r="AA2" s="437"/>
      <c r="AB2" s="438"/>
      <c r="AC2" s="436" t="s">
        <v>363</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2">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2">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2">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2">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2">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5"/>
    <row r="55" spans="1:51" ht="30" customHeight="1" x14ac:dyDescent="0.2">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2">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2">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2">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2">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5"/>
    <row r="108" spans="1:51" ht="30" customHeight="1" x14ac:dyDescent="0.2">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2">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2">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2">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2">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5"/>
    <row r="161" spans="1:51" ht="30" customHeight="1" x14ac:dyDescent="0.2">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2">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2">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2">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2">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5"/>
    <row r="214" spans="1:51" ht="30" customHeight="1" x14ac:dyDescent="0.2">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2">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2">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2">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2">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350</v>
      </c>
      <c r="Z3" s="347"/>
      <c r="AA3" s="347"/>
      <c r="AB3" s="347"/>
      <c r="AC3" s="278" t="s">
        <v>335</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2">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350</v>
      </c>
      <c r="Z36" s="347"/>
      <c r="AA36" s="347"/>
      <c r="AB36" s="347"/>
      <c r="AC36" s="278" t="s">
        <v>335</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2">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350</v>
      </c>
      <c r="Z69" s="347"/>
      <c r="AA69" s="347"/>
      <c r="AB69" s="347"/>
      <c r="AC69" s="278" t="s">
        <v>335</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2">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350</v>
      </c>
      <c r="Z102" s="347"/>
      <c r="AA102" s="347"/>
      <c r="AB102" s="347"/>
      <c r="AC102" s="278" t="s">
        <v>335</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2">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350</v>
      </c>
      <c r="Z135" s="347"/>
      <c r="AA135" s="347"/>
      <c r="AB135" s="347"/>
      <c r="AC135" s="278" t="s">
        <v>335</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2">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350</v>
      </c>
      <c r="Z168" s="347"/>
      <c r="AA168" s="347"/>
      <c r="AB168" s="347"/>
      <c r="AC168" s="278" t="s">
        <v>335</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2">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350</v>
      </c>
      <c r="Z201" s="347"/>
      <c r="AA201" s="347"/>
      <c r="AB201" s="347"/>
      <c r="AC201" s="278" t="s">
        <v>335</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2">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350</v>
      </c>
      <c r="Z234" s="347"/>
      <c r="AA234" s="347"/>
      <c r="AB234" s="347"/>
      <c r="AC234" s="278" t="s">
        <v>335</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2">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350</v>
      </c>
      <c r="Z267" s="347"/>
      <c r="AA267" s="347"/>
      <c r="AB267" s="347"/>
      <c r="AC267" s="278" t="s">
        <v>335</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2">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350</v>
      </c>
      <c r="Z300" s="347"/>
      <c r="AA300" s="347"/>
      <c r="AB300" s="347"/>
      <c r="AC300" s="278" t="s">
        <v>335</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2">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350</v>
      </c>
      <c r="Z333" s="347"/>
      <c r="AA333" s="347"/>
      <c r="AB333" s="347"/>
      <c r="AC333" s="278" t="s">
        <v>335</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2">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350</v>
      </c>
      <c r="Z366" s="347"/>
      <c r="AA366" s="347"/>
      <c r="AB366" s="347"/>
      <c r="AC366" s="278" t="s">
        <v>335</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2">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350</v>
      </c>
      <c r="Z399" s="347"/>
      <c r="AA399" s="347"/>
      <c r="AB399" s="347"/>
      <c r="AC399" s="278" t="s">
        <v>335</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2">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350</v>
      </c>
      <c r="Z432" s="347"/>
      <c r="AA432" s="347"/>
      <c r="AB432" s="347"/>
      <c r="AC432" s="278" t="s">
        <v>335</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2">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350</v>
      </c>
      <c r="Z465" s="347"/>
      <c r="AA465" s="347"/>
      <c r="AB465" s="347"/>
      <c r="AC465" s="278" t="s">
        <v>335</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2">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350</v>
      </c>
      <c r="Z498" s="347"/>
      <c r="AA498" s="347"/>
      <c r="AB498" s="347"/>
      <c r="AC498" s="278" t="s">
        <v>335</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2">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350</v>
      </c>
      <c r="Z531" s="347"/>
      <c r="AA531" s="347"/>
      <c r="AB531" s="347"/>
      <c r="AC531" s="278" t="s">
        <v>335</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2">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350</v>
      </c>
      <c r="Z564" s="347"/>
      <c r="AA564" s="347"/>
      <c r="AB564" s="347"/>
      <c r="AC564" s="278" t="s">
        <v>335</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2">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350</v>
      </c>
      <c r="Z597" s="347"/>
      <c r="AA597" s="347"/>
      <c r="AB597" s="347"/>
      <c r="AC597" s="278" t="s">
        <v>335</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2">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350</v>
      </c>
      <c r="Z630" s="347"/>
      <c r="AA630" s="347"/>
      <c r="AB630" s="347"/>
      <c r="AC630" s="278" t="s">
        <v>335</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2">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350</v>
      </c>
      <c r="Z663" s="347"/>
      <c r="AA663" s="347"/>
      <c r="AB663" s="347"/>
      <c r="AC663" s="278" t="s">
        <v>335</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2">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350</v>
      </c>
      <c r="Z696" s="347"/>
      <c r="AA696" s="347"/>
      <c r="AB696" s="347"/>
      <c r="AC696" s="278" t="s">
        <v>335</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2">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350</v>
      </c>
      <c r="Z729" s="347"/>
      <c r="AA729" s="347"/>
      <c r="AB729" s="347"/>
      <c r="AC729" s="278" t="s">
        <v>335</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2">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350</v>
      </c>
      <c r="Z762" s="347"/>
      <c r="AA762" s="347"/>
      <c r="AB762" s="347"/>
      <c r="AC762" s="278" t="s">
        <v>335</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2">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350</v>
      </c>
      <c r="Z795" s="347"/>
      <c r="AA795" s="347"/>
      <c r="AB795" s="347"/>
      <c r="AC795" s="278" t="s">
        <v>335</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2">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350</v>
      </c>
      <c r="Z828" s="347"/>
      <c r="AA828" s="347"/>
      <c r="AB828" s="347"/>
      <c r="AC828" s="278" t="s">
        <v>335</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2">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350</v>
      </c>
      <c r="Z861" s="347"/>
      <c r="AA861" s="347"/>
      <c r="AB861" s="347"/>
      <c r="AC861" s="278" t="s">
        <v>335</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2">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350</v>
      </c>
      <c r="Z894" s="347"/>
      <c r="AA894" s="347"/>
      <c r="AB894" s="347"/>
      <c r="AC894" s="278" t="s">
        <v>335</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2">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350</v>
      </c>
      <c r="Z927" s="347"/>
      <c r="AA927" s="347"/>
      <c r="AB927" s="347"/>
      <c r="AC927" s="278" t="s">
        <v>335</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2">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350</v>
      </c>
      <c r="Z960" s="347"/>
      <c r="AA960" s="347"/>
      <c r="AB960" s="347"/>
      <c r="AC960" s="278" t="s">
        <v>335</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2">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350</v>
      </c>
      <c r="Z993" s="347"/>
      <c r="AA993" s="347"/>
      <c r="AB993" s="347"/>
      <c r="AC993" s="278" t="s">
        <v>335</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2">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350</v>
      </c>
      <c r="Z1026" s="347"/>
      <c r="AA1026" s="347"/>
      <c r="AB1026" s="347"/>
      <c r="AC1026" s="278" t="s">
        <v>335</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2">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350</v>
      </c>
      <c r="Z1059" s="347"/>
      <c r="AA1059" s="347"/>
      <c r="AB1059" s="347"/>
      <c r="AC1059" s="278" t="s">
        <v>335</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2">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350</v>
      </c>
      <c r="Z1092" s="347"/>
      <c r="AA1092" s="347"/>
      <c r="AB1092" s="347"/>
      <c r="AC1092" s="278" t="s">
        <v>335</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2">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350</v>
      </c>
      <c r="Z1125" s="347"/>
      <c r="AA1125" s="347"/>
      <c r="AB1125" s="347"/>
      <c r="AC1125" s="278" t="s">
        <v>335</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2">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350</v>
      </c>
      <c r="Z1158" s="347"/>
      <c r="AA1158" s="347"/>
      <c r="AB1158" s="347"/>
      <c r="AC1158" s="278" t="s">
        <v>335</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2">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350</v>
      </c>
      <c r="Z1191" s="347"/>
      <c r="AA1191" s="347"/>
      <c r="AB1191" s="347"/>
      <c r="AC1191" s="278" t="s">
        <v>335</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2">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350</v>
      </c>
      <c r="Z1224" s="347"/>
      <c r="AA1224" s="347"/>
      <c r="AB1224" s="347"/>
      <c r="AC1224" s="278" t="s">
        <v>335</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2">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350</v>
      </c>
      <c r="Z1257" s="347"/>
      <c r="AA1257" s="347"/>
      <c r="AB1257" s="347"/>
      <c r="AC1257" s="278" t="s">
        <v>335</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2">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350</v>
      </c>
      <c r="Z1290" s="347"/>
      <c r="AA1290" s="347"/>
      <c r="AB1290" s="347"/>
      <c r="AC1290" s="278" t="s">
        <v>335</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2">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2021-08-31T05:38:17Z</cp:lastPrinted>
  <dcterms:created xsi:type="dcterms:W3CDTF">2012-03-13T00:50:25Z</dcterms:created>
  <dcterms:modified xsi:type="dcterms:W3CDTF">2021-08-31T05:38:36Z</dcterms:modified>
</cp:coreProperties>
</file>