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5 自動車課\"/>
    </mc:Choice>
  </mc:AlternateContent>
  <bookViews>
    <workbookView xWindow="393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<sst xmlns="http://schemas.openxmlformats.org/spreadsheetml/2006/main" count="3099" uniqueCount="799">
  <si>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</si>
  <si>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</si>
  <si>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</si>
  <si>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</si>
  <si>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</si>
  <si>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</si>
  <si>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</si>
  <si>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</si>
  <si>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</si>
  <si>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</si>
  <si>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</si>
  <si>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</si>
  <si>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</si>
  <si>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</si>
  <si>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</si>
  <si>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</si>
  <si>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</si>
  <si>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</si>
  <si>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</si>
  <si>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</si>
  <si>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</si>
  <si>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</si>
  <si>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</si>
  <si>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</si>
  <si>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</si>
  <si>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</si>
  <si>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</si>
  <si>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</si>
  <si>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</si>
  <si>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</si>
  <si>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</si>
  <si>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</si>
  <si>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</si>
  <si>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</si>
  <si>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</si>
  <si>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</si>
  <si>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</si>
  <si>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</si>
  <si>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</si>
  <si>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</si>
  <si>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</si>
  <si>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</si>
  <si>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</si>
  <si>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</si>
  <si>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</si>
  <si>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</si>
  <si>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</si>
  <si>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</si>
  <si>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</si>
  <si>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</si>
  <si>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</si>
  <si>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</si>
  <si>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</si>
  <si>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</si>
  <si>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</si>
  <si>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</si>
  <si>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</si>
  <si>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</si>
  <si>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</si>
  <si>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</si>
  <si>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</si>
  <si>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</si>
  <si>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</si>
  <si>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</si>
  <si>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</si>
  <si>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</si>
  <si>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</si>
  <si>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</si>
  <si>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</si>
  <si>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</si>
  <si>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</si>
  <si>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</si>
  <si>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</si>
  <si>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</si>
  <si>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</si>
  <si>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</si>
  <si>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</si>
  <si>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</si>
  <si>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</si>
  <si>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</si>
  <si>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</si>
  <si>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</si>
  <si>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</si>
  <si>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</si>
  <si>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</si>
  <si>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</si>
  <si>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</si>
  <si>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</si>
  <si>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</si>
  <si>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</si>
  <si>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</si>
  <si>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</si>
  <si>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</si>
  <si>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</si>
  <si>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</si>
  <si>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</si>
  <si>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</si>
  <si>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</si>
  <si>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</si>
  <si>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</si>
  <si>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</si>
  <si>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</si>
  <si>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</si>
  <si>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</si>
  <si>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</si>
  <si>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</si>
  <si>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</si>
  <si>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</si>
  <si>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</si>
  <si>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</si>
  <si>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</si>
  <si>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</si>
  <si>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</si>
  <si>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</si>
  <si>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</si>
  <si>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</si>
  <si>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</si>
  <si>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</si>
  <si>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</si>
  <si>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</si>
  <si>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</si>
  <si>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</si>
  <si>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</si>
  <si>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</si>
  <si>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</si>
  <si>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</si>
  <si>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</si>
  <si>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</si>
  <si>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</si>
  <si>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</si>
  <si>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</si>
  <si>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</si>
  <si>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</si>
  <si>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</si>
  <si>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</si>
  <si>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</si>
  <si>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</si>
  <si>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</si>
  <si>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</si>
  <si>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</si>
  <si>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</si>
  <si>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</si>
  <si>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</si>
  <si>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</si>
  <si>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</si>
  <si>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</si>
  <si>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</si>
  <si>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</si>
  <si>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</si>
  <si>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</si>
  <si>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</si>
  <si>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</si>
  <si>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</si>
  <si>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</si>
  <si>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</si>
  <si>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</si>
  <si>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</si>
  <si>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</si>
  <si>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</si>
  <si>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</si>
  <si>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</si>
  <si>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</si>
  <si>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</si>
  <si>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</si>
  <si>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</si>
  <si>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</si>
  <si>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</si>
  <si>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</si>
  <si>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</si>
  <si>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</si>
  <si>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</si>
  <si>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</si>
  <si>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</si>
  <si>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</si>
  <si>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</si>
  <si>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</si>
  <si>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</si>
  <si>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</si>
  <si>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</si>
  <si>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</si>
  <si>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</si>
  <si>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</si>
  <si>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</si>
  <si>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</si>
  <si>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</si>
  <si>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</si>
  <si>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</si>
  <si>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</si>
  <si>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</si>
  <si>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</si>
  <si>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</si>
  <si>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</si>
  <si>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</si>
  <si>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</si>
  <si>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</si>
  <si>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</si>
  <si>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</si>
  <si>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</si>
  <si>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</si>
  <si>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</si>
  <si>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</si>
  <si>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</si>
  <si>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</si>
  <si>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</si>
  <si>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</si>
  <si>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</si>
  <si>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</si>
  <si>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</si>
  <si>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</si>
  <si>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</si>
  <si>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</si>
  <si>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</si>
  <si>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</si>
  <si>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</si>
  <si>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</si>
  <si>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</si>
  <si>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</si>
  <si>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</si>
  <si>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</si>
  <si>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</si>
  <si>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</si>
  <si>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</si>
  <si>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</si>
  <si>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</si>
  <si>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</si>
  <si>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</si>
  <si>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</si>
  <si>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</si>
  <si>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</si>
  <si>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</si>
  <si>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</si>
  <si>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</si>
  <si>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</si>
  <si>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</si>
  <si>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</si>
  <si>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</si>
  <si>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</si>
  <si>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</si>
  <si>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</si>
  <si>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</si>
  <si>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</si>
  <si>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</si>
  <si>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</si>
  <si>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</si>
  <si>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</si>
  <si>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</si>
  <si>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</si>
  <si>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</si>
  <si>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</si>
  <si>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</si>
  <si>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</si>
  <si>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</si>
  <si>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</si>
  <si>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</si>
  <si>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</si>
  <si>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</si>
  <si>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</si>
  <si>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</si>
  <si>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</si>
  <si>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</si>
  <si>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</si>
  <si>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</si>
  <si>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</si>
  <si>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</si>
  <si>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</si>
  <si>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</si>
  <si>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</si>
  <si>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</si>
  <si>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</si>
  <si>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</si>
  <si>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</si>
  <si>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</si>
  <si>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</si>
  <si>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</si>
  <si>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</si>
  <si>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</si>
  <si>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</si>
  <si>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</si>
  <si>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</si>
  <si>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</si>
  <si>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</si>
  <si>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</si>
  <si>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</si>
  <si>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</si>
  <si>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</si>
  <si>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</si>
  <si>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</si>
  <si>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</si>
  <si>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</si>
  <si>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</si>
  <si>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</si>
  <si>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</si>
  <si>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</si>
  <si>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</si>
  <si>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</si>
  <si>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</si>
  <si>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</si>
  <si>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</si>
  <si>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</si>
  <si>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</si>
  <si>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</si>
  <si>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</si>
  <si>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</si>
  <si>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</si>
  <si>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</si>
  <si>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</si>
  <si>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</si>
  <si>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</si>
  <si>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</si>
  <si>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</si>
  <si>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</si>
  <si>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</si>
  <si>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</si>
  <si>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</si>
  <si>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</si>
  <si>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</si>
  <si>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</si>
  <si>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</si>
  <si>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</si>
  <si>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</si>
  <si>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</si>
  <si>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</si>
  <si>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</si>
  <si>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</si>
  <si>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</si>
  <si>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</si>
  <si>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</si>
  <si>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</si>
  <si>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</si>
  <si>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</si>
  <si>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</si>
  <si>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</si>
  <si>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</si>
  <si>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</si>
  <si>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</si>
  <si>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</si>
  <si>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</si>
  <si>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</si>
  <si>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</si>
  <si>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</si>
  <si>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</si>
  <si>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</si>
  <si>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</si>
  <si>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</si>
  <si>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</si>
  <si>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</si>
  <si>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</si>
  <si>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</si>
  <si>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</si>
  <si>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</si>
  <si>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</si>
  <si>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</si>
  <si>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</si>
  <si>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</si>
  <si>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</si>
  <si>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</si>
  <si>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</si>
  <si>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</si>
  <si>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</si>
  <si>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</si>
  <si>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</si>
  <si>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</si>
  <si>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</si>
  <si>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</si>
  <si>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</si>
  <si>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</si>
  <si>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</si>
  <si>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</si>
  <si>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</si>
  <si>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</si>
  <si>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</si>
  <si>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</si>
  <si>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</si>
  <si>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</si>
  <si>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</si>
  <si>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</si>
  <si>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</si>
  <si>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</si>
  <si>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</si>
  <si>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</si>
  <si>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</si>
  <si>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</si>
  <si>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</si>
  <si>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</si>
  <si>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</si>
  <si>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</si>
  <si>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</si>
  <si>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</si>
  <si>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</si>
  <si>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</si>
  <si>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</si>
  <si>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</si>
  <si>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</si>
  <si>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</si>
  <si>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</si>
  <si>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</si>
  <si>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</si>
  <si>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</si>
  <si>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</si>
  <si>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</si>
  <si>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</si>
  <si>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</si>
  <si>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</si>
  <si>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</si>
  <si>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</si>
  <si>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</si>
  <si>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</si>
  <si>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</si>
  <si>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</si>
  <si>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</si>
  <si>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</si>
  <si>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</si>
  <si>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</si>
  <si>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</si>
  <si>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</si>
  <si>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</si>
  <si>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</si>
  <si>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</si>
  <si>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</si>
  <si>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</si>
  <si>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</si>
  <si>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</si>
  <si>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</si>
  <si>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</si>
  <si>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</si>
  <si>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</si>
  <si>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</si>
  <si>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</si>
  <si>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</si>
  <si>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</si>
  <si>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</si>
  <si>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</si>
  <si>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</si>
  <si>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</si>
  <si>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</si>
  <si>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</si>
  <si>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</si>
  <si>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</si>
  <si>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</si>
  <si>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</si>
  <si>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</si>
  <si>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</si>
  <si>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</si>
  <si>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</si>
  <si>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</si>
  <si>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</si>
  <si>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</si>
  <si>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</si>
  <si>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</si>
  <si>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</si>
  <si>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</si>
  <si>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</si>
  <si>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</si>
  <si>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</si>
  <si>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</si>
  <si>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</si>
  <si>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</si>
  <si>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</si>
  <si>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</si>
  <si>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</si>
  <si>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</si>
  <si>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</si>
  <si>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</si>
  <si>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</si>
  <si>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</si>
  <si>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</si>
  <si>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</si>
  <si>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</si>
  <si>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</si>
  <si>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</si>
  <si>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</si>
  <si>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</si>
  <si>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</si>
  <si>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</si>
  <si>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</si>
  <si>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</si>
  <si>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</si>
  <si>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</si>
  <si>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</si>
  <si>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</si>
  <si>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</si>
  <si>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</si>
  <si>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</si>
  <si>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</si>
  <si>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</si>
  <si>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</si>
  <si>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</si>
  <si>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</si>
  <si>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</si>
  <si>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</si>
  <si>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</si>
  <si>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</si>
  <si>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</si>
  <si>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</si>
  <si>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</si>
  <si>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</si>
  <si>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</si>
  <si>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</si>
  <si>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</si>
  <si>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</si>
  <si>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</si>
  <si>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</si>
  <si>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</si>
  <si>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</si>
  <si>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</si>
  <si>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</si>
  <si>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</si>
  <si>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</si>
  <si>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</si>
  <si>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</si>
  <si>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</si>
  <si>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</si>
  <si>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</si>
  <si>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</si>
  <si>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</si>
  <si>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</si>
  <si>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</si>
  <si>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</si>
  <si>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</si>
  <si>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</si>
  <si>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</si>
  <si>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</si>
  <si>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</si>
  <si>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</si>
  <si>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</si>
  <si>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</si>
  <si>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</si>
  <si>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</si>
  <si>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</si>
  <si>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</si>
  <si>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</si>
  <si>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</si>
  <si>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</si>
  <si>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</si>
  <si>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</si>
  <si>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</si>
  <si>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</si>
  <si>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</si>
  <si>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</si>
  <si>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</si>
  <si>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</si>
  <si>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</si>
  <si>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</si>
  <si>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</si>
  <si>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</si>
  <si>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</si>
  <si>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</si>
  <si>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</si>
  <si>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</si>
  <si>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</si>
  <si>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</si>
  <si>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</si>
  <si>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</si>
  <si>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</si>
  <si>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</si>
  <si>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</si>
  <si>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</si>
  <si>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</si>
  <si>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</si>
  <si>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</si>
  <si>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</si>
  <si>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</si>
  <si>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</si>
  <si>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</si>
  <si>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</si>
  <si>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</si>
  <si>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</si>
  <si>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</si>
  <si>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</si>
  <si>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</si>
  <si>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</si>
  <si>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</si>
  <si>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</si>
  <si>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</si>
  <si>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</si>
  <si>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</si>
  <si>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</si>
  <si>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</si>
  <si>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</si>
  <si>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</si>
  <si>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</si>
  <si>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</si>
  <si>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</si>
  <si>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</si>
  <si>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</si>
  <si>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</si>
  <si>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</si>
  <si>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</si>
  <si>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</si>
  <si>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</si>
  <si>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</si>
  <si>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</si>
  <si>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</si>
  <si>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</si>
  <si>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</si>
  <si>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</si>
  <si>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</si>
  <si>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</si>
  <si>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</si>
  <si>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</si>
  <si>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</si>
  <si>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</si>
  <si>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</si>
  <si>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</si>
  <si>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</si>
  <si>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</si>
  <si>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</si>
  <si>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</si>
  <si>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</si>
  <si>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</si>
  <si>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</si>
  <si>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</si>
  <si>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</si>
  <si>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</si>
  <si>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</si>
  <si>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</si>
  <si>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</si>
  <si>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</si>
  <si>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</si>
  <si>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</si>
  <si>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</si>
  <si>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</si>
  <si>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</si>
  <si>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</si>
  <si>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</si>
  <si>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</si>
  <si>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</si>
  <si>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</si>
  <si>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</si>
  <si>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</si>
  <si>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</si>
  <si>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</si>
  <si>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</si>
  <si>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</si>
  <si>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</si>
  <si>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</si>
  <si>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</si>
  <si>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</si>
  <si>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</si>
  <si>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</si>
  <si>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</si>
  <si>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</si>
  <si>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</si>
  <si>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</si>
  <si>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</si>
  <si>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</si>
  <si>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</si>
  <si>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</si>
  <si>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</si>
  <si>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</si>
  <si>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</si>
  <si>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</si>
  <si>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</si>
  <si>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</si>
  <si>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</si>
  <si>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</si>
  <si>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</si>
  <si>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</si>
  <si>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</si>
  <si>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</si>
  <si>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</si>
  <si>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</si>
  <si>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</si>
  <si>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</si>
  <si>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</si>
  <si>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</si>
  <si>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</si>
  <si>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</si>
  <si>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</si>
  <si>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</si>
  <si>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</si>
  <si>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</si>
  <si>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</si>
  <si>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</si>
  <si>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</si>
  <si>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</si>
  <si>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</si>
  <si>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</si>
  <si>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</si>
  <si>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</si>
  <si>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</si>
  <si>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</si>
  <si>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</si>
  <si>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</si>
  <si>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</si>
  <si>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</si>
  <si>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</si>
  <si>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</si>
  <si>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</si>
  <si>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</si>
  <si>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</si>
  <si>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</si>
  <si>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</si>
  <si>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</si>
  <si>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</si>
  <si>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</si>
  <si>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</si>
  <si>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</si>
  <si>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</si>
  <si>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</si>
  <si>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</si>
  <si>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</si>
  <si>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</si>
  <si>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</si>
  <si>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</si>
  <si>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</si>
  <si>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</si>
  <si>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</si>
  <si>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</si>
  <si>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</si>
  <si>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</si>
  <si>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</si>
  <si>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</si>
  <si>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</si>
  <si>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船舶・航空機排出ガス対策検討調査費</t>
  </si>
  <si>
    <t>水・大気環境局</t>
  </si>
  <si>
    <t>平成19年度</t>
  </si>
  <si>
    <t>令和4年度</t>
  </si>
  <si>
    <t>自動車環境対策課</t>
  </si>
  <si>
    <t>環境基本法（第16条）
及びこれに基づく環境基準の告示</t>
  </si>
  <si>
    <t>-</t>
  </si>
  <si>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</si>
  <si>
    <t>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</si>
  <si>
    <t>環境保全調査費</t>
  </si>
  <si>
    <t>船舶・航空機から排出される大気汚染物質を通じてSO2の環境基準達成率を100％とする。</t>
  </si>
  <si>
    <t>環境基準達成率（SO2）</t>
  </si>
  <si>
    <t>船舶・航空機から排出される大気汚染物質の削減を通じてNO2の環境基準達成率を１００％とする。</t>
  </si>
  <si>
    <t>環境基準達成率（NO2）</t>
  </si>
  <si>
    <t>船舶・航空機から排出される大気汚染物質の削減を通じてSPMの環境基準達成率を１００％とする。</t>
  </si>
  <si>
    <t>環境基準達成率（SPM）</t>
  </si>
  <si>
    <t>船舶・航空機から排出される大気汚染物質の削減を通じてCOの環境基準達成率を１００％とする。</t>
  </si>
  <si>
    <t>環境基準達成率（CO）</t>
  </si>
  <si>
    <t>船舶・航空機から排出される大気汚染物質の削減を通じてPM2.5の環境基準達成率を１００％とする。</t>
  </si>
  <si>
    <t>環境基準達成率（PM2.5）</t>
  </si>
  <si>
    <t>検討会１回、実測定１回、数値解析１回、文献等調査１件を１回の活動実績とする。</t>
  </si>
  <si>
    <t>回</t>
  </si>
  <si>
    <t>執行額（百万円）／活動実績（回）　　　　　　　　　　　　　　</t>
    <phoneticPr fontId="5"/>
  </si>
  <si>
    <t>百万円</t>
  </si>
  <si>
    <t>百万円/回</t>
    <phoneticPr fontId="5"/>
  </si>
  <si>
    <t>9/9</t>
  </si>
  <si>
    <t>／　　　　　　　　　　　　　　</t>
    <phoneticPr fontId="5"/>
  </si>
  <si>
    <t>　　/</t>
    <phoneticPr fontId="5"/>
  </si>
  <si>
    <t>-</t>
    <phoneticPr fontId="5"/>
  </si>
  <si>
    <t>３．大気・水・土壌環境等の保全</t>
  </si>
  <si>
    <t>全国の一般環境大気測定局における大気汚染に係る環境基準達成率（SO2）</t>
  </si>
  <si>
    <t>067</t>
  </si>
  <si>
    <t>054</t>
  </si>
  <si>
    <t>052</t>
  </si>
  <si>
    <t>092</t>
  </si>
  <si>
    <t>096</t>
  </si>
  <si>
    <t>104</t>
  </si>
  <si>
    <t>102</t>
  </si>
  <si>
    <t>118</t>
  </si>
  <si>
    <t>116</t>
  </si>
  <si>
    <t>○</t>
  </si>
  <si>
    <t>-</t>
    <phoneticPr fontId="5"/>
  </si>
  <si>
    <t>-</t>
    <phoneticPr fontId="5"/>
  </si>
  <si>
    <t>-</t>
    <phoneticPr fontId="5"/>
  </si>
  <si>
    <t>令和元年度　大気汚染状況について（環境省）</t>
    <rPh sb="0" eb="2">
      <t>レイワ</t>
    </rPh>
    <rPh sb="2" eb="3">
      <t>ガン</t>
    </rPh>
    <phoneticPr fontId="5"/>
  </si>
  <si>
    <t>令和元年度　大気汚染状況について（環境省）</t>
    <phoneticPr fontId="5"/>
  </si>
  <si>
    <t>令和元年度　大気汚染状況について（環境省）</t>
    <phoneticPr fontId="5"/>
  </si>
  <si>
    <t>9/9</t>
    <phoneticPr fontId="5"/>
  </si>
  <si>
    <t>大気汚染物質に係る環境基準達成率の代表値として、主要な排出物質であるSO2を政策評価の指標とすることによって、船舶・航空機から排出される大気汚染物質の削減効果を的確に捉えることが可能となり、大気環境の維持・改善に寄与することができる。</t>
    <phoneticPr fontId="5"/>
  </si>
  <si>
    <t>大気汚染物質削減に対する国民や社会のニーズは高く、交通モード毎に対策を検討する必要がある。</t>
    <phoneticPr fontId="5"/>
  </si>
  <si>
    <t>本事業は対策の推進に資するための検討であり、国による適切な判断が確保される必要があるため国が実施すべき事業である。</t>
    <phoneticPr fontId="5"/>
  </si>
  <si>
    <t>大気汚染物質削減のために交通モード毎の対策検討が必要であり必要かつ適切で、優先度の高い事業である。</t>
    <phoneticPr fontId="5"/>
  </si>
  <si>
    <t>有</t>
  </si>
  <si>
    <t>無</t>
  </si>
  <si>
    <t>‐</t>
  </si>
  <si>
    <t>-</t>
    <phoneticPr fontId="5"/>
  </si>
  <si>
    <t>検討内容が毎年異なるため単純に単位当たりコストで評価することは難しいが、内容に対して適正なコストで実施されている。</t>
    <phoneticPr fontId="5"/>
  </si>
  <si>
    <t>-</t>
    <phoneticPr fontId="5"/>
  </si>
  <si>
    <t>事業実施に当たっては、業務内容に応じて発注方法等を工夫している。</t>
    <phoneticPr fontId="5"/>
  </si>
  <si>
    <t>活動実績は見込みと同等以上になっている。</t>
    <phoneticPr fontId="5"/>
  </si>
  <si>
    <t>過年度の成果物を活用するなど計画的に検討を実施し、実効性の高い手段で検討を進めている。</t>
    <phoneticPr fontId="5"/>
  </si>
  <si>
    <t>事業実施に当たっては、業務内容に応じて発注方法等を工夫し競争性のある方法で発注している。
また、過年度の成果物を活用するなど計画的に検討を実施し、実効性の高い手段で検討を推進している。</t>
    <phoneticPr fontId="5"/>
  </si>
  <si>
    <t>A.株式会社環境計画研究所</t>
    <rPh sb="2" eb="4">
      <t>カブシキ</t>
    </rPh>
    <rPh sb="4" eb="6">
      <t>カイシャ</t>
    </rPh>
    <rPh sb="6" eb="8">
      <t>カンキョウ</t>
    </rPh>
    <rPh sb="8" eb="10">
      <t>ケイカク</t>
    </rPh>
    <rPh sb="10" eb="13">
      <t>ケンキュウショ</t>
    </rPh>
    <phoneticPr fontId="5"/>
  </si>
  <si>
    <t>人件費</t>
    <rPh sb="0" eb="3">
      <t>ジンケンヒ</t>
    </rPh>
    <phoneticPr fontId="5"/>
  </si>
  <si>
    <t>大気汚染物質影響把握手法の調査・検討</t>
    <phoneticPr fontId="5"/>
  </si>
  <si>
    <t>雑役務費</t>
    <rPh sb="0" eb="1">
      <t>ザツ</t>
    </rPh>
    <rPh sb="1" eb="4">
      <t>エキムヒ</t>
    </rPh>
    <phoneticPr fontId="5"/>
  </si>
  <si>
    <t>会場借料等</t>
    <phoneticPr fontId="5"/>
  </si>
  <si>
    <t>謝金・旅費</t>
    <rPh sb="0" eb="2">
      <t>シャキン</t>
    </rPh>
    <rPh sb="3" eb="5">
      <t>リョヒ</t>
    </rPh>
    <phoneticPr fontId="5"/>
  </si>
  <si>
    <t>委員謝金、委員・事務局旅費</t>
    <phoneticPr fontId="5"/>
  </si>
  <si>
    <t>印刷製本費</t>
    <rPh sb="0" eb="2">
      <t>インサツ</t>
    </rPh>
    <rPh sb="2" eb="4">
      <t>セイホン</t>
    </rPh>
    <rPh sb="4" eb="5">
      <t>ヒ</t>
    </rPh>
    <phoneticPr fontId="5"/>
  </si>
  <si>
    <t>報告書等</t>
    <phoneticPr fontId="5"/>
  </si>
  <si>
    <t>一般管理費等</t>
    <rPh sb="0" eb="2">
      <t>イッパン</t>
    </rPh>
    <rPh sb="2" eb="5">
      <t>カンリヒ</t>
    </rPh>
    <rPh sb="5" eb="6">
      <t>トウ</t>
    </rPh>
    <phoneticPr fontId="5"/>
  </si>
  <si>
    <t>株式会社環境計画研究所</t>
    <rPh sb="0" eb="2">
      <t>カブシキ</t>
    </rPh>
    <rPh sb="2" eb="4">
      <t>カイシャ</t>
    </rPh>
    <rPh sb="4" eb="6">
      <t>カンキョウ</t>
    </rPh>
    <rPh sb="6" eb="8">
      <t>ケイカク</t>
    </rPh>
    <rPh sb="8" eb="11">
      <t>ケンキュウショ</t>
    </rPh>
    <phoneticPr fontId="5"/>
  </si>
  <si>
    <t>船舶・航空機排出大気汚染物質の影響把握手法の検討</t>
    <phoneticPr fontId="5"/>
  </si>
  <si>
    <t>-</t>
    <phoneticPr fontId="5"/>
  </si>
  <si>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一者応札の改善に向けては、公告期間や企画書・提案書の提出日までの期間を延長する。</t>
    <rPh sb="159" eb="161">
      <t>エンチョウ</t>
    </rPh>
    <phoneticPr fontId="5"/>
  </si>
  <si>
    <t>令和２年度実績は集計中であるが、前年度までの実績は十分な水準が維持されている。完全な目標の達成に向けて、継続した取り組みが有効である。</t>
    <rPh sb="0" eb="2">
      <t>レイワ</t>
    </rPh>
    <rPh sb="3" eb="5">
      <t>ネンド</t>
    </rPh>
    <rPh sb="5" eb="7">
      <t>ジッセキ</t>
    </rPh>
    <rPh sb="8" eb="11">
      <t>シュウケイチュウ</t>
    </rPh>
    <rPh sb="16" eb="17">
      <t>マエ</t>
    </rPh>
    <rPh sb="17" eb="19">
      <t>ネンド</t>
    </rPh>
    <phoneticPr fontId="5"/>
  </si>
  <si>
    <t>総合評価方式を用いて競争性の確保に努めたが、一者応札となった。</t>
    <rPh sb="0" eb="2">
      <t>ソウゴウ</t>
    </rPh>
    <rPh sb="2" eb="4">
      <t>ヒョウカ</t>
    </rPh>
    <rPh sb="4" eb="6">
      <t>ホウシキ</t>
    </rPh>
    <phoneticPr fontId="5"/>
  </si>
  <si>
    <t>事業に係る費目や使途を確認し適正であることを確認している。</t>
    <phoneticPr fontId="5"/>
  </si>
  <si>
    <t>総合評価入札を適切に行い、コスト当たりの成果が最大化されるように努めている。</t>
    <phoneticPr fontId="5"/>
  </si>
  <si>
    <t>自動車環境対策課長
飯田　博文</t>
    <rPh sb="10" eb="12">
      <t>イイダ</t>
    </rPh>
    <rPh sb="13" eb="15">
      <t>ヒロフミ</t>
    </rPh>
    <phoneticPr fontId="5"/>
  </si>
  <si>
    <t>検討会等の実施方式の見直しを行うこと等により、予算規模の妥当性について検討を行うこと。また、一者応札の改善に向けた取り組みを検討すること。</t>
    <phoneticPr fontId="5"/>
  </si>
  <si>
    <t>外部有識者点検対象外</t>
    <rPh sb="0" eb="2">
      <t>ガイブ</t>
    </rPh>
    <rPh sb="2" eb="5">
      <t>ユウシキシャ</t>
    </rPh>
    <rPh sb="5" eb="10">
      <t>テンケンタイショウガイ</t>
    </rPh>
    <phoneticPr fontId="5"/>
  </si>
  <si>
    <t>執行等改善</t>
  </si>
  <si>
    <t>検討会等の実施方式はWebでの開催も視野に検討していく。また、一者応札の改善に向けた取組として、仕様書の見直し、公告期間の延長等を図り、引き続き適正な競争の実施に努めていく。</t>
    <rPh sb="0" eb="3">
      <t>ケントウカイ</t>
    </rPh>
    <rPh sb="3" eb="4">
      <t>トウ</t>
    </rPh>
    <rPh sb="5" eb="7">
      <t>ジッシ</t>
    </rPh>
    <rPh sb="7" eb="9">
      <t>ホウシキ</t>
    </rPh>
    <rPh sb="15" eb="17">
      <t>カイサイ</t>
    </rPh>
    <rPh sb="18" eb="20">
      <t>シヤ</t>
    </rPh>
    <rPh sb="21" eb="2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</si>
</sst>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175987</xdr:colOff>
      <xdr:row>33</xdr:row>
      <xdr:rowOff>0</xdr:rowOff>
    </xdr:from>
    <xdr:to>
      <xdr:col>41</xdr:col>
      <xdr:colOff>171198</xdr:colOff>
      <xdr:row>33</xdr:row>
      <xdr:rowOff>254000</xdr:rowOff>
    </xdr:to>
    <xdr:sp macro="" textlink="">
      <xdr:nvSpPr>
        <xdr:cNvPr id="2" name="テキスト ボックス 1"/>
        <xdr:cNvSpPr txBox="1"/>
      </xdr:nvSpPr>
      <xdr:spPr>
        <a:xfrm>
          <a:off x="6888844" y="12055929"/>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30</xdr:row>
      <xdr:rowOff>224972</xdr:rowOff>
    </xdr:from>
    <xdr:to>
      <xdr:col>41</xdr:col>
      <xdr:colOff>171198</xdr:colOff>
      <xdr:row>31</xdr:row>
      <xdr:rowOff>243115</xdr:rowOff>
    </xdr:to>
    <xdr:sp macro="" textlink="">
      <xdr:nvSpPr>
        <xdr:cNvPr id="3" name="テキスト ボックス 2"/>
        <xdr:cNvSpPr txBox="1"/>
      </xdr:nvSpPr>
      <xdr:spPr>
        <a:xfrm>
          <a:off x="6888844" y="11464472"/>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40</xdr:row>
      <xdr:rowOff>0</xdr:rowOff>
    </xdr:from>
    <xdr:to>
      <xdr:col>41</xdr:col>
      <xdr:colOff>171198</xdr:colOff>
      <xdr:row>40</xdr:row>
      <xdr:rowOff>254000</xdr:rowOff>
    </xdr:to>
    <xdr:sp macro="" textlink="">
      <xdr:nvSpPr>
        <xdr:cNvPr id="4" name="テキスト ボックス 3"/>
        <xdr:cNvSpPr txBox="1"/>
      </xdr:nvSpPr>
      <xdr:spPr>
        <a:xfrm>
          <a:off x="6888844" y="13979071"/>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37</xdr:row>
      <xdr:rowOff>234042</xdr:rowOff>
    </xdr:from>
    <xdr:to>
      <xdr:col>41</xdr:col>
      <xdr:colOff>171198</xdr:colOff>
      <xdr:row>38</xdr:row>
      <xdr:rowOff>252185</xdr:rowOff>
    </xdr:to>
    <xdr:sp macro="" textlink="">
      <xdr:nvSpPr>
        <xdr:cNvPr id="5" name="テキスト ボックス 4"/>
        <xdr:cNvSpPr txBox="1"/>
      </xdr:nvSpPr>
      <xdr:spPr>
        <a:xfrm>
          <a:off x="6888844" y="13396685"/>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47</xdr:row>
      <xdr:rowOff>0</xdr:rowOff>
    </xdr:from>
    <xdr:to>
      <xdr:col>41</xdr:col>
      <xdr:colOff>171198</xdr:colOff>
      <xdr:row>47</xdr:row>
      <xdr:rowOff>254000</xdr:rowOff>
    </xdr:to>
    <xdr:sp macro="" textlink="">
      <xdr:nvSpPr>
        <xdr:cNvPr id="6" name="テキスト ボックス 5"/>
        <xdr:cNvSpPr txBox="1"/>
      </xdr:nvSpPr>
      <xdr:spPr>
        <a:xfrm>
          <a:off x="6888844" y="15902214"/>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44</xdr:row>
      <xdr:rowOff>224971</xdr:rowOff>
    </xdr:from>
    <xdr:to>
      <xdr:col>41</xdr:col>
      <xdr:colOff>171198</xdr:colOff>
      <xdr:row>45</xdr:row>
      <xdr:rowOff>243114</xdr:rowOff>
    </xdr:to>
    <xdr:sp macro="" textlink="">
      <xdr:nvSpPr>
        <xdr:cNvPr id="7" name="テキスト ボックス 6"/>
        <xdr:cNvSpPr txBox="1"/>
      </xdr:nvSpPr>
      <xdr:spPr>
        <a:xfrm>
          <a:off x="6888844" y="15310757"/>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54</xdr:row>
      <xdr:rowOff>19957</xdr:rowOff>
    </xdr:from>
    <xdr:to>
      <xdr:col>41</xdr:col>
      <xdr:colOff>171198</xdr:colOff>
      <xdr:row>54</xdr:row>
      <xdr:rowOff>273957</xdr:rowOff>
    </xdr:to>
    <xdr:sp macro="" textlink="">
      <xdr:nvSpPr>
        <xdr:cNvPr id="8" name="テキスト ボックス 7"/>
        <xdr:cNvSpPr txBox="1"/>
      </xdr:nvSpPr>
      <xdr:spPr>
        <a:xfrm>
          <a:off x="6888844" y="17845314"/>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52</xdr:row>
      <xdr:rowOff>9071</xdr:rowOff>
    </xdr:from>
    <xdr:to>
      <xdr:col>41</xdr:col>
      <xdr:colOff>171198</xdr:colOff>
      <xdr:row>52</xdr:row>
      <xdr:rowOff>263071</xdr:rowOff>
    </xdr:to>
    <xdr:sp macro="" textlink="">
      <xdr:nvSpPr>
        <xdr:cNvPr id="9" name="テキスト ボックス 8"/>
        <xdr:cNvSpPr txBox="1"/>
      </xdr:nvSpPr>
      <xdr:spPr>
        <a:xfrm>
          <a:off x="6888844" y="17253857"/>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61</xdr:row>
      <xdr:rowOff>19955</xdr:rowOff>
    </xdr:from>
    <xdr:to>
      <xdr:col>41</xdr:col>
      <xdr:colOff>171198</xdr:colOff>
      <xdr:row>61</xdr:row>
      <xdr:rowOff>273955</xdr:rowOff>
    </xdr:to>
    <xdr:sp macro="" textlink="">
      <xdr:nvSpPr>
        <xdr:cNvPr id="10" name="テキスト ボックス 9"/>
        <xdr:cNvSpPr txBox="1"/>
      </xdr:nvSpPr>
      <xdr:spPr>
        <a:xfrm>
          <a:off x="6888844" y="19768455"/>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175987</xdr:colOff>
      <xdr:row>59</xdr:row>
      <xdr:rowOff>9069</xdr:rowOff>
    </xdr:from>
    <xdr:to>
      <xdr:col>41</xdr:col>
      <xdr:colOff>171198</xdr:colOff>
      <xdr:row>59</xdr:row>
      <xdr:rowOff>263069</xdr:rowOff>
    </xdr:to>
    <xdr:sp macro="" textlink="">
      <xdr:nvSpPr>
        <xdr:cNvPr id="11" name="テキスト ボックス 10"/>
        <xdr:cNvSpPr txBox="1"/>
      </xdr:nvSpPr>
      <xdr:spPr>
        <a:xfrm>
          <a:off x="6888844" y="19176998"/>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133</xdr:row>
      <xdr:rowOff>108857</xdr:rowOff>
    </xdr:from>
    <xdr:to>
      <xdr:col>41</xdr:col>
      <xdr:colOff>176640</xdr:colOff>
      <xdr:row>133</xdr:row>
      <xdr:rowOff>362857</xdr:rowOff>
    </xdr:to>
    <xdr:sp macro="" textlink="">
      <xdr:nvSpPr>
        <xdr:cNvPr id="12" name="テキスト ボックス 11"/>
        <xdr:cNvSpPr txBox="1"/>
      </xdr:nvSpPr>
      <xdr:spPr>
        <a:xfrm>
          <a:off x="6894286" y="43143714"/>
          <a:ext cx="720925"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172358</xdr:colOff>
      <xdr:row>748</xdr:row>
      <xdr:rowOff>344714</xdr:rowOff>
    </xdr:from>
    <xdr:to>
      <xdr:col>34</xdr:col>
      <xdr:colOff>124403</xdr:colOff>
      <xdr:row>750</xdr:row>
      <xdr:rowOff>58514</xdr:rowOff>
    </xdr:to>
    <xdr:sp macro="" textlink="">
      <xdr:nvSpPr>
        <xdr:cNvPr id="21" name="テキスト ボックス 20"/>
        <xdr:cNvSpPr txBox="1"/>
      </xdr:nvSpPr>
      <xdr:spPr>
        <a:xfrm>
          <a:off x="1442358" y="233689071"/>
          <a:ext cx="4850616" cy="421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船舶・航空機排出大気汚染物質の影響把握手法に関する検討調査</a:t>
          </a:r>
        </a:p>
      </xdr:txBody>
    </xdr:sp>
    <xdr:clientData/>
  </xdr:twoCellAnchor>
  <xdr:twoCellAnchor>
    <xdr:from>
      <xdr:col>7</xdr:col>
      <xdr:colOff>180939</xdr:colOff>
      <xdr:row>750</xdr:row>
      <xdr:rowOff>108072</xdr:rowOff>
    </xdr:from>
    <xdr:to>
      <xdr:col>19</xdr:col>
      <xdr:colOff>79177</xdr:colOff>
      <xdr:row>751</xdr:row>
      <xdr:rowOff>351158</xdr:rowOff>
    </xdr:to>
    <xdr:sp macro="" textlink="">
      <xdr:nvSpPr>
        <xdr:cNvPr id="22" name="テキスト ボックス 21"/>
        <xdr:cNvSpPr txBox="1"/>
      </xdr:nvSpPr>
      <xdr:spPr>
        <a:xfrm>
          <a:off x="1450939" y="234160001"/>
          <a:ext cx="2075381" cy="5968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en-US" altLang="ja-JP" sz="1100"/>
            <a:t>8.7</a:t>
          </a:r>
          <a:r>
            <a:rPr kumimoji="1" lang="ja-JP" altLang="en-US" sz="1100"/>
            <a:t>百万円</a:t>
          </a:r>
        </a:p>
      </xdr:txBody>
    </xdr:sp>
    <xdr:clientData/>
  </xdr:twoCellAnchor>
  <xdr:twoCellAnchor>
    <xdr:from>
      <xdr:col>22</xdr:col>
      <xdr:colOff>58662</xdr:colOff>
      <xdr:row>750</xdr:row>
      <xdr:rowOff>125234</xdr:rowOff>
    </xdr:from>
    <xdr:to>
      <xdr:col>39</xdr:col>
      <xdr:colOff>75727</xdr:colOff>
      <xdr:row>752</xdr:row>
      <xdr:rowOff>1835</xdr:rowOff>
    </xdr:to>
    <xdr:sp macro="" textlink="">
      <xdr:nvSpPr>
        <xdr:cNvPr id="23" name="大かっこ 22"/>
        <xdr:cNvSpPr/>
      </xdr:nvSpPr>
      <xdr:spPr>
        <a:xfrm>
          <a:off x="4050091" y="234177163"/>
          <a:ext cx="3101350" cy="5841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10</xdr:col>
      <xdr:colOff>22238</xdr:colOff>
      <xdr:row>751</xdr:row>
      <xdr:rowOff>341573</xdr:rowOff>
    </xdr:from>
    <xdr:to>
      <xdr:col>10</xdr:col>
      <xdr:colOff>22238</xdr:colOff>
      <xdr:row>754</xdr:row>
      <xdr:rowOff>17783</xdr:rowOff>
    </xdr:to>
    <xdr:cxnSp macro="">
      <xdr:nvCxnSpPr>
        <xdr:cNvPr id="24" name="直線コネクタ 23"/>
        <xdr:cNvCxnSpPr/>
      </xdr:nvCxnSpPr>
      <xdr:spPr>
        <a:xfrm>
          <a:off x="1836524" y="234747287"/>
          <a:ext cx="0" cy="737567"/>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17767</xdr:colOff>
      <xdr:row>754</xdr:row>
      <xdr:rowOff>23386</xdr:rowOff>
    </xdr:from>
    <xdr:to>
      <xdr:col>16</xdr:col>
      <xdr:colOff>81221</xdr:colOff>
      <xdr:row>754</xdr:row>
      <xdr:rowOff>23386</xdr:rowOff>
    </xdr:to>
    <xdr:cxnSp macro="">
      <xdr:nvCxnSpPr>
        <xdr:cNvPr id="25" name="直線コネクタ 24"/>
        <xdr:cNvCxnSpPr/>
      </xdr:nvCxnSpPr>
      <xdr:spPr>
        <a:xfrm>
          <a:off x="1832053" y="235490457"/>
          <a:ext cx="115202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28538</xdr:colOff>
      <xdr:row>752</xdr:row>
      <xdr:rowOff>128974</xdr:rowOff>
    </xdr:from>
    <xdr:to>
      <xdr:col>29</xdr:col>
      <xdr:colOff>40840</xdr:colOff>
      <xdr:row>753</xdr:row>
      <xdr:rowOff>69620</xdr:rowOff>
    </xdr:to>
    <xdr:sp macro="" textlink="">
      <xdr:nvSpPr>
        <xdr:cNvPr id="26" name="テキスト ボックス 25"/>
        <xdr:cNvSpPr txBox="1"/>
      </xdr:nvSpPr>
      <xdr:spPr>
        <a:xfrm>
          <a:off x="2568538" y="234888474"/>
          <a:ext cx="2733731" cy="294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29</xdr:col>
      <xdr:colOff>86843</xdr:colOff>
      <xdr:row>753</xdr:row>
      <xdr:rowOff>15459</xdr:rowOff>
    </xdr:from>
    <xdr:to>
      <xdr:col>48</xdr:col>
      <xdr:colOff>73342</xdr:colOff>
      <xdr:row>755</xdr:row>
      <xdr:rowOff>49231</xdr:rowOff>
    </xdr:to>
    <xdr:sp macro="" textlink="">
      <xdr:nvSpPr>
        <xdr:cNvPr id="27" name="大かっこ 26"/>
        <xdr:cNvSpPr/>
      </xdr:nvSpPr>
      <xdr:spPr>
        <a:xfrm>
          <a:off x="5348272" y="235128745"/>
          <a:ext cx="3433641" cy="741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a:t>
          </a:r>
          <a:r>
            <a:rPr kumimoji="1" lang="ja-JP" altLang="en-US" sz="1100">
              <a:solidFill>
                <a:schemeClr val="tx1"/>
              </a:solidFill>
              <a:effectLst/>
              <a:latin typeface="+mn-lt"/>
              <a:ea typeface="+mn-ea"/>
              <a:cs typeface="+mn-cs"/>
            </a:rPr>
            <a:t>の影響把握手法の検討</a:t>
          </a:r>
          <a:endParaRPr lang="ja-JP" altLang="ja-JP">
            <a:effectLst/>
          </a:endParaRPr>
        </a:p>
      </xdr:txBody>
    </xdr:sp>
    <xdr:clientData/>
  </xdr:twoCellAnchor>
  <xdr:twoCellAnchor>
    <xdr:from>
      <xdr:col>16</xdr:col>
      <xdr:colOff>112928</xdr:colOff>
      <xdr:row>753</xdr:row>
      <xdr:rowOff>86477</xdr:rowOff>
    </xdr:from>
    <xdr:to>
      <xdr:col>29</xdr:col>
      <xdr:colOff>39337</xdr:colOff>
      <xdr:row>755</xdr:row>
      <xdr:rowOff>84850</xdr:rowOff>
    </xdr:to>
    <xdr:sp macro="" textlink="">
      <xdr:nvSpPr>
        <xdr:cNvPr id="28" name="テキスト ボックス 27"/>
        <xdr:cNvSpPr txBox="1"/>
      </xdr:nvSpPr>
      <xdr:spPr>
        <a:xfrm>
          <a:off x="3015785" y="235199763"/>
          <a:ext cx="2284981" cy="7059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ja-JP" altLang="ja-JP" sz="1100">
              <a:solidFill>
                <a:schemeClr val="dk1"/>
              </a:solidFill>
              <a:effectLst/>
              <a:latin typeface="+mn-lt"/>
              <a:ea typeface="+mn-ea"/>
              <a:cs typeface="+mn-cs"/>
            </a:rPr>
            <a:t>（株）環境計画研究所</a:t>
          </a:r>
          <a:endParaRPr lang="ja-JP" altLang="ja-JP">
            <a:effectLst/>
          </a:endParaRPr>
        </a:p>
        <a:p>
          <a:pPr algn="ct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406</v>
      </c>
      <c r="AJ2" s="947" t="s">
        <v>711</v>
      </c>
      <c r="AK2" s="947"/>
      <c r="AL2" s="947"/>
      <c r="AM2" s="947"/>
      <c r="AN2" s="98" t="s">
        <v>406</v>
      </c>
      <c r="AO2" s="947">
        <v>20</v>
      </c>
      <c r="AP2" s="947"/>
      <c r="AQ2" s="947"/>
      <c r="AR2" s="99" t="s">
        <v>710</v>
      </c>
      <c r="AS2" s="953">
        <v>118</v>
      </c>
      <c r="AT2" s="953"/>
      <c r="AU2" s="953"/>
      <c r="AV2" s="98" t="str">
        <f>IF(AW2="","","-")</f>
        <v/>
      </c>
      <c r="AW2" s="913"/>
      <c r="AX2" s="913"/>
    </row>
    <row r="3" spans="1:50" ht="21" customHeight="1" thickBot="1" x14ac:dyDescent="0.25">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713</v>
      </c>
      <c r="AK3" s="867"/>
      <c r="AL3" s="867"/>
      <c r="AM3" s="867"/>
      <c r="AN3" s="867"/>
      <c r="AO3" s="867"/>
      <c r="AP3" s="867"/>
      <c r="AQ3" s="867"/>
      <c r="AR3" s="867"/>
      <c r="AS3" s="867"/>
      <c r="AT3" s="867"/>
      <c r="AU3" s="867"/>
      <c r="AV3" s="867"/>
      <c r="AW3" s="867"/>
      <c r="AX3" s="24" t="s">
        <v>65</v>
      </c>
    </row>
    <row r="4" spans="1:50" ht="24.75" customHeight="1" x14ac:dyDescent="0.2">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7" t="s">
        <v>716</v>
      </c>
      <c r="H5" s="838"/>
      <c r="I5" s="838"/>
      <c r="J5" s="838"/>
      <c r="K5" s="838"/>
      <c r="L5" s="838"/>
      <c r="M5" s="839" t="s">
        <v>66</v>
      </c>
      <c r="N5" s="840"/>
      <c r="O5" s="840"/>
      <c r="P5" s="840"/>
      <c r="Q5" s="840"/>
      <c r="R5" s="841"/>
      <c r="S5" s="842" t="s">
        <v>717</v>
      </c>
      <c r="T5" s="838"/>
      <c r="U5" s="838"/>
      <c r="V5" s="838"/>
      <c r="W5" s="838"/>
      <c r="X5" s="843"/>
      <c r="Y5" s="696" t="s">
        <v>3</v>
      </c>
      <c r="Z5" s="542"/>
      <c r="AA5" s="542"/>
      <c r="AB5" s="542"/>
      <c r="AC5" s="542"/>
      <c r="AD5" s="543"/>
      <c r="AE5" s="697" t="s">
        <v>718</v>
      </c>
      <c r="AF5" s="697"/>
      <c r="AG5" s="697"/>
      <c r="AH5" s="697"/>
      <c r="AI5" s="697"/>
      <c r="AJ5" s="697"/>
      <c r="AK5" s="697"/>
      <c r="AL5" s="697"/>
      <c r="AM5" s="697"/>
      <c r="AN5" s="697"/>
      <c r="AO5" s="697"/>
      <c r="AP5" s="698"/>
      <c r="AQ5" s="699" t="s">
        <v>794</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25" t="s">
        <v>389</v>
      </c>
      <c r="Z7" s="439"/>
      <c r="AA7" s="439"/>
      <c r="AB7" s="439"/>
      <c r="AC7" s="439"/>
      <c r="AD7" s="926"/>
      <c r="AE7" s="914" t="s">
        <v>720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4" t="s">
        <v>256</v>
      </c>
      <c r="B8" s="495"/>
      <c r="C8" s="495"/>
      <c r="D8" s="495"/>
      <c r="E8" s="495"/>
      <c r="F8" s="496"/>
      <c r="G8" s="948" t="str">
        <f>入力規則等!A27</f>
        <v>-</v>
      </c>
      <c r="H8" s="718"/>
      <c r="I8" s="718"/>
      <c r="J8" s="718"/>
      <c r="K8" s="718"/>
      <c r="L8" s="718"/>
      <c r="M8" s="718"/>
      <c r="N8" s="718"/>
      <c r="O8" s="718"/>
      <c r="P8" s="718"/>
      <c r="Q8" s="718"/>
      <c r="R8" s="718"/>
      <c r="S8" s="718"/>
      <c r="T8" s="718"/>
      <c r="U8" s="718"/>
      <c r="V8" s="718"/>
      <c r="W8" s="718"/>
      <c r="X8" s="949"/>
      <c r="Y8" s="844" t="s">
        <v>257</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7" t="s">
        <v>23</v>
      </c>
      <c r="B9" s="848"/>
      <c r="C9" s="848"/>
      <c r="D9" s="848"/>
      <c r="E9" s="848"/>
      <c r="F9" s="848"/>
      <c r="G9" s="849" t="s">
        <v>721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2">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66" t="s">
        <v>24</v>
      </c>
      <c r="B12" s="967"/>
      <c r="C12" s="967"/>
      <c r="D12" s="967"/>
      <c r="E12" s="967"/>
      <c r="F12" s="968"/>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22">
        <v>10</v>
      </c>
      <c r="AS13" s="923"/>
      <c r="AT13" s="923"/>
      <c r="AU13" s="923"/>
      <c r="AV13" s="923"/>
      <c r="AW13" s="923"/>
      <c r="AX13" s="924"/>
    </row>
    <row r="14" spans="1:50" ht="21" customHeight="1" x14ac:dyDescent="0.2">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c r="AS15" s="656"/>
      <c r="AT15" s="656"/>
      <c r="AU15" s="656"/>
      <c r="AV15" s="656"/>
      <c r="AW15" s="656"/>
      <c r="AX15" s="804"/>
    </row>
    <row r="16" spans="1:50" ht="21" customHeight="1" x14ac:dyDescent="0.2">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20"/>
      <c r="AS17" s="920"/>
      <c r="AT17" s="920"/>
      <c r="AU17" s="920"/>
      <c r="AV17" s="920"/>
      <c r="AW17" s="920"/>
      <c r="AX17" s="921"/>
    </row>
    <row r="18" spans="1:50" ht="24.75" customHeight="1" x14ac:dyDescent="0.2">
      <c r="A18" s="612"/>
      <c r="B18" s="613"/>
      <c r="C18" s="613"/>
      <c r="D18" s="613"/>
      <c r="E18" s="613"/>
      <c r="F18" s="614"/>
      <c r="G18" s="725"/>
      <c r="H18" s="726"/>
      <c r="I18" s="714" t="s">
        <v>20</v>
      </c>
      <c r="J18" s="715"/>
      <c r="K18" s="715"/>
      <c r="L18" s="715"/>
      <c r="M18" s="715"/>
      <c r="N18" s="715"/>
      <c r="O18" s="716"/>
      <c r="P18" s="876">
        <f>SUM(P13:V17)</f>
        <v>9</v>
      </c>
      <c r="Q18" s="877"/>
      <c r="R18" s="877"/>
      <c r="S18" s="877"/>
      <c r="T18" s="877"/>
      <c r="U18" s="877"/>
      <c r="V18" s="878"/>
      <c r="W18" s="876">
        <f>SUM(W13:AC17)</f>
        <v>9</v>
      </c>
      <c r="X18" s="877"/>
      <c r="Y18" s="877"/>
      <c r="Z18" s="877"/>
      <c r="AA18" s="877"/>
      <c r="AB18" s="877"/>
      <c r="AC18" s="878"/>
      <c r="AD18" s="876">
        <f>SUM(AD13:AJ17)</f>
        <v>9</v>
      </c>
      <c r="AE18" s="877"/>
      <c r="AF18" s="877"/>
      <c r="AG18" s="877"/>
      <c r="AH18" s="877"/>
      <c r="AI18" s="877"/>
      <c r="AJ18" s="878"/>
      <c r="AK18" s="876">
        <f>SUM(AK13:AQ17)</f>
        <v>9</v>
      </c>
      <c r="AL18" s="877"/>
      <c r="AM18" s="877"/>
      <c r="AN18" s="877"/>
      <c r="AO18" s="877"/>
      <c r="AP18" s="877"/>
      <c r="AQ18" s="878"/>
      <c r="AR18" s="876">
        <f>SUM(AR13:AX17)</f>
        <v>10</v>
      </c>
      <c r="AS18" s="877"/>
      <c r="AT18" s="877"/>
      <c r="AU18" s="877"/>
      <c r="AV18" s="877"/>
      <c r="AW18" s="877"/>
      <c r="AX18" s="879"/>
    </row>
    <row r="19" spans="1:50" ht="24.75" customHeight="1" x14ac:dyDescent="0.2">
      <c r="A19" s="612"/>
      <c r="B19" s="613"/>
      <c r="C19" s="613"/>
      <c r="D19" s="613"/>
      <c r="E19" s="613"/>
      <c r="F19" s="614"/>
      <c r="G19" s="874" t="s">
        <v>9</v>
      </c>
      <c r="H19" s="875"/>
      <c r="I19" s="875"/>
      <c r="J19" s="875"/>
      <c r="K19" s="875"/>
      <c r="L19" s="875"/>
      <c r="M19" s="875"/>
      <c r="N19" s="875"/>
      <c r="O19" s="875"/>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7"/>
      <c r="B21" s="848"/>
      <c r="C21" s="848"/>
      <c r="D21" s="848"/>
      <c r="E21" s="848"/>
      <c r="F21" s="96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2">
      <c r="A23" s="978"/>
      <c r="B23" s="979"/>
      <c r="C23" s="979"/>
      <c r="D23" s="979"/>
      <c r="E23" s="979"/>
      <c r="F23" s="980"/>
      <c r="G23" s="972" t="s">
        <v>723</v>
      </c>
      <c r="H23" s="973"/>
      <c r="I23" s="973"/>
      <c r="J23" s="973"/>
      <c r="K23" s="973"/>
      <c r="L23" s="973"/>
      <c r="M23" s="973"/>
      <c r="N23" s="973"/>
      <c r="O23" s="974"/>
      <c r="P23" s="922">
        <v>9</v>
      </c>
      <c r="Q23" s="923"/>
      <c r="R23" s="923"/>
      <c r="S23" s="923"/>
      <c r="T23" s="923"/>
      <c r="U23" s="923"/>
      <c r="V23" s="937"/>
      <c r="W23" s="922">
        <v>10</v>
      </c>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2">
      <c r="A24" s="978"/>
      <c r="B24" s="979"/>
      <c r="C24" s="979"/>
      <c r="D24" s="979"/>
      <c r="E24" s="979"/>
      <c r="F24" s="980"/>
      <c r="G24" s="938"/>
      <c r="H24" s="939"/>
      <c r="I24" s="939"/>
      <c r="J24" s="939"/>
      <c r="K24" s="939"/>
      <c r="L24" s="939"/>
      <c r="M24" s="939"/>
      <c r="N24" s="939"/>
      <c r="O24" s="940"/>
      <c r="P24" s="655"/>
      <c r="Q24" s="656"/>
      <c r="R24" s="656"/>
      <c r="S24" s="656"/>
      <c r="T24" s="656"/>
      <c r="U24" s="656"/>
      <c r="V24" s="657"/>
      <c r="W24" s="655"/>
      <c r="X24" s="656"/>
      <c r="Y24" s="656"/>
      <c r="Z24" s="656"/>
      <c r="AA24" s="656"/>
      <c r="AB24" s="656"/>
      <c r="AC24" s="6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2">
      <c r="A25" s="978"/>
      <c r="B25" s="979"/>
      <c r="C25" s="979"/>
      <c r="D25" s="979"/>
      <c r="E25" s="979"/>
      <c r="F25" s="980"/>
      <c r="G25" s="938"/>
      <c r="H25" s="939"/>
      <c r="I25" s="939"/>
      <c r="J25" s="939"/>
      <c r="K25" s="939"/>
      <c r="L25" s="939"/>
      <c r="M25" s="939"/>
      <c r="N25" s="939"/>
      <c r="O25" s="940"/>
      <c r="P25" s="655"/>
      <c r="Q25" s="656"/>
      <c r="R25" s="656"/>
      <c r="S25" s="656"/>
      <c r="T25" s="656"/>
      <c r="U25" s="656"/>
      <c r="V25" s="657"/>
      <c r="W25" s="655"/>
      <c r="X25" s="656"/>
      <c r="Y25" s="656"/>
      <c r="Z25" s="656"/>
      <c r="AA25" s="656"/>
      <c r="AB25" s="656"/>
      <c r="AC25" s="6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2">
      <c r="A26" s="978"/>
      <c r="B26" s="979"/>
      <c r="C26" s="979"/>
      <c r="D26" s="979"/>
      <c r="E26" s="979"/>
      <c r="F26" s="98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2">
      <c r="A27" s="978"/>
      <c r="B27" s="979"/>
      <c r="C27" s="979"/>
      <c r="D27" s="979"/>
      <c r="E27" s="979"/>
      <c r="F27" s="98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41" t="s">
        <v>337</v>
      </c>
      <c r="H28" s="942"/>
      <c r="I28" s="942"/>
      <c r="J28" s="942"/>
      <c r="K28" s="942"/>
      <c r="L28" s="942"/>
      <c r="M28" s="942"/>
      <c r="N28" s="942"/>
      <c r="O28" s="943"/>
      <c r="P28" s="876">
        <f>P29-SUM(P23:P27)</f>
        <v>0</v>
      </c>
      <c r="Q28" s="877"/>
      <c r="R28" s="877"/>
      <c r="S28" s="877"/>
      <c r="T28" s="877"/>
      <c r="U28" s="877"/>
      <c r="V28" s="878"/>
      <c r="W28" s="876">
        <f>W29-SUM(W23:W27)</f>
        <v>0</v>
      </c>
      <c r="X28" s="877"/>
      <c r="Y28" s="877"/>
      <c r="Z28" s="877"/>
      <c r="AA28" s="877"/>
      <c r="AB28" s="877"/>
      <c r="AC28" s="87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44" t="s">
        <v>334</v>
      </c>
      <c r="H29" s="945"/>
      <c r="I29" s="945"/>
      <c r="J29" s="945"/>
      <c r="K29" s="945"/>
      <c r="L29" s="945"/>
      <c r="M29" s="945"/>
      <c r="N29" s="945"/>
      <c r="O29" s="946"/>
      <c r="P29" s="655">
        <f>AK13</f>
        <v>9</v>
      </c>
      <c r="Q29" s="656"/>
      <c r="R29" s="656"/>
      <c r="S29" s="656"/>
      <c r="T29" s="656"/>
      <c r="U29" s="656"/>
      <c r="V29" s="657"/>
      <c r="W29" s="954">
        <f>AR13</f>
        <v>10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59" t="s">
        <v>349</v>
      </c>
      <c r="B30" s="860"/>
      <c r="C30" s="860"/>
      <c r="D30" s="860"/>
      <c r="E30" s="860"/>
      <c r="F30" s="861"/>
      <c r="G30" s="771" t="s">
        <v>146</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390</v>
      </c>
      <c r="AF30" s="857"/>
      <c r="AG30" s="857"/>
      <c r="AH30" s="858"/>
      <c r="AI30" s="917" t="s">
        <v>412</v>
      </c>
      <c r="AJ30" s="917"/>
      <c r="AK30" s="917"/>
      <c r="AL30" s="856"/>
      <c r="AM30" s="917" t="s">
        <v>509</v>
      </c>
      <c r="AN30" s="917"/>
      <c r="AO30" s="917"/>
      <c r="AP30" s="856"/>
      <c r="AQ30" s="765" t="s">
        <v>232</v>
      </c>
      <c r="AR30" s="766"/>
      <c r="AS30" s="766"/>
      <c r="AT30" s="767"/>
      <c r="AU30" s="772" t="s">
        <v>134</v>
      </c>
      <c r="AV30" s="772"/>
      <c r="AW30" s="772"/>
      <c r="AX30" s="919"/>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8"/>
      <c r="AJ31" s="918"/>
      <c r="AK31" s="918"/>
      <c r="AL31" s="407"/>
      <c r="AM31" s="918"/>
      <c r="AN31" s="918"/>
      <c r="AO31" s="918"/>
      <c r="AP31" s="407"/>
      <c r="AQ31" s="250" t="s">
        <v>720</v>
      </c>
      <c r="AR31" s="201"/>
      <c r="AS31" s="136" t="s">
        <v>233</v>
      </c>
      <c r="AT31" s="137"/>
      <c r="AU31" s="200">
        <v>4</v>
      </c>
      <c r="AV31" s="200"/>
      <c r="AW31" s="392" t="s">
        <v>179</v>
      </c>
      <c r="AX31" s="393"/>
    </row>
    <row r="32" spans="1:50" ht="23.25" customHeight="1" x14ac:dyDescent="0.2">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371</v>
      </c>
      <c r="AC32" s="460"/>
      <c r="AD32" s="460"/>
      <c r="AE32" s="218">
        <v>99.9</v>
      </c>
      <c r="AF32" s="219"/>
      <c r="AG32" s="219"/>
      <c r="AH32" s="219"/>
      <c r="AI32" s="218">
        <v>99.8</v>
      </c>
      <c r="AJ32" s="219"/>
      <c r="AK32" s="219"/>
      <c r="AL32" s="219"/>
      <c r="AM32" s="218"/>
      <c r="AN32" s="219"/>
      <c r="AO32" s="219"/>
      <c r="AP32" s="219"/>
      <c r="AQ32" s="336" t="s">
        <v>720</v>
      </c>
      <c r="AR32" s="208"/>
      <c r="AS32" s="208"/>
      <c r="AT32" s="337"/>
      <c r="AU32" s="219" t="s">
        <v>720</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100</v>
      </c>
      <c r="AF33" s="219"/>
      <c r="AG33" s="219"/>
      <c r="AH33" s="219"/>
      <c r="AI33" s="218">
        <v>100</v>
      </c>
      <c r="AJ33" s="219"/>
      <c r="AK33" s="219"/>
      <c r="AL33" s="219"/>
      <c r="AM33" s="218" t="s">
        <v>756</v>
      </c>
      <c r="AN33" s="219"/>
      <c r="AO33" s="219"/>
      <c r="AP33" s="219"/>
      <c r="AQ33" s="336" t="s">
        <v>720</v>
      </c>
      <c r="AR33" s="208"/>
      <c r="AS33" s="208"/>
      <c r="AT33" s="337"/>
      <c r="AU33" s="219">
        <v>100</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99.9</v>
      </c>
      <c r="AF34" s="219"/>
      <c r="AG34" s="219"/>
      <c r="AH34" s="219"/>
      <c r="AI34" s="218">
        <v>99.8</v>
      </c>
      <c r="AJ34" s="219"/>
      <c r="AK34" s="219"/>
      <c r="AL34" s="219"/>
      <c r="AM34" s="218"/>
      <c r="AN34" s="219"/>
      <c r="AO34" s="219"/>
      <c r="AP34" s="219"/>
      <c r="AQ34" s="336" t="s">
        <v>720</v>
      </c>
      <c r="AR34" s="208"/>
      <c r="AS34" s="208"/>
      <c r="AT34" s="337"/>
      <c r="AU34" s="219" t="s">
        <v>720</v>
      </c>
      <c r="AV34" s="219"/>
      <c r="AW34" s="219"/>
      <c r="AX34" s="221"/>
    </row>
    <row r="35" spans="1:51" ht="23.25" customHeight="1" x14ac:dyDescent="0.2">
      <c r="A35" s="228" t="s">
        <v>380</v>
      </c>
      <c r="B35" s="229"/>
      <c r="C35" s="229"/>
      <c r="D35" s="229"/>
      <c r="E35" s="229"/>
      <c r="F35" s="230"/>
      <c r="G35" s="234" t="s">
        <v>758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2"/>
      <c r="AY37">
        <f>COUNTA($G$39)</f>
        <v>1</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720</v>
      </c>
      <c r="AR38" s="201"/>
      <c r="AS38" s="136" t="s">
        <v>233</v>
      </c>
      <c r="AT38" s="137"/>
      <c r="AU38" s="200">
        <v>4</v>
      </c>
      <c r="AV38" s="200"/>
      <c r="AW38" s="392" t="s">
        <v>179</v>
      </c>
      <c r="AX38" s="393"/>
      <c r="AY38">
        <f>$AY$37</f>
        <v>1</v>
      </c>
    </row>
    <row r="39" spans="1:51" ht="23.25" customHeight="1" x14ac:dyDescent="0.2">
      <c r="A39" s="397"/>
      <c r="B39" s="395"/>
      <c r="C39" s="395"/>
      <c r="D39" s="395"/>
      <c r="E39" s="395"/>
      <c r="F39" s="396"/>
      <c r="G39" s="563" t="s">
        <v>726</v>
      </c>
      <c r="H39" s="564"/>
      <c r="I39" s="564"/>
      <c r="J39" s="564"/>
      <c r="K39" s="564"/>
      <c r="L39" s="564"/>
      <c r="M39" s="564"/>
      <c r="N39" s="564"/>
      <c r="O39" s="565"/>
      <c r="P39" s="108" t="s">
        <v>727</v>
      </c>
      <c r="Q39" s="108"/>
      <c r="R39" s="108"/>
      <c r="S39" s="108"/>
      <c r="T39" s="108"/>
      <c r="U39" s="108"/>
      <c r="V39" s="108"/>
      <c r="W39" s="108"/>
      <c r="X39" s="109"/>
      <c r="Y39" s="470" t="s">
        <v>12</v>
      </c>
      <c r="Z39" s="530"/>
      <c r="AA39" s="531"/>
      <c r="AB39" s="460" t="s">
        <v>371</v>
      </c>
      <c r="AC39" s="460"/>
      <c r="AD39" s="460"/>
      <c r="AE39" s="218">
        <v>100</v>
      </c>
      <c r="AF39" s="219"/>
      <c r="AG39" s="219"/>
      <c r="AH39" s="219"/>
      <c r="AI39" s="218">
        <v>100</v>
      </c>
      <c r="AJ39" s="219"/>
      <c r="AK39" s="219"/>
      <c r="AL39" s="219"/>
      <c r="AM39" s="218"/>
      <c r="AN39" s="219"/>
      <c r="AO39" s="219"/>
      <c r="AP39" s="219"/>
      <c r="AQ39" s="336" t="s">
        <v>720</v>
      </c>
      <c r="AR39" s="208"/>
      <c r="AS39" s="208"/>
      <c r="AT39" s="337"/>
      <c r="AU39" s="219" t="s">
        <v>720</v>
      </c>
      <c r="AV39" s="219"/>
      <c r="AW39" s="219"/>
      <c r="AX39" s="221"/>
      <c r="AY39">
        <f t="shared" ref="AY39:AY43" si="4">$AY$37</f>
        <v>1</v>
      </c>
    </row>
    <row r="40" spans="1:51" ht="23.25"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v>100</v>
      </c>
      <c r="AF40" s="219"/>
      <c r="AG40" s="219"/>
      <c r="AH40" s="219"/>
      <c r="AI40" s="218">
        <v>100</v>
      </c>
      <c r="AJ40" s="219"/>
      <c r="AK40" s="219"/>
      <c r="AL40" s="219"/>
      <c r="AM40" s="218" t="s">
        <v>755</v>
      </c>
      <c r="AN40" s="219"/>
      <c r="AO40" s="219"/>
      <c r="AP40" s="219"/>
      <c r="AQ40" s="336" t="s">
        <v>720</v>
      </c>
      <c r="AR40" s="208"/>
      <c r="AS40" s="208"/>
      <c r="AT40" s="337"/>
      <c r="AU40" s="219">
        <v>100</v>
      </c>
      <c r="AV40" s="219"/>
      <c r="AW40" s="219"/>
      <c r="AX40" s="221"/>
      <c r="AY40">
        <f t="shared" si="4"/>
        <v>1</v>
      </c>
    </row>
    <row r="41" spans="1:51" ht="23.25"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c r="AN41" s="219"/>
      <c r="AO41" s="219"/>
      <c r="AP41" s="219"/>
      <c r="AQ41" s="336" t="s">
        <v>720</v>
      </c>
      <c r="AR41" s="208"/>
      <c r="AS41" s="208"/>
      <c r="AT41" s="337"/>
      <c r="AU41" s="219" t="s">
        <v>720</v>
      </c>
      <c r="AV41" s="219"/>
      <c r="AW41" s="219"/>
      <c r="AX41" s="221"/>
      <c r="AY41">
        <f t="shared" si="4"/>
        <v>1</v>
      </c>
    </row>
    <row r="42" spans="1:51" ht="23.25" customHeight="1" x14ac:dyDescent="0.2">
      <c r="A42" s="228" t="s">
        <v>380</v>
      </c>
      <c r="B42" s="229"/>
      <c r="C42" s="229"/>
      <c r="D42" s="229"/>
      <c r="E42" s="229"/>
      <c r="F42" s="230"/>
      <c r="G42" s="234" t="s">
        <v>759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2"/>
      <c r="AY44">
        <f>COUNTA($G$46)</f>
        <v>1</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720</v>
      </c>
      <c r="AR45" s="201"/>
      <c r="AS45" s="136" t="s">
        <v>233</v>
      </c>
      <c r="AT45" s="137"/>
      <c r="AU45" s="200">
        <v>4</v>
      </c>
      <c r="AV45" s="200"/>
      <c r="AW45" s="392" t="s">
        <v>179</v>
      </c>
      <c r="AX45" s="393"/>
      <c r="AY45">
        <f>$AY$44</f>
        <v>1</v>
      </c>
    </row>
    <row r="46" spans="1:51" ht="23.25" customHeight="1" x14ac:dyDescent="0.2">
      <c r="A46" s="397"/>
      <c r="B46" s="395"/>
      <c r="C46" s="395"/>
      <c r="D46" s="395"/>
      <c r="E46" s="395"/>
      <c r="F46" s="396"/>
      <c r="G46" s="563" t="s">
        <v>728</v>
      </c>
      <c r="H46" s="564"/>
      <c r="I46" s="564"/>
      <c r="J46" s="564"/>
      <c r="K46" s="564"/>
      <c r="L46" s="564"/>
      <c r="M46" s="564"/>
      <c r="N46" s="564"/>
      <c r="O46" s="565"/>
      <c r="P46" s="108" t="s">
        <v>729</v>
      </c>
      <c r="Q46" s="108"/>
      <c r="R46" s="108"/>
      <c r="S46" s="108"/>
      <c r="T46" s="108"/>
      <c r="U46" s="108"/>
      <c r="V46" s="108"/>
      <c r="W46" s="108"/>
      <c r="X46" s="109"/>
      <c r="Y46" s="470" t="s">
        <v>12</v>
      </c>
      <c r="Z46" s="530"/>
      <c r="AA46" s="531"/>
      <c r="AB46" s="460" t="s">
        <v>371</v>
      </c>
      <c r="AC46" s="460"/>
      <c r="AD46" s="460"/>
      <c r="AE46" s="282">
        <v>99.8</v>
      </c>
      <c r="AF46" s="282"/>
      <c r="AG46" s="282"/>
      <c r="AH46" s="282"/>
      <c r="AI46" s="282">
        <v>100</v>
      </c>
      <c r="AJ46" s="282"/>
      <c r="AK46" s="282"/>
      <c r="AL46" s="282"/>
      <c r="AM46" s="218"/>
      <c r="AN46" s="219"/>
      <c r="AO46" s="219"/>
      <c r="AP46" s="219"/>
      <c r="AQ46" s="336" t="s">
        <v>720</v>
      </c>
      <c r="AR46" s="208"/>
      <c r="AS46" s="208"/>
      <c r="AT46" s="337"/>
      <c r="AU46" s="219" t="s">
        <v>720</v>
      </c>
      <c r="AV46" s="219"/>
      <c r="AW46" s="219"/>
      <c r="AX46" s="221"/>
      <c r="AY46">
        <f t="shared" ref="AY46:AY50" si="5">$AY$44</f>
        <v>1</v>
      </c>
    </row>
    <row r="47" spans="1:51" ht="23.25"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371</v>
      </c>
      <c r="AC47" s="522"/>
      <c r="AD47" s="522"/>
      <c r="AE47" s="218">
        <v>100</v>
      </c>
      <c r="AF47" s="219"/>
      <c r="AG47" s="219"/>
      <c r="AH47" s="219"/>
      <c r="AI47" s="218">
        <v>100</v>
      </c>
      <c r="AJ47" s="219"/>
      <c r="AK47" s="219"/>
      <c r="AL47" s="219"/>
      <c r="AM47" s="218" t="s">
        <v>755</v>
      </c>
      <c r="AN47" s="219"/>
      <c r="AO47" s="219"/>
      <c r="AP47" s="219"/>
      <c r="AQ47" s="336" t="s">
        <v>720</v>
      </c>
      <c r="AR47" s="208"/>
      <c r="AS47" s="208"/>
      <c r="AT47" s="337"/>
      <c r="AU47" s="219" t="s">
        <v>720</v>
      </c>
      <c r="AV47" s="219"/>
      <c r="AW47" s="219"/>
      <c r="AX47" s="221"/>
      <c r="AY47">
        <f t="shared" si="5"/>
        <v>1</v>
      </c>
    </row>
    <row r="48" spans="1:51" ht="23.25"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99.8</v>
      </c>
      <c r="AF48" s="219"/>
      <c r="AG48" s="219"/>
      <c r="AH48" s="219"/>
      <c r="AI48" s="218">
        <v>100</v>
      </c>
      <c r="AJ48" s="219"/>
      <c r="AK48" s="219"/>
      <c r="AL48" s="219"/>
      <c r="AM48" s="218"/>
      <c r="AN48" s="219"/>
      <c r="AO48" s="219"/>
      <c r="AP48" s="219"/>
      <c r="AQ48" s="336" t="s">
        <v>720</v>
      </c>
      <c r="AR48" s="208"/>
      <c r="AS48" s="208"/>
      <c r="AT48" s="337"/>
      <c r="AU48" s="219" t="s">
        <v>720</v>
      </c>
      <c r="AV48" s="219"/>
      <c r="AW48" s="219"/>
      <c r="AX48" s="221"/>
      <c r="AY48">
        <f t="shared" si="5"/>
        <v>1</v>
      </c>
    </row>
    <row r="49" spans="1:51" ht="23.25" customHeight="1" x14ac:dyDescent="0.2">
      <c r="A49" s="228" t="s">
        <v>380</v>
      </c>
      <c r="B49" s="229"/>
      <c r="C49" s="229"/>
      <c r="D49" s="229"/>
      <c r="E49" s="229"/>
      <c r="F49" s="230"/>
      <c r="G49" s="234" t="s">
        <v>760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7" t="s">
        <v>134</v>
      </c>
      <c r="AV51" s="927"/>
      <c r="AW51" s="927"/>
      <c r="AX51" s="928"/>
      <c r="AY51">
        <f>COUNTA($G$53)</f>
        <v>1</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720</v>
      </c>
      <c r="AR52" s="201"/>
      <c r="AS52" s="136" t="s">
        <v>233</v>
      </c>
      <c r="AT52" s="137"/>
      <c r="AU52" s="200">
        <v>4</v>
      </c>
      <c r="AV52" s="200"/>
      <c r="AW52" s="392" t="s">
        <v>179</v>
      </c>
      <c r="AX52" s="393"/>
      <c r="AY52">
        <f>$AY$51</f>
        <v>1</v>
      </c>
    </row>
    <row r="53" spans="1:51" ht="23.25" customHeight="1" x14ac:dyDescent="0.2">
      <c r="A53" s="397"/>
      <c r="B53" s="395"/>
      <c r="C53" s="395"/>
      <c r="D53" s="395"/>
      <c r="E53" s="395"/>
      <c r="F53" s="396"/>
      <c r="G53" s="563" t="s">
        <v>730</v>
      </c>
      <c r="H53" s="564"/>
      <c r="I53" s="564"/>
      <c r="J53" s="564"/>
      <c r="K53" s="564"/>
      <c r="L53" s="564"/>
      <c r="M53" s="564"/>
      <c r="N53" s="564"/>
      <c r="O53" s="565"/>
      <c r="P53" s="108" t="s">
        <v>731</v>
      </c>
      <c r="Q53" s="108"/>
      <c r="R53" s="108"/>
      <c r="S53" s="108"/>
      <c r="T53" s="108"/>
      <c r="U53" s="108"/>
      <c r="V53" s="108"/>
      <c r="W53" s="108"/>
      <c r="X53" s="109"/>
      <c r="Y53" s="470" t="s">
        <v>12</v>
      </c>
      <c r="Z53" s="530"/>
      <c r="AA53" s="531"/>
      <c r="AB53" s="460" t="s">
        <v>371</v>
      </c>
      <c r="AC53" s="460"/>
      <c r="AD53" s="460"/>
      <c r="AE53" s="218">
        <v>100</v>
      </c>
      <c r="AF53" s="219"/>
      <c r="AG53" s="219"/>
      <c r="AH53" s="219"/>
      <c r="AI53" s="282">
        <v>100</v>
      </c>
      <c r="AJ53" s="282"/>
      <c r="AK53" s="282"/>
      <c r="AL53" s="282"/>
      <c r="AM53" s="218"/>
      <c r="AN53" s="219"/>
      <c r="AO53" s="219"/>
      <c r="AP53" s="219"/>
      <c r="AQ53" s="336" t="s">
        <v>720</v>
      </c>
      <c r="AR53" s="208"/>
      <c r="AS53" s="208"/>
      <c r="AT53" s="337"/>
      <c r="AU53" s="219" t="s">
        <v>720</v>
      </c>
      <c r="AV53" s="219"/>
      <c r="AW53" s="219"/>
      <c r="AX53" s="221"/>
      <c r="AY53">
        <f t="shared" ref="AY53:AY57" si="6">$AY$51</f>
        <v>1</v>
      </c>
    </row>
    <row r="54" spans="1:51" ht="23.25"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371</v>
      </c>
      <c r="AC54" s="522"/>
      <c r="AD54" s="522"/>
      <c r="AE54" s="218">
        <v>100</v>
      </c>
      <c r="AF54" s="219"/>
      <c r="AG54" s="219"/>
      <c r="AH54" s="219"/>
      <c r="AI54" s="218">
        <v>100</v>
      </c>
      <c r="AJ54" s="219"/>
      <c r="AK54" s="219"/>
      <c r="AL54" s="219"/>
      <c r="AM54" s="218" t="s">
        <v>755</v>
      </c>
      <c r="AN54" s="219"/>
      <c r="AO54" s="219"/>
      <c r="AP54" s="219"/>
      <c r="AQ54" s="336" t="s">
        <v>720</v>
      </c>
      <c r="AR54" s="208"/>
      <c r="AS54" s="208"/>
      <c r="AT54" s="337"/>
      <c r="AU54" s="219" t="s">
        <v>720</v>
      </c>
      <c r="AV54" s="219"/>
      <c r="AW54" s="219"/>
      <c r="AX54" s="221"/>
      <c r="AY54">
        <f t="shared" si="6"/>
        <v>1</v>
      </c>
    </row>
    <row r="55" spans="1:51" ht="23.25"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100</v>
      </c>
      <c r="AF55" s="219"/>
      <c r="AG55" s="219"/>
      <c r="AH55" s="219"/>
      <c r="AI55" s="218">
        <v>100</v>
      </c>
      <c r="AJ55" s="219"/>
      <c r="AK55" s="219"/>
      <c r="AL55" s="219"/>
      <c r="AM55" s="218"/>
      <c r="AN55" s="219"/>
      <c r="AO55" s="219"/>
      <c r="AP55" s="219"/>
      <c r="AQ55" s="336" t="s">
        <v>720</v>
      </c>
      <c r="AR55" s="208"/>
      <c r="AS55" s="208"/>
      <c r="AT55" s="337"/>
      <c r="AU55" s="219" t="s">
        <v>720</v>
      </c>
      <c r="AV55" s="219"/>
      <c r="AW55" s="219"/>
      <c r="AX55" s="221"/>
      <c r="AY55">
        <f t="shared" si="6"/>
        <v>1</v>
      </c>
    </row>
    <row r="56" spans="1:51" ht="23.25" customHeight="1" x14ac:dyDescent="0.2">
      <c r="A56" s="228" t="s">
        <v>380</v>
      </c>
      <c r="B56" s="229"/>
      <c r="C56" s="229"/>
      <c r="D56" s="229"/>
      <c r="E56" s="229"/>
      <c r="F56" s="230"/>
      <c r="G56" s="234" t="s">
        <v>760</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7" t="s">
        <v>134</v>
      </c>
      <c r="AV58" s="927"/>
      <c r="AW58" s="927"/>
      <c r="AX58" s="928"/>
      <c r="AY58">
        <f>COUNTA($G$60)</f>
        <v>1</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720</v>
      </c>
      <c r="AR59" s="201"/>
      <c r="AS59" s="136" t="s">
        <v>233</v>
      </c>
      <c r="AT59" s="137"/>
      <c r="AU59" s="200">
        <v>4</v>
      </c>
      <c r="AV59" s="200"/>
      <c r="AW59" s="392" t="s">
        <v>179</v>
      </c>
      <c r="AX59" s="393"/>
      <c r="AY59">
        <f>$AY$58</f>
        <v>1</v>
      </c>
    </row>
    <row r="60" spans="1:51" ht="23.25" customHeight="1" x14ac:dyDescent="0.2">
      <c r="A60" s="397"/>
      <c r="B60" s="395"/>
      <c r="C60" s="395"/>
      <c r="D60" s="395"/>
      <c r="E60" s="395"/>
      <c r="F60" s="396"/>
      <c r="G60" s="563" t="s">
        <v>732</v>
      </c>
      <c r="H60" s="564"/>
      <c r="I60" s="564"/>
      <c r="J60" s="564"/>
      <c r="K60" s="564"/>
      <c r="L60" s="564"/>
      <c r="M60" s="564"/>
      <c r="N60" s="564"/>
      <c r="O60" s="565"/>
      <c r="P60" s="108" t="s">
        <v>733</v>
      </c>
      <c r="Q60" s="108"/>
      <c r="R60" s="108"/>
      <c r="S60" s="108"/>
      <c r="T60" s="108"/>
      <c r="U60" s="108"/>
      <c r="V60" s="108"/>
      <c r="W60" s="108"/>
      <c r="X60" s="109"/>
      <c r="Y60" s="470" t="s">
        <v>12</v>
      </c>
      <c r="Z60" s="530"/>
      <c r="AA60" s="531"/>
      <c r="AB60" s="460" t="s">
        <v>371</v>
      </c>
      <c r="AC60" s="460"/>
      <c r="AD60" s="460"/>
      <c r="AE60" s="218">
        <v>93.5</v>
      </c>
      <c r="AF60" s="219"/>
      <c r="AG60" s="219"/>
      <c r="AH60" s="219"/>
      <c r="AI60" s="218">
        <v>98.7</v>
      </c>
      <c r="AJ60" s="219"/>
      <c r="AK60" s="219"/>
      <c r="AL60" s="219"/>
      <c r="AM60" s="218"/>
      <c r="AN60" s="219"/>
      <c r="AO60" s="219"/>
      <c r="AP60" s="219"/>
      <c r="AQ60" s="336" t="s">
        <v>720</v>
      </c>
      <c r="AR60" s="208"/>
      <c r="AS60" s="208"/>
      <c r="AT60" s="337"/>
      <c r="AU60" s="219" t="s">
        <v>720</v>
      </c>
      <c r="AV60" s="219"/>
      <c r="AW60" s="219"/>
      <c r="AX60" s="221"/>
      <c r="AY60">
        <f t="shared" ref="AY60:AY64" si="7">$AY$58</f>
        <v>1</v>
      </c>
    </row>
    <row r="61" spans="1:51" ht="23.25"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371</v>
      </c>
      <c r="AC61" s="522"/>
      <c r="AD61" s="522"/>
      <c r="AE61" s="218">
        <v>100</v>
      </c>
      <c r="AF61" s="219"/>
      <c r="AG61" s="219"/>
      <c r="AH61" s="219"/>
      <c r="AI61" s="218">
        <v>100</v>
      </c>
      <c r="AJ61" s="219"/>
      <c r="AK61" s="219"/>
      <c r="AL61" s="219"/>
      <c r="AM61" s="218" t="s">
        <v>755</v>
      </c>
      <c r="AN61" s="219"/>
      <c r="AO61" s="219"/>
      <c r="AP61" s="219"/>
      <c r="AQ61" s="336" t="s">
        <v>720</v>
      </c>
      <c r="AR61" s="208"/>
      <c r="AS61" s="208"/>
      <c r="AT61" s="337"/>
      <c r="AU61" s="219" t="s">
        <v>720</v>
      </c>
      <c r="AV61" s="219"/>
      <c r="AW61" s="219"/>
      <c r="AX61" s="221"/>
      <c r="AY61">
        <f t="shared" si="7"/>
        <v>1</v>
      </c>
    </row>
    <row r="62" spans="1:51" ht="23.25"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v>93.5</v>
      </c>
      <c r="AF62" s="219"/>
      <c r="AG62" s="219"/>
      <c r="AH62" s="219"/>
      <c r="AI62" s="218">
        <v>98.7</v>
      </c>
      <c r="AJ62" s="219"/>
      <c r="AK62" s="219"/>
      <c r="AL62" s="219"/>
      <c r="AM62" s="218"/>
      <c r="AN62" s="219"/>
      <c r="AO62" s="219"/>
      <c r="AP62" s="219"/>
      <c r="AQ62" s="336" t="s">
        <v>720</v>
      </c>
      <c r="AR62" s="208"/>
      <c r="AS62" s="208"/>
      <c r="AT62" s="337"/>
      <c r="AU62" s="219" t="s">
        <v>720</v>
      </c>
      <c r="AV62" s="219"/>
      <c r="AW62" s="219"/>
      <c r="AX62" s="221"/>
      <c r="AY62">
        <f t="shared" si="7"/>
        <v>1</v>
      </c>
    </row>
    <row r="63" spans="1:51" ht="23.25" customHeight="1" x14ac:dyDescent="0.2">
      <c r="A63" s="228" t="s">
        <v>380</v>
      </c>
      <c r="B63" s="229"/>
      <c r="C63" s="229"/>
      <c r="D63" s="229"/>
      <c r="E63" s="229"/>
      <c r="F63" s="230"/>
      <c r="G63" s="234" t="s">
        <v>759</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2">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0"/>
      <c r="AY79">
        <f>COUNTIF($AR$79,"☑")</f>
        <v>0</v>
      </c>
    </row>
    <row r="80" spans="1:51" ht="18.75" hidden="1" customHeight="1" x14ac:dyDescent="0.2">
      <c r="A80" s="862"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2">
      <c r="A81" s="863"/>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2">
      <c r="A82" s="863"/>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c r="AY82">
        <f t="shared" ref="AY82:AY89" si="10">$AY$80</f>
        <v>0</v>
      </c>
    </row>
    <row r="83" spans="1:60" ht="22.5" hidden="1" customHeight="1" x14ac:dyDescent="0.2">
      <c r="A83" s="863"/>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c r="AY83">
        <f t="shared" si="10"/>
        <v>0</v>
      </c>
    </row>
    <row r="84" spans="1:60" ht="19.5" hidden="1" customHeight="1" x14ac:dyDescent="0.2">
      <c r="A84" s="863"/>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7"/>
      <c r="AY84">
        <f t="shared" si="10"/>
        <v>0</v>
      </c>
    </row>
    <row r="85" spans="1:60" ht="18.75" hidden="1" customHeight="1" x14ac:dyDescent="0.2">
      <c r="A85" s="863"/>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2">
      <c r="A86" s="863"/>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2">
      <c r="A87" s="863"/>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3"/>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3"/>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3"/>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2">
      <c r="A91" s="863"/>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3"/>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3"/>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3"/>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3"/>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3"/>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3"/>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3"/>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4"/>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542</v>
      </c>
      <c r="AV100" s="318"/>
      <c r="AW100" s="318"/>
      <c r="AX100" s="320"/>
    </row>
    <row r="101" spans="1:60" ht="23.25" customHeight="1" x14ac:dyDescent="0.2">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735</v>
      </c>
      <c r="AC101" s="460"/>
      <c r="AD101" s="460"/>
      <c r="AE101" s="282">
        <v>9</v>
      </c>
      <c r="AF101" s="282"/>
      <c r="AG101" s="282"/>
      <c r="AH101" s="282"/>
      <c r="AI101" s="282">
        <v>9</v>
      </c>
      <c r="AJ101" s="282"/>
      <c r="AK101" s="282"/>
      <c r="AL101" s="282"/>
      <c r="AM101" s="282">
        <v>9</v>
      </c>
      <c r="AN101" s="282"/>
      <c r="AO101" s="282"/>
      <c r="AP101" s="282"/>
      <c r="AQ101" s="282" t="s">
        <v>757</v>
      </c>
      <c r="AR101" s="282"/>
      <c r="AS101" s="282"/>
      <c r="AT101" s="282"/>
      <c r="AU101" s="218" t="s">
        <v>757</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735</v>
      </c>
      <c r="AC102" s="460"/>
      <c r="AD102" s="460"/>
      <c r="AE102" s="282">
        <v>9</v>
      </c>
      <c r="AF102" s="282"/>
      <c r="AG102" s="282"/>
      <c r="AH102" s="282"/>
      <c r="AI102" s="282">
        <v>9</v>
      </c>
      <c r="AJ102" s="282"/>
      <c r="AK102" s="282"/>
      <c r="AL102" s="282"/>
      <c r="AM102" s="282">
        <v>9</v>
      </c>
      <c r="AN102" s="282"/>
      <c r="AO102" s="282"/>
      <c r="AP102" s="282"/>
      <c r="AQ102" s="282">
        <v>9</v>
      </c>
      <c r="AR102" s="282"/>
      <c r="AS102" s="282"/>
      <c r="AT102" s="282"/>
      <c r="AU102" s="225" t="s">
        <v>757</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542</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542</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542</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542</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543</v>
      </c>
      <c r="AR115" s="590"/>
      <c r="AS115" s="590"/>
      <c r="AT115" s="590"/>
      <c r="AU115" s="590"/>
      <c r="AV115" s="590"/>
      <c r="AW115" s="590"/>
      <c r="AX115" s="591"/>
    </row>
    <row r="116" spans="1:51" ht="23.25" customHeight="1" x14ac:dyDescent="0.2">
      <c r="A116" s="435"/>
      <c r="B116" s="436"/>
      <c r="C116" s="436"/>
      <c r="D116" s="436"/>
      <c r="E116" s="436"/>
      <c r="F116" s="437"/>
      <c r="G116" s="387" t="s">
        <v>736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737</v>
      </c>
      <c r="AC116" s="462"/>
      <c r="AD116" s="463"/>
      <c r="AE116" s="282">
        <v>1</v>
      </c>
      <c r="AF116" s="282"/>
      <c r="AG116" s="282"/>
      <c r="AH116" s="282"/>
      <c r="AI116" s="282">
        <v>1</v>
      </c>
      <c r="AJ116" s="282"/>
      <c r="AK116" s="282"/>
      <c r="AL116" s="282"/>
      <c r="AM116" s="282">
        <v>1</v>
      </c>
      <c r="AN116" s="282"/>
      <c r="AO116" s="282"/>
      <c r="AP116" s="282"/>
      <c r="AQ116" s="218" t="s">
        <v>755</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739</v>
      </c>
      <c r="AF117" s="550"/>
      <c r="AG117" s="550"/>
      <c r="AH117" s="550"/>
      <c r="AI117" s="550" t="s">
        <v>739</v>
      </c>
      <c r="AJ117" s="550"/>
      <c r="AK117" s="550"/>
      <c r="AL117" s="550"/>
      <c r="AM117" s="550" t="s">
        <v>761</v>
      </c>
      <c r="AN117" s="550"/>
      <c r="AO117" s="550"/>
      <c r="AP117" s="550"/>
      <c r="AQ117" s="550" t="s">
        <v>755</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540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740</v>
      </c>
      <c r="H125" s="387"/>
      <c r="I125" s="387"/>
      <c r="J125" s="387"/>
      <c r="K125" s="387"/>
      <c r="L125" s="387"/>
      <c r="M125" s="387"/>
      <c r="N125" s="387"/>
      <c r="O125" s="387"/>
      <c r="P125" s="387"/>
      <c r="Q125" s="387"/>
      <c r="R125" s="387"/>
      <c r="S125" s="387"/>
      <c r="T125" s="387"/>
      <c r="U125" s="387"/>
      <c r="V125" s="387"/>
      <c r="W125" s="387"/>
      <c r="X125" s="93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3"/>
      <c r="Y126" s="470" t="s">
        <v>49</v>
      </c>
      <c r="Z126" s="444"/>
      <c r="AA126" s="445"/>
      <c r="AB126" s="471" t="s">
        <v>741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9"/>
      <c r="Z127" s="930"/>
      <c r="AA127" s="931"/>
      <c r="AB127" s="407" t="s">
        <v>11</v>
      </c>
      <c r="AC127" s="408"/>
      <c r="AD127" s="409"/>
      <c r="AE127" s="247" t="s">
        <v>390</v>
      </c>
      <c r="AF127" s="247"/>
      <c r="AG127" s="247"/>
      <c r="AH127" s="247"/>
      <c r="AI127" s="247" t="s">
        <v>412</v>
      </c>
      <c r="AJ127" s="247"/>
      <c r="AK127" s="247"/>
      <c r="AL127" s="247"/>
      <c r="AM127" s="247" t="s">
        <v>509</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2">
      <c r="A130" s="189" t="s">
        <v>405</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4</v>
      </c>
      <c r="AV133" s="201"/>
      <c r="AW133" s="136" t="s">
        <v>179</v>
      </c>
      <c r="AX133" s="196"/>
      <c r="AY133">
        <f>$AY$132</f>
        <v>1</v>
      </c>
    </row>
    <row r="134" spans="1:51" ht="39.75" customHeight="1" x14ac:dyDescent="0.2">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99.9</v>
      </c>
      <c r="AF134" s="208"/>
      <c r="AG134" s="208"/>
      <c r="AH134" s="208"/>
      <c r="AI134" s="207">
        <v>99.8</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100</v>
      </c>
      <c r="AF135" s="208"/>
      <c r="AG135" s="208"/>
      <c r="AH135" s="208"/>
      <c r="AI135" s="207">
        <v>100</v>
      </c>
      <c r="AJ135" s="208"/>
      <c r="AK135" s="208"/>
      <c r="AL135" s="208"/>
      <c r="AM135" s="207">
        <v>100</v>
      </c>
      <c r="AN135" s="208"/>
      <c r="AO135" s="208"/>
      <c r="AP135" s="208"/>
      <c r="AQ135" s="207" t="s">
        <v>720</v>
      </c>
      <c r="AR135" s="208"/>
      <c r="AS135" s="208"/>
      <c r="AT135" s="208"/>
      <c r="AU135" s="207">
        <v>100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672</v>
      </c>
      <c r="D430" s="934"/>
      <c r="E430" s="175" t="s">
        <v>399</v>
      </c>
      <c r="F430" s="896"/>
      <c r="G430" s="897" t="s">
        <v>252</v>
      </c>
      <c r="H430" s="126"/>
      <c r="I430" s="126"/>
      <c r="J430" s="898" t="s">
        <v>720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2">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208"/>
      <c r="AQ433" s="336" t="s">
        <v>720</v>
      </c>
      <c r="AR433" s="208"/>
      <c r="AS433" s="208"/>
      <c r="AT433" s="337"/>
      <c r="AU433" s="208" t="s">
        <v>720</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208"/>
      <c r="AQ434" s="336" t="s">
        <v>720</v>
      </c>
      <c r="AR434" s="208"/>
      <c r="AS434" s="208"/>
      <c r="AT434" s="337"/>
      <c r="AU434" s="208" t="s">
        <v>720</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208"/>
      <c r="AQ435" s="336" t="s">
        <v>720</v>
      </c>
      <c r="AR435" s="208"/>
      <c r="AS435" s="208"/>
      <c r="AT435" s="337"/>
      <c r="AU435" s="208" t="s">
        <v>720</v>
      </c>
      <c r="AV435" s="208"/>
      <c r="AW435" s="208"/>
      <c r="AX435" s="209"/>
      <c r="AY435">
        <f t="shared" si="63"/>
        <v>1</v>
      </c>
    </row>
    <row r="436" spans="1:51" ht="18.75"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x14ac:dyDescent="0.2">
      <c r="A438" s="190"/>
      <c r="B438" s="187"/>
      <c r="C438" s="181"/>
      <c r="D438" s="187"/>
      <c r="E438" s="338"/>
      <c r="F438" s="339"/>
      <c r="G438" s="107" t="s">
        <v>720</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2">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208"/>
      <c r="AQ458" s="336" t="s">
        <v>720</v>
      </c>
      <c r="AR458" s="208"/>
      <c r="AS458" s="208"/>
      <c r="AT458" s="337"/>
      <c r="AU458" s="208" t="s">
        <v>720</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208"/>
      <c r="AQ459" s="336" t="s">
        <v>720</v>
      </c>
      <c r="AR459" s="208"/>
      <c r="AS459" s="208"/>
      <c r="AT459" s="337"/>
      <c r="AU459" s="208" t="s">
        <v>720</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208"/>
      <c r="AQ460" s="336" t="s">
        <v>720</v>
      </c>
      <c r="AR460" s="208"/>
      <c r="AS460" s="208"/>
      <c r="AT460" s="337"/>
      <c r="AU460" s="208" t="s">
        <v>720</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755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27" customHeight="1" x14ac:dyDescent="0.2">
      <c r="A702" s="868" t="s">
        <v>140</v>
      </c>
      <c r="B702" s="869"/>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754</v>
      </c>
      <c r="AE702" s="342"/>
      <c r="AF702" s="342"/>
      <c r="AG702" s="379" t="s">
        <v>763</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2">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754</v>
      </c>
      <c r="AE703" s="323"/>
      <c r="AF703" s="323"/>
      <c r="AG703" s="104" t="s">
        <v>764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754</v>
      </c>
      <c r="AE704" s="781"/>
      <c r="AF704" s="781"/>
      <c r="AG704" s="168" t="s">
        <v>765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754</v>
      </c>
      <c r="AE705" s="713"/>
      <c r="AF705" s="713"/>
      <c r="AG705" s="128" t="s">
        <v>791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767</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768</v>
      </c>
      <c r="AE708" s="603"/>
      <c r="AF708" s="603"/>
      <c r="AG708" s="740" t="s">
        <v>769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754</v>
      </c>
      <c r="AE709" s="323"/>
      <c r="AF709" s="323"/>
      <c r="AG709" s="104" t="s">
        <v>770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768</v>
      </c>
      <c r="AE710" s="323"/>
      <c r="AF710" s="323"/>
      <c r="AG710" s="104" t="s">
        <v>771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754</v>
      </c>
      <c r="AE711" s="323"/>
      <c r="AF711" s="323"/>
      <c r="AG711" s="104" t="s">
        <v>792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768</v>
      </c>
      <c r="AE712" s="781"/>
      <c r="AF712" s="781"/>
      <c r="AG712" s="808" t="s">
        <v>406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40"/>
      <c r="B713" s="642"/>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768</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754</v>
      </c>
      <c r="AE714" s="806"/>
      <c r="AF714" s="807"/>
      <c r="AG714" s="734" t="s">
        <v>793</v>
      </c>
      <c r="AH714" s="735"/>
      <c r="AI714" s="735"/>
      <c r="AJ714" s="735"/>
      <c r="AK714" s="735"/>
      <c r="AL714" s="735"/>
      <c r="AM714" s="735"/>
      <c r="AN714" s="735"/>
      <c r="AO714" s="735"/>
      <c r="AP714" s="735"/>
      <c r="AQ714" s="735"/>
      <c r="AR714" s="735"/>
      <c r="AS714" s="735"/>
      <c r="AT714" s="735"/>
      <c r="AU714" s="735"/>
      <c r="AV714" s="735"/>
      <c r="AW714" s="735"/>
      <c r="AX714" s="736"/>
    </row>
    <row r="715" spans="1:50" ht="44.25"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754</v>
      </c>
      <c r="AE715" s="603"/>
      <c r="AF715" s="654"/>
      <c r="AG715" s="740" t="s">
        <v>790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772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754</v>
      </c>
      <c r="AE717" s="323"/>
      <c r="AF717" s="323"/>
      <c r="AG717" s="104" t="s">
        <v>773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768</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8"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t="s">
        <v>720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720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6"/>
      <c r="B723" s="777"/>
      <c r="C723" s="293"/>
      <c r="D723" s="294"/>
      <c r="E723" s="294"/>
      <c r="F723" s="295"/>
      <c r="G723" s="284"/>
      <c r="H723" s="285"/>
      <c r="I723" s="77" t="str">
        <f t="shared" si="113"/>
        <v/>
      </c>
      <c r="J723" s="288"/>
      <c r="K723" s="288"/>
      <c r="L723" s="77" t="str">
        <f t="shared" si="114"/>
        <v/>
      </c>
      <c r="M723" s="78"/>
      <c r="N723" s="301" t="s">
        <v>720</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6"/>
      <c r="B724" s="777"/>
      <c r="C724" s="293"/>
      <c r="D724" s="294"/>
      <c r="E724" s="294"/>
      <c r="F724" s="295"/>
      <c r="G724" s="284"/>
      <c r="H724" s="285"/>
      <c r="I724" s="77" t="str">
        <f t="shared" si="113"/>
        <v/>
      </c>
      <c r="J724" s="288"/>
      <c r="K724" s="288"/>
      <c r="L724" s="77" t="str">
        <f t="shared" si="114"/>
        <v/>
      </c>
      <c r="M724" s="78"/>
      <c r="N724" s="301" t="s">
        <v>720</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t="s">
        <v>720</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800"/>
      <c r="C726" s="813" t="s">
        <v>53</v>
      </c>
      <c r="D726" s="835"/>
      <c r="E726" s="835"/>
      <c r="F726" s="836"/>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801"/>
      <c r="B727" s="802"/>
      <c r="C727" s="746" t="s">
        <v>57</v>
      </c>
      <c r="D727" s="747"/>
      <c r="E727" s="747"/>
      <c r="F727" s="748"/>
      <c r="G727" s="574" t="s">
        <v>789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2" t="s">
        <v>796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797" t="s">
        <v>137</v>
      </c>
      <c r="B731" s="798"/>
      <c r="C731" s="798"/>
      <c r="D731" s="798"/>
      <c r="E731" s="799"/>
      <c r="F731" s="727" t="s">
        <v>795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5">
      <c r="A733" s="671" t="s">
        <v>797</v>
      </c>
      <c r="B733" s="672"/>
      <c r="C733" s="672"/>
      <c r="D733" s="672"/>
      <c r="E733" s="673"/>
      <c r="F733" s="635" t="s">
        <v>798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93" t="s">
        <v>673</v>
      </c>
      <c r="B737" s="211"/>
      <c r="C737" s="211"/>
      <c r="D737" s="212"/>
      <c r="E737" s="957" t="s">
        <v>745</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2">
      <c r="A738" s="361" t="s">
        <v>397</v>
      </c>
      <c r="B738" s="361"/>
      <c r="C738" s="361"/>
      <c r="D738" s="361"/>
      <c r="E738" s="957" t="s">
        <v>746</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2">
      <c r="A739" s="361" t="s">
        <v>396</v>
      </c>
      <c r="B739" s="361"/>
      <c r="C739" s="361"/>
      <c r="D739" s="361"/>
      <c r="E739" s="957" t="s">
        <v>747</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2">
      <c r="A740" s="361" t="s">
        <v>395</v>
      </c>
      <c r="B740" s="361"/>
      <c r="C740" s="361"/>
      <c r="D740" s="361"/>
      <c r="E740" s="957" t="s">
        <v>748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2">
      <c r="A741" s="361" t="s">
        <v>394</v>
      </c>
      <c r="B741" s="361"/>
      <c r="C741" s="361"/>
      <c r="D741" s="361"/>
      <c r="E741" s="957" t="s">
        <v>749</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2">
      <c r="A742" s="361" t="s">
        <v>393</v>
      </c>
      <c r="B742" s="361"/>
      <c r="C742" s="361"/>
      <c r="D742" s="361"/>
      <c r="E742" s="957" t="s">
        <v>750</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2">
      <c r="A743" s="361" t="s">
        <v>392</v>
      </c>
      <c r="B743" s="361"/>
      <c r="C743" s="361"/>
      <c r="D743" s="361"/>
      <c r="E743" s="957" t="s">
        <v>751</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2">
      <c r="A744" s="361" t="s">
        <v>391</v>
      </c>
      <c r="B744" s="361"/>
      <c r="C744" s="361"/>
      <c r="D744" s="361"/>
      <c r="E744" s="957" t="s">
        <v>752</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2">
      <c r="A745" s="361" t="s">
        <v>390</v>
      </c>
      <c r="B745" s="361"/>
      <c r="C745" s="361"/>
      <c r="D745" s="361"/>
      <c r="E745" s="994" t="s">
        <v>753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2">
      <c r="A746" s="361" t="s">
        <v>546</v>
      </c>
      <c r="B746" s="361"/>
      <c r="C746" s="361"/>
      <c r="D746" s="361"/>
      <c r="E746" s="963" t="s">
        <v>712</v>
      </c>
      <c r="F746" s="961"/>
      <c r="G746" s="961"/>
      <c r="H746" s="100" t="str">
        <f>IF(E746="","","-")</f>
        <v>-</v>
      </c>
      <c r="I746" s="961"/>
      <c r="J746" s="961"/>
      <c r="K746" s="100" t="str">
        <f>IF(I746="","","-")</f>
        <v/>
      </c>
      <c r="L746" s="962">
        <v>110</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2">
      <c r="A747" s="361" t="s">
        <v>509</v>
      </c>
      <c r="B747" s="361"/>
      <c r="C747" s="361"/>
      <c r="D747" s="361"/>
      <c r="E747" s="963" t="s">
        <v>712</v>
      </c>
      <c r="F747" s="961"/>
      <c r="G747" s="961"/>
      <c r="H747" s="100" t="str">
        <f>IF(E747="","","-")</f>
        <v>-</v>
      </c>
      <c r="I747" s="961"/>
      <c r="J747" s="961"/>
      <c r="K747" s="100" t="str">
        <f>IF(I747="","","-")</f>
        <v/>
      </c>
      <c r="L747" s="962">
        <v>113</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2">
      <c r="A748" s="612" t="s">
        <v>384</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3.2"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6" t="s">
        <v>386</v>
      </c>
      <c r="B787" s="627"/>
      <c r="C787" s="627"/>
      <c r="D787" s="627"/>
      <c r="E787" s="627"/>
      <c r="F787" s="628"/>
      <c r="G787" s="593" t="s">
        <v>776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2">
      <c r="A788" s="629"/>
      <c r="B788" s="630"/>
      <c r="C788" s="630"/>
      <c r="D788" s="630"/>
      <c r="E788" s="630"/>
      <c r="F788" s="631"/>
      <c r="G788" s="813"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3"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2">
      <c r="A789" s="629"/>
      <c r="B789" s="630"/>
      <c r="C789" s="630"/>
      <c r="D789" s="630"/>
      <c r="E789" s="630"/>
      <c r="F789" s="631"/>
      <c r="G789" s="668" t="s">
        <v>777</v>
      </c>
      <c r="H789" s="669"/>
      <c r="I789" s="669"/>
      <c r="J789" s="669"/>
      <c r="K789" s="670"/>
      <c r="L789" s="662" t="s">
        <v>778</v>
      </c>
      <c r="M789" s="663"/>
      <c r="N789" s="663"/>
      <c r="O789" s="663"/>
      <c r="P789" s="663"/>
      <c r="Q789" s="663"/>
      <c r="R789" s="663"/>
      <c r="S789" s="663"/>
      <c r="T789" s="663"/>
      <c r="U789" s="663"/>
      <c r="V789" s="663"/>
      <c r="W789" s="663"/>
      <c r="X789" s="664"/>
      <c r="Y789" s="382">
        <v>6.7</v>
      </c>
      <c r="Z789" s="383"/>
      <c r="AA789" s="383"/>
      <c r="AB789" s="803"/>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2">
      <c r="A790" s="629"/>
      <c r="B790" s="630"/>
      <c r="C790" s="630"/>
      <c r="D790" s="630"/>
      <c r="E790" s="630"/>
      <c r="F790" s="631"/>
      <c r="G790" s="604" t="s">
        <v>779</v>
      </c>
      <c r="H790" s="605"/>
      <c r="I790" s="605"/>
      <c r="J790" s="605"/>
      <c r="K790" s="606"/>
      <c r="L790" s="596" t="s">
        <v>780</v>
      </c>
      <c r="M790" s="597"/>
      <c r="N790" s="597"/>
      <c r="O790" s="597"/>
      <c r="P790" s="597"/>
      <c r="Q790" s="597"/>
      <c r="R790" s="597"/>
      <c r="S790" s="597"/>
      <c r="T790" s="597"/>
      <c r="U790" s="597"/>
      <c r="V790" s="597"/>
      <c r="W790" s="597"/>
      <c r="X790" s="598"/>
      <c r="Y790" s="599">
        <v>0.4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2">
      <c r="A791" s="629"/>
      <c r="B791" s="630"/>
      <c r="C791" s="630"/>
      <c r="D791" s="630"/>
      <c r="E791" s="630"/>
      <c r="F791" s="631"/>
      <c r="G791" s="604" t="s">
        <v>781</v>
      </c>
      <c r="H791" s="605"/>
      <c r="I791" s="605"/>
      <c r="J791" s="605"/>
      <c r="K791" s="606"/>
      <c r="L791" s="596" t="s">
        <v>782</v>
      </c>
      <c r="M791" s="597"/>
      <c r="N791" s="597"/>
      <c r="O791" s="597"/>
      <c r="P791" s="597"/>
      <c r="Q791" s="597"/>
      <c r="R791" s="597"/>
      <c r="S791" s="597"/>
      <c r="T791" s="597"/>
      <c r="U791" s="597"/>
      <c r="V791" s="597"/>
      <c r="W791" s="597"/>
      <c r="X791" s="598"/>
      <c r="Y791" s="599">
        <v>0.4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2">
      <c r="A792" s="629"/>
      <c r="B792" s="630"/>
      <c r="C792" s="630"/>
      <c r="D792" s="630"/>
      <c r="E792" s="630"/>
      <c r="F792" s="631"/>
      <c r="G792" s="604" t="s">
        <v>783</v>
      </c>
      <c r="H792" s="605"/>
      <c r="I792" s="605"/>
      <c r="J792" s="605"/>
      <c r="K792" s="606"/>
      <c r="L792" s="596" t="s">
        <v>784</v>
      </c>
      <c r="M792" s="597"/>
      <c r="N792" s="597"/>
      <c r="O792" s="597"/>
      <c r="P792" s="597"/>
      <c r="Q792" s="597"/>
      <c r="R792" s="597"/>
      <c r="S792" s="597"/>
      <c r="T792" s="597"/>
      <c r="U792" s="597"/>
      <c r="V792" s="597"/>
      <c r="W792" s="597"/>
      <c r="X792" s="598"/>
      <c r="Y792" s="599">
        <v>0.2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2">
      <c r="A793" s="629"/>
      <c r="B793" s="630"/>
      <c r="C793" s="630"/>
      <c r="D793" s="630"/>
      <c r="E793" s="630"/>
      <c r="F793" s="631"/>
      <c r="G793" s="604" t="s">
        <v>80</v>
      </c>
      <c r="H793" s="605"/>
      <c r="I793" s="605"/>
      <c r="J793" s="605"/>
      <c r="K793" s="606"/>
      <c r="L793" s="596" t="s">
        <v>785</v>
      </c>
      <c r="M793" s="597"/>
      <c r="N793" s="597"/>
      <c r="O793" s="597"/>
      <c r="P793" s="597"/>
      <c r="Q793" s="597"/>
      <c r="R793" s="597"/>
      <c r="S793" s="597"/>
      <c r="T793" s="597"/>
      <c r="U793" s="597"/>
      <c r="V793" s="597"/>
      <c r="W793" s="597"/>
      <c r="X793" s="598"/>
      <c r="Y793" s="599">
        <v>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2">
      <c r="A799" s="629"/>
      <c r="B799" s="630"/>
      <c r="C799" s="630"/>
      <c r="D799" s="630"/>
      <c r="E799" s="630"/>
      <c r="F799" s="631"/>
      <c r="G799" s="824" t="s">
        <v>20</v>
      </c>
      <c r="H799" s="825"/>
      <c r="I799" s="825"/>
      <c r="J799" s="825"/>
      <c r="K799" s="825"/>
      <c r="L799" s="826"/>
      <c r="M799" s="827"/>
      <c r="N799" s="827"/>
      <c r="O799" s="827"/>
      <c r="P799" s="827"/>
      <c r="Q799" s="827"/>
      <c r="R799" s="827"/>
      <c r="S799" s="827"/>
      <c r="T799" s="827"/>
      <c r="U799" s="827"/>
      <c r="V799" s="827"/>
      <c r="W799" s="827"/>
      <c r="X799" s="828"/>
      <c r="Y799" s="829">
        <f>SUM(Y789:AB798)</f>
        <v>8.7000000000000011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3"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3"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3"/>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3"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3"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3"/>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3"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3"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3"/>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5">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4.55" customHeight="1" x14ac:dyDescent="0.2">
      <c r="A845" s="370">
        <v>1</v>
      </c>
      <c r="B845" s="370">
        <v>1</v>
      </c>
      <c r="C845" s="358" t="s">
        <v>786</v>
      </c>
      <c r="D845" s="343"/>
      <c r="E845" s="343"/>
      <c r="F845" s="343"/>
      <c r="G845" s="343"/>
      <c r="H845" s="343"/>
      <c r="I845" s="343"/>
      <c r="J845" s="344">
        <v>2012401016381</v>
      </c>
      <c r="K845" s="345"/>
      <c r="L845" s="345"/>
      <c r="M845" s="345"/>
      <c r="N845" s="345"/>
      <c r="O845" s="345"/>
      <c r="P845" s="907" t="s">
        <v>787</v>
      </c>
      <c r="Q845" s="908"/>
      <c r="R845" s="908"/>
      <c r="S845" s="908"/>
      <c r="T845" s="908"/>
      <c r="U845" s="908"/>
      <c r="V845" s="908"/>
      <c r="W845" s="908"/>
      <c r="X845" s="908"/>
      <c r="Y845" s="347">
        <v>8.6999999999999993</v>
      </c>
      <c r="Z845" s="348"/>
      <c r="AA845" s="348"/>
      <c r="AB845" s="349"/>
      <c r="AC845" s="902" t="s">
        <v>373</v>
      </c>
      <c r="AD845" s="903"/>
      <c r="AE845" s="903"/>
      <c r="AF845" s="903"/>
      <c r="AG845" s="903"/>
      <c r="AH845" s="366">
        <v>1</v>
      </c>
      <c r="AI845" s="367"/>
      <c r="AJ845" s="367"/>
      <c r="AK845" s="367"/>
      <c r="AL845" s="354">
        <v>97.5</v>
      </c>
      <c r="AM845" s="355"/>
      <c r="AN845" s="355"/>
      <c r="AO845" s="356"/>
      <c r="AP845" s="357" t="s">
        <v>788</v>
      </c>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53">
      <formula>IF(RIGHT(TEXT(P14,"0.#"),1)=".",FALSE,TRUE)</formula>
    </cfRule>
    <cfRule type="expression" dxfId="2806" priority="14054">
      <formula>IF(RIGHT(TEXT(P14,"0.#"),1)=".",TRUE,FALSE)</formula>
    </cfRule>
  </conditionalFormatting>
  <conditionalFormatting sqref="AE32">
    <cfRule type="expression" dxfId="2805" priority="14043">
      <formula>IF(RIGHT(TEXT(AE32,"0.#"),1)=".",FALSE,TRUE)</formula>
    </cfRule>
    <cfRule type="expression" dxfId="2804" priority="14044">
      <formula>IF(RIGHT(TEXT(AE32,"0.#"),1)=".",TRUE,FALSE)</formula>
    </cfRule>
  </conditionalFormatting>
  <conditionalFormatting sqref="P18:AX18">
    <cfRule type="expression" dxfId="2803" priority="13929">
      <formula>IF(RIGHT(TEXT(P18,"0.#"),1)=".",FALSE,TRUE)</formula>
    </cfRule>
    <cfRule type="expression" dxfId="2802" priority="13930">
      <formula>IF(RIGHT(TEXT(P18,"0.#"),1)=".",TRUE,FALSE)</formula>
    </cfRule>
  </conditionalFormatting>
  <conditionalFormatting sqref="Y790">
    <cfRule type="expression" dxfId="2801" priority="13925">
      <formula>IF(RIGHT(TEXT(Y790,"0.#"),1)=".",FALSE,TRUE)</formula>
    </cfRule>
    <cfRule type="expression" dxfId="2800" priority="13926">
      <formula>IF(RIGHT(TEXT(Y790,"0.#"),1)=".",TRUE,FALSE)</formula>
    </cfRule>
  </conditionalFormatting>
  <conditionalFormatting sqref="Y799">
    <cfRule type="expression" dxfId="2799" priority="13921">
      <formula>IF(RIGHT(TEXT(Y799,"0.#"),1)=".",FALSE,TRUE)</formula>
    </cfRule>
    <cfRule type="expression" dxfId="2798" priority="13922">
      <formula>IF(RIGHT(TEXT(Y799,"0.#"),1)=".",TRUE,FALSE)</formula>
    </cfRule>
  </conditionalFormatting>
  <conditionalFormatting sqref="Y830:Y837 Y828 Y817:Y824 Y815 Y804:Y811 Y802">
    <cfRule type="expression" dxfId="2797" priority="13703">
      <formula>IF(RIGHT(TEXT(Y802,"0.#"),1)=".",FALSE,TRUE)</formula>
    </cfRule>
    <cfRule type="expression" dxfId="2796" priority="13704">
      <formula>IF(RIGHT(TEXT(Y802,"0.#"),1)=".",TRUE,FALSE)</formula>
    </cfRule>
  </conditionalFormatting>
  <conditionalFormatting sqref="P15:AJ17 P13:AX13 AR15:AX15">
    <cfRule type="expression" dxfId="2795" priority="13751">
      <formula>IF(RIGHT(TEXT(P13,"0.#"),1)=".",FALSE,TRUE)</formula>
    </cfRule>
    <cfRule type="expression" dxfId="2794" priority="13752">
      <formula>IF(RIGHT(TEXT(P13,"0.#"),1)=".",TRUE,FALSE)</formula>
    </cfRule>
  </conditionalFormatting>
  <conditionalFormatting sqref="P19:AJ19">
    <cfRule type="expression" dxfId="2793" priority="13749">
      <formula>IF(RIGHT(TEXT(P19,"0.#"),1)=".",FALSE,TRUE)</formula>
    </cfRule>
    <cfRule type="expression" dxfId="2792" priority="13750">
      <formula>IF(RIGHT(TEXT(P19,"0.#"),1)=".",TRUE,FALSE)</formula>
    </cfRule>
  </conditionalFormatting>
  <conditionalFormatting sqref="AE101 AQ101">
    <cfRule type="expression" dxfId="2791" priority="13741">
      <formula>IF(RIGHT(TEXT(AE101,"0.#"),1)=".",FALSE,TRUE)</formula>
    </cfRule>
    <cfRule type="expression" dxfId="2790" priority="13742">
      <formula>IF(RIGHT(TEXT(AE101,"0.#"),1)=".",TRUE,FALSE)</formula>
    </cfRule>
  </conditionalFormatting>
  <conditionalFormatting sqref="Y791:Y798 Y789">
    <cfRule type="expression" dxfId="2789" priority="13727">
      <formula>IF(RIGHT(TEXT(Y789,"0.#"),1)=".",FALSE,TRUE)</formula>
    </cfRule>
    <cfRule type="expression" dxfId="2788" priority="13728">
      <formula>IF(RIGHT(TEXT(Y789,"0.#"),1)=".",TRUE,FALSE)</formula>
    </cfRule>
  </conditionalFormatting>
  <conditionalFormatting sqref="AU790">
    <cfRule type="expression" dxfId="2787" priority="13725">
      <formula>IF(RIGHT(TEXT(AU790,"0.#"),1)=".",FALSE,TRUE)</formula>
    </cfRule>
    <cfRule type="expression" dxfId="2786" priority="13726">
      <formula>IF(RIGHT(TEXT(AU790,"0.#"),1)=".",TRUE,FALSE)</formula>
    </cfRule>
  </conditionalFormatting>
  <conditionalFormatting sqref="AU799">
    <cfRule type="expression" dxfId="2785" priority="13723">
      <formula>IF(RIGHT(TEXT(AU799,"0.#"),1)=".",FALSE,TRUE)</formula>
    </cfRule>
    <cfRule type="expression" dxfId="2784" priority="13724">
      <formula>IF(RIGHT(TEXT(AU799,"0.#"),1)=".",TRUE,FALSE)</formula>
    </cfRule>
  </conditionalFormatting>
  <conditionalFormatting sqref="AU791:AU798 AU789">
    <cfRule type="expression" dxfId="2783" priority="13721">
      <formula>IF(RIGHT(TEXT(AU789,"0.#"),1)=".",FALSE,TRUE)</formula>
    </cfRule>
    <cfRule type="expression" dxfId="2782" priority="13722">
      <formula>IF(RIGHT(TEXT(AU789,"0.#"),1)=".",TRUE,FALSE)</formula>
    </cfRule>
  </conditionalFormatting>
  <conditionalFormatting sqref="Y829 Y816 Y803">
    <cfRule type="expression" dxfId="2781" priority="13707">
      <formula>IF(RIGHT(TEXT(Y803,"0.#"),1)=".",FALSE,TRUE)</formula>
    </cfRule>
    <cfRule type="expression" dxfId="2780" priority="13708">
      <formula>IF(RIGHT(TEXT(Y803,"0.#"),1)=".",TRUE,FALSE)</formula>
    </cfRule>
  </conditionalFormatting>
  <conditionalFormatting sqref="Y838 Y825 Y812">
    <cfRule type="expression" dxfId="2779" priority="13705">
      <formula>IF(RIGHT(TEXT(Y812,"0.#"),1)=".",FALSE,TRUE)</formula>
    </cfRule>
    <cfRule type="expression" dxfId="2778" priority="13706">
      <formula>IF(RIGHT(TEXT(Y812,"0.#"),1)=".",TRUE,FALSE)</formula>
    </cfRule>
  </conditionalFormatting>
  <conditionalFormatting sqref="AU829 AU816 AU803">
    <cfRule type="expression" dxfId="2777" priority="13701">
      <formula>IF(RIGHT(TEXT(AU803,"0.#"),1)=".",FALSE,TRUE)</formula>
    </cfRule>
    <cfRule type="expression" dxfId="2776" priority="13702">
      <formula>IF(RIGHT(TEXT(AU803,"0.#"),1)=".",TRUE,FALSE)</formula>
    </cfRule>
  </conditionalFormatting>
  <conditionalFormatting sqref="AU838 AU825 AU812">
    <cfRule type="expression" dxfId="2775" priority="13699">
      <formula>IF(RIGHT(TEXT(AU812,"0.#"),1)=".",FALSE,TRUE)</formula>
    </cfRule>
    <cfRule type="expression" dxfId="2774" priority="13700">
      <formula>IF(RIGHT(TEXT(AU812,"0.#"),1)=".",TRUE,FALSE)</formula>
    </cfRule>
  </conditionalFormatting>
  <conditionalFormatting sqref="AU830:AU837 AU828 AU817:AU824 AU815 AU804:AU811 AU802">
    <cfRule type="expression" dxfId="2773" priority="13697">
      <formula>IF(RIGHT(TEXT(AU802,"0.#"),1)=".",FALSE,TRUE)</formula>
    </cfRule>
    <cfRule type="expression" dxfId="2772" priority="13698">
      <formula>IF(RIGHT(TEXT(AU802,"0.#"),1)=".",TRUE,FALSE)</formula>
    </cfRule>
  </conditionalFormatting>
  <conditionalFormatting sqref="AM87">
    <cfRule type="expression" dxfId="2771" priority="13351">
      <formula>IF(RIGHT(TEXT(AM87,"0.#"),1)=".",FALSE,TRUE)</formula>
    </cfRule>
    <cfRule type="expression" dxfId="2770" priority="13352">
      <formula>IF(RIGHT(TEXT(AM87,"0.#"),1)=".",TRUE,FALSE)</formula>
    </cfRule>
  </conditionalFormatting>
  <conditionalFormatting sqref="AE55">
    <cfRule type="expression" dxfId="2769" priority="13419">
      <formula>IF(RIGHT(TEXT(AE55,"0.#"),1)=".",FALSE,TRUE)</formula>
    </cfRule>
    <cfRule type="expression" dxfId="2768" priority="13420">
      <formula>IF(RIGHT(TEXT(AE55,"0.#"),1)=".",TRUE,FALSE)</formula>
    </cfRule>
  </conditionalFormatting>
  <conditionalFormatting sqref="AM34">
    <cfRule type="expression" dxfId="2767" priority="13497">
      <formula>IF(RIGHT(TEXT(AM34,"0.#"),1)=".",FALSE,TRUE)</formula>
    </cfRule>
    <cfRule type="expression" dxfId="2766" priority="13498">
      <formula>IF(RIGHT(TEXT(AM34,"0.#"),1)=".",TRUE,FALSE)</formula>
    </cfRule>
  </conditionalFormatting>
  <conditionalFormatting sqref="AE33">
    <cfRule type="expression" dxfId="2765" priority="13511">
      <formula>IF(RIGHT(TEXT(AE33,"0.#"),1)=".",FALSE,TRUE)</formula>
    </cfRule>
    <cfRule type="expression" dxfId="2764" priority="13512">
      <formula>IF(RIGHT(TEXT(AE33,"0.#"),1)=".",TRUE,FALSE)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I34">
    <cfRule type="expression" dxfId="2761" priority="13507">
      <formula>IF(RIGHT(TEXT(AI34,"0.#"),1)=".",FALSE,TRUE)</formula>
    </cfRule>
    <cfRule type="expression" dxfId="2760" priority="13508">
      <formula>IF(RIGHT(TEXT(AI34,"0.#"),1)=".",TRUE,FALSE)</formula>
    </cfRule>
  </conditionalFormatting>
  <conditionalFormatting sqref="AI33">
    <cfRule type="expression" dxfId="2759" priority="13505">
      <formula>IF(RIGHT(TEXT(AI33,"0.#"),1)=".",FALSE,TRUE)</formula>
    </cfRule>
    <cfRule type="expression" dxfId="2758" priority="13506">
      <formula>IF(RIGHT(TEXT(AI33,"0.#"),1)=".",TRUE,FALSE)</formula>
    </cfRule>
  </conditionalFormatting>
  <conditionalFormatting sqref="AI32">
    <cfRule type="expression" dxfId="2757" priority="13503">
      <formula>IF(RIGHT(TEXT(AI32,"0.#"),1)=".",FALSE,TRUE)</formula>
    </cfRule>
    <cfRule type="expression" dxfId="2756" priority="13504">
      <formula>IF(RIGHT(TEXT(AI32,"0.#"),1)=".",TRUE,FALSE)</formula>
    </cfRule>
  </conditionalFormatting>
  <conditionalFormatting sqref="AM32">
    <cfRule type="expression" dxfId="2755" priority="13501">
      <formula>IF(RIGHT(TEXT(AM32,"0.#"),1)=".",FALSE,TRUE)</formula>
    </cfRule>
    <cfRule type="expression" dxfId="2754" priority="13502">
      <formula>IF(RIGHT(TEXT(AM32,"0.#"),1)=".",TRUE,FALSE)</formula>
    </cfRule>
  </conditionalFormatting>
  <conditionalFormatting sqref="AM33">
    <cfRule type="expression" dxfId="2753" priority="13499">
      <formula>IF(RIGHT(TEXT(AM33,"0.#"),1)=".",FALSE,TRUE)</formula>
    </cfRule>
    <cfRule type="expression" dxfId="2752" priority="13500">
      <formula>IF(RIGHT(TEXT(AM33,"0.#"),1)=".",TRUE,FALSE)</formula>
    </cfRule>
  </conditionalFormatting>
  <conditionalFormatting sqref="AQ32:AQ34">
    <cfRule type="expression" dxfId="2751" priority="13491">
      <formula>IF(RIGHT(TEXT(AQ32,"0.#"),1)=".",FALSE,TRUE)</formula>
    </cfRule>
    <cfRule type="expression" dxfId="2750" priority="13492">
      <formula>IF(RIGHT(TEXT(AQ32,"0.#"),1)=".",TRUE,FALSE)</formula>
    </cfRule>
  </conditionalFormatting>
  <conditionalFormatting sqref="AU32:AU34">
    <cfRule type="expression" dxfId="2749" priority="13489">
      <formula>IF(RIGHT(TEXT(AU32,"0.#"),1)=".",FALSE,TRUE)</formula>
    </cfRule>
    <cfRule type="expression" dxfId="2748" priority="13490">
      <formula>IF(RIGHT(TEXT(AU32,"0.#"),1)=".",TRUE,FALSE)</formula>
    </cfRule>
  </conditionalFormatting>
  <conditionalFormatting sqref="AE53">
    <cfRule type="expression" dxfId="2747" priority="13423">
      <formula>IF(RIGHT(TEXT(AE53,"0.#"),1)=".",FALSE,TRUE)</formula>
    </cfRule>
    <cfRule type="expression" dxfId="2746" priority="13424">
      <formula>IF(RIGHT(TEXT(AE53,"0.#"),1)=".",TRUE,FALSE)</formula>
    </cfRule>
  </conditionalFormatting>
  <conditionalFormatting sqref="AE54">
    <cfRule type="expression" dxfId="2745" priority="13421">
      <formula>IF(RIGHT(TEXT(AE54,"0.#"),1)=".",FALSE,TRUE)</formula>
    </cfRule>
    <cfRule type="expression" dxfId="2744" priority="13422">
      <formula>IF(RIGHT(TEXT(AE54,"0.#"),1)=".",TRUE,FALSE)</formula>
    </cfRule>
  </conditionalFormatting>
  <conditionalFormatting sqref="AE60">
    <cfRule type="expression" dxfId="2743" priority="13393">
      <formula>IF(RIGHT(TEXT(AE60,"0.#"),1)=".",FALSE,TRUE)</formula>
    </cfRule>
    <cfRule type="expression" dxfId="2742" priority="13394">
      <formula>IF(RIGHT(TEXT(AE60,"0.#"),1)=".",TRUE,FALSE)</formula>
    </cfRule>
  </conditionalFormatting>
  <conditionalFormatting sqref="AE61">
    <cfRule type="expression" dxfId="2741" priority="13391">
      <formula>IF(RIGHT(TEXT(AE61,"0.#"),1)=".",FALSE,TRUE)</formula>
    </cfRule>
    <cfRule type="expression" dxfId="2740" priority="13392">
      <formula>IF(RIGHT(TEXT(AE61,"0.#"),1)=".",TRUE,FALSE)</formula>
    </cfRule>
  </conditionalFormatting>
  <conditionalFormatting sqref="AE62">
    <cfRule type="expression" dxfId="2739" priority="13389">
      <formula>IF(RIGHT(TEXT(AE62,"0.#"),1)=".",FALSE,TRUE)</formula>
    </cfRule>
    <cfRule type="expression" dxfId="2738" priority="13390">
      <formula>IF(RIGHT(TEXT(AE62,"0.#"),1)=".",TRUE,FALSE)</formula>
    </cfRule>
  </conditionalFormatting>
  <conditionalFormatting sqref="AI62">
    <cfRule type="expression" dxfId="2737" priority="13387">
      <formula>IF(RIGHT(TEXT(AI62,"0.#"),1)=".",FALSE,TRUE)</formula>
    </cfRule>
    <cfRule type="expression" dxfId="2736" priority="13388">
      <formula>IF(RIGHT(TEXT(AI62,"0.#"),1)=".",TRUE,FALSE)</formula>
    </cfRule>
  </conditionalFormatting>
  <conditionalFormatting sqref="AI61">
    <cfRule type="expression" dxfId="2735" priority="13385">
      <formula>IF(RIGHT(TEXT(AI61,"0.#"),1)=".",FALSE,TRUE)</formula>
    </cfRule>
    <cfRule type="expression" dxfId="2734" priority="13386">
      <formula>IF(RIGHT(TEXT(AI61,"0.#"),1)=".",TRUE,FALSE)</formula>
    </cfRule>
  </conditionalFormatting>
  <conditionalFormatting sqref="AI60">
    <cfRule type="expression" dxfId="2733" priority="13383">
      <formula>IF(RIGHT(TEXT(AI60,"0.#"),1)=".",FALSE,TRUE)</formula>
    </cfRule>
    <cfRule type="expression" dxfId="2732" priority="13384">
      <formula>IF(RIGHT(TEXT(AI60,"0.#"),1)=".",TRUE,FALSE)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Q102">
    <cfRule type="expression" dxfId="2673" priority="13263">
      <formula>IF(RIGHT(TEXT(AQ102,"0.#"),1)=".",FALSE,TRUE)</formula>
    </cfRule>
    <cfRule type="expression" dxfId="2672" priority="13264">
      <formula>IF(RIGHT(TEXT(AQ102,"0.#"),1)=".",TRUE,FALSE)</formula>
    </cfRule>
  </conditionalFormatting>
  <conditionalFormatting sqref="AE104">
    <cfRule type="expression" dxfId="2671" priority="13261">
      <formula>IF(RIGHT(TEXT(AE104,"0.#"),1)=".",FALSE,TRUE)</formula>
    </cfRule>
    <cfRule type="expression" dxfId="2670" priority="13262">
      <formula>IF(RIGHT(TEXT(AE104,"0.#"),1)=".",TRUE,FALSE)</formula>
    </cfRule>
  </conditionalFormatting>
  <conditionalFormatting sqref="AI104">
    <cfRule type="expression" dxfId="2669" priority="13259">
      <formula>IF(RIGHT(TEXT(AI104,"0.#"),1)=".",FALSE,TRUE)</formula>
    </cfRule>
    <cfRule type="expression" dxfId="2668" priority="13260">
      <formula>IF(RIGHT(TEXT(AI104,"0.#"),1)=".",TRUE,FALSE)</formula>
    </cfRule>
  </conditionalFormatting>
  <conditionalFormatting sqref="AM104">
    <cfRule type="expression" dxfId="2667" priority="13257">
      <formula>IF(RIGHT(TEXT(AM104,"0.#"),1)=".",FALSE,TRUE)</formula>
    </cfRule>
    <cfRule type="expression" dxfId="2666" priority="13258">
      <formula>IF(RIGHT(TEXT(AM104,"0.#"),1)=".",TRUE,FALSE)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M105">
    <cfRule type="expression" dxfId="2661" priority="13251">
      <formula>IF(RIGHT(TEXT(AM105,"0.#"),1)=".",FALSE,TRUE)</formula>
    </cfRule>
    <cfRule type="expression" dxfId="2660" priority="13252">
      <formula>IF(RIGHT(TEXT(AM105,"0.#"),1)=".",TRUE,FALSE)</formula>
    </cfRule>
  </conditionalFormatting>
  <conditionalFormatting sqref="AE107">
    <cfRule type="expression" dxfId="2659" priority="13247">
      <formula>IF(RIGHT(TEXT(AE107,"0.#"),1)=".",FALSE,TRUE)</formula>
    </cfRule>
    <cfRule type="expression" dxfId="2658" priority="13248">
      <formula>IF(RIGHT(TEXT(AE107,"0.#"),1)=".",TRUE,FALSE)</formula>
    </cfRule>
  </conditionalFormatting>
  <conditionalFormatting sqref="AI107">
    <cfRule type="expression" dxfId="2657" priority="13245">
      <formula>IF(RIGHT(TEXT(AI107,"0.#"),1)=".",FALSE,TRUE)</formula>
    </cfRule>
    <cfRule type="expression" dxfId="2656" priority="13246">
      <formula>IF(RIGHT(TEXT(AI107,"0.#"),1)=".",TRUE,FALSE)</formula>
    </cfRule>
  </conditionalFormatting>
  <conditionalFormatting sqref="AM107">
    <cfRule type="expression" dxfId="2655" priority="13243">
      <formula>IF(RIGHT(TEXT(AM107,"0.#"),1)=".",FALSE,TRUE)</formula>
    </cfRule>
    <cfRule type="expression" dxfId="2654" priority="13244">
      <formula>IF(RIGHT(TEXT(AM107,"0.#"),1)=".",TRUE,FALSE)</formula>
    </cfRule>
  </conditionalFormatting>
  <conditionalFormatting sqref="AE108">
    <cfRule type="expression" dxfId="2653" priority="13241">
      <formula>IF(RIGHT(TEXT(AE108,"0.#"),1)=".",FALSE,TRUE)</formula>
    </cfRule>
    <cfRule type="expression" dxfId="2652" priority="13242">
      <formula>IF(RIGHT(TEXT(AE108,"0.#"),1)=".",TRUE,FALSE)</formula>
    </cfRule>
  </conditionalFormatting>
  <conditionalFormatting sqref="AI108">
    <cfRule type="expression" dxfId="2651" priority="13239">
      <formula>IF(RIGHT(TEXT(AI108,"0.#"),1)=".",FALSE,TRUE)</formula>
    </cfRule>
    <cfRule type="expression" dxfId="2650" priority="13240">
      <formula>IF(RIGHT(TEXT(AI108,"0.#"),1)=".",TRUE,FALSE)</formula>
    </cfRule>
  </conditionalFormatting>
  <conditionalFormatting sqref="AM108">
    <cfRule type="expression" dxfId="2649" priority="13237">
      <formula>IF(RIGHT(TEXT(AM108,"0.#"),1)=".",FALSE,TRUE)</formula>
    </cfRule>
    <cfRule type="expression" dxfId="2648" priority="13238">
      <formula>IF(RIGHT(TEXT(AM108,"0.#"),1)=".",TRUE,FALSE)</formula>
    </cfRule>
  </conditionalFormatting>
  <conditionalFormatting sqref="AE110">
    <cfRule type="expression" dxfId="2647" priority="13233">
      <formula>IF(RIGHT(TEXT(AE110,"0.#"),1)=".",FALSE,TRUE)</formula>
    </cfRule>
    <cfRule type="expression" dxfId="2646" priority="13234">
      <formula>IF(RIGHT(TEXT(AE110,"0.#"),1)=".",TRUE,FALSE)</formula>
    </cfRule>
  </conditionalFormatting>
  <conditionalFormatting sqref="AI110">
    <cfRule type="expression" dxfId="2645" priority="13231">
      <formula>IF(RIGHT(TEXT(AI110,"0.#"),1)=".",FALSE,TRUE)</formula>
    </cfRule>
    <cfRule type="expression" dxfId="2644" priority="13232">
      <formula>IF(RIGHT(TEXT(AI110,"0.#"),1)=".",TRUE,FALSE)</formula>
    </cfRule>
  </conditionalFormatting>
  <conditionalFormatting sqref="AM110">
    <cfRule type="expression" dxfId="2643" priority="13229">
      <formula>IF(RIGHT(TEXT(AM110,"0.#"),1)=".",FALSE,TRUE)</formula>
    </cfRule>
    <cfRule type="expression" dxfId="2642" priority="13230">
      <formula>IF(RIGHT(TEXT(AM110,"0.#"),1)=".",TRUE,FALSE)</formula>
    </cfRule>
  </conditionalFormatting>
  <conditionalFormatting sqref="AE111">
    <cfRule type="expression" dxfId="2641" priority="13227">
      <formula>IF(RIGHT(TEXT(AE111,"0.#"),1)=".",FALSE,TRUE)</formula>
    </cfRule>
    <cfRule type="expression" dxfId="2640" priority="13228">
      <formula>IF(RIGHT(TEXT(AE111,"0.#"),1)=".",TRUE,FALSE)</formula>
    </cfRule>
  </conditionalFormatting>
  <conditionalFormatting sqref="AI111">
    <cfRule type="expression" dxfId="2639" priority="13225">
      <formula>IF(RIGHT(TEXT(AI111,"0.#"),1)=".",FALSE,TRUE)</formula>
    </cfRule>
    <cfRule type="expression" dxfId="2638" priority="13226">
      <formula>IF(RIGHT(TEXT(AI111,"0.#"),1)=".",TRUE,FALSE)</formula>
    </cfRule>
  </conditionalFormatting>
  <conditionalFormatting sqref="AM111">
    <cfRule type="expression" dxfId="2637" priority="13223">
      <formula>IF(RIGHT(TEXT(AM111,"0.#"),1)=".",FALSE,TRUE)</formula>
    </cfRule>
    <cfRule type="expression" dxfId="2636" priority="13224">
      <formula>IF(RIGHT(TEXT(AM111,"0.#"),1)=".",TRUE,FALSE)</formula>
    </cfRule>
  </conditionalFormatting>
  <conditionalFormatting sqref="AE113">
    <cfRule type="expression" dxfId="2635" priority="13219">
      <formula>IF(RIGHT(TEXT(AE113,"0.#"),1)=".",FALSE,TRUE)</formula>
    </cfRule>
    <cfRule type="expression" dxfId="2634" priority="13220">
      <formula>IF(RIGHT(TEXT(AE113,"0.#"),1)=".",TRUE,FALSE)</formula>
    </cfRule>
  </conditionalFormatting>
  <conditionalFormatting sqref="AI113">
    <cfRule type="expression" dxfId="2633" priority="13217">
      <formula>IF(RIGHT(TEXT(AI113,"0.#"),1)=".",FALSE,TRUE)</formula>
    </cfRule>
    <cfRule type="expression" dxfId="2632" priority="13218">
      <formula>IF(RIGHT(TEXT(AI113,"0.#"),1)=".",TRUE,FALSE)</formula>
    </cfRule>
  </conditionalFormatting>
  <conditionalFormatting sqref="AM113">
    <cfRule type="expression" dxfId="2631" priority="13215">
      <formula>IF(RIGHT(TEXT(AM113,"0.#"),1)=".",FALSE,TRUE)</formula>
    </cfRule>
    <cfRule type="expression" dxfId="2630" priority="13216">
      <formula>IF(RIGHT(TEXT(AM113,"0.#"),1)=".",TRUE,FALSE)</formula>
    </cfRule>
  </conditionalFormatting>
  <conditionalFormatting sqref="AE114">
    <cfRule type="expression" dxfId="2629" priority="13213">
      <formula>IF(RIGHT(TEXT(AE114,"0.#"),1)=".",FALSE,TRUE)</formula>
    </cfRule>
    <cfRule type="expression" dxfId="2628" priority="13214">
      <formula>IF(RIGHT(TEXT(AE114,"0.#"),1)=".",TRUE,FALSE)</formula>
    </cfRule>
  </conditionalFormatting>
  <conditionalFormatting sqref="AI114">
    <cfRule type="expression" dxfId="2627" priority="13211">
      <formula>IF(RIGHT(TEXT(AI114,"0.#"),1)=".",FALSE,TRUE)</formula>
    </cfRule>
    <cfRule type="expression" dxfId="2626" priority="13212">
      <formula>IF(RIGHT(TEXT(AI114,"0.#"),1)=".",TRUE,FALSE)</formula>
    </cfRule>
  </conditionalFormatting>
  <conditionalFormatting sqref="AM114">
    <cfRule type="expression" dxfId="2625" priority="13209">
      <formula>IF(RIGHT(TEXT(AM114,"0.#"),1)=".",FALSE,TRUE)</formula>
    </cfRule>
    <cfRule type="expression" dxfId="2624" priority="13210">
      <formula>IF(RIGHT(TEXT(AM114,"0.#"),1)=".",TRUE,FALSE)</formula>
    </cfRule>
  </conditionalFormatting>
  <conditionalFormatting sqref="AE116 AQ116">
    <cfRule type="expression" dxfId="2623" priority="13205">
      <formula>IF(RIGHT(TEXT(AE116,"0.#"),1)=".",FALSE,TRUE)</formula>
    </cfRule>
    <cfRule type="expression" dxfId="2622" priority="13206">
      <formula>IF(RIGHT(TEXT(AE116,"0.#"),1)=".",TRUE,FALSE)</formula>
    </cfRule>
  </conditionalFormatting>
  <conditionalFormatting sqref="AI116">
    <cfRule type="expression" dxfId="2621" priority="13203">
      <formula>IF(RIGHT(TEXT(AI116,"0.#"),1)=".",FALSE,TRUE)</formula>
    </cfRule>
    <cfRule type="expression" dxfId="2620" priority="13204">
      <formula>IF(RIGHT(TEXT(AI116,"0.#"),1)=".",TRUE,FALSE)</formula>
    </cfRule>
  </conditionalFormatting>
  <conditionalFormatting sqref="AM116">
    <cfRule type="expression" dxfId="2619" priority="13201">
      <formula>IF(RIGHT(TEXT(AM116,"0.#"),1)=".",FALSE,TRUE)</formula>
    </cfRule>
    <cfRule type="expression" dxfId="2618" priority="13202">
      <formula>IF(RIGHT(TEXT(AM116,"0.#"),1)=".",TRUE,FALSE)</formula>
    </cfRule>
  </conditionalFormatting>
  <conditionalFormatting sqref="AE117 AM117">
    <cfRule type="expression" dxfId="2617" priority="13199">
      <formula>IF(RIGHT(TEXT(AE117,"0.#"),1)=".",FALSE,TRUE)</formula>
    </cfRule>
    <cfRule type="expression" dxfId="2616" priority="13200">
      <formula>IF(RIGHT(TEXT(AE117,"0.#"),1)=".",TRUE,FALSE)</formula>
    </cfRule>
  </conditionalFormatting>
  <conditionalFormatting sqref="AI117">
    <cfRule type="expression" dxfId="2615" priority="13197">
      <formula>IF(RIGHT(TEXT(AI117,"0.#"),1)=".",FALSE,TRUE)</formula>
    </cfRule>
    <cfRule type="expression" dxfId="2614" priority="13198">
      <formula>IF(RIGHT(TEXT(AI117,"0.#"),1)=".",TRUE,FALSE)</formula>
    </cfRule>
  </conditionalFormatting>
  <conditionalFormatting sqref="AQ117">
    <cfRule type="expression" dxfId="2613" priority="13193">
      <formula>IF(RIGHT(TEXT(AQ117,"0.#"),1)=".",FALSE,TRUE)</formula>
    </cfRule>
    <cfRule type="expression" dxfId="2612" priority="13194">
      <formula>IF(RIGHT(TEXT(AQ117,"0.#"),1)=".",TRUE,FALSE)</formula>
    </cfRule>
  </conditionalFormatting>
  <conditionalFormatting sqref="AE119 AQ119">
    <cfRule type="expression" dxfId="2611" priority="13191">
      <formula>IF(RIGHT(TEXT(AE119,"0.#"),1)=".",FALSE,TRUE)</formula>
    </cfRule>
    <cfRule type="expression" dxfId="2610" priority="13192">
      <formula>IF(RIGHT(TEXT(AE119,"0.#"),1)=".",TRUE,FALSE)</formula>
    </cfRule>
  </conditionalFormatting>
  <conditionalFormatting sqref="AI119">
    <cfRule type="expression" dxfId="2609" priority="13189">
      <formula>IF(RIGHT(TEXT(AI119,"0.#"),1)=".",FALSE,TRUE)</formula>
    </cfRule>
    <cfRule type="expression" dxfId="2608" priority="13190">
      <formula>IF(RIGHT(TEXT(AI119,"0.#"),1)=".",TRUE,FALSE)</formula>
    </cfRule>
  </conditionalFormatting>
  <conditionalFormatting sqref="AM119">
    <cfRule type="expression" dxfId="2607" priority="13187">
      <formula>IF(RIGHT(TEXT(AM119,"0.#"),1)=".",FALSE,TRUE)</formula>
    </cfRule>
    <cfRule type="expression" dxfId="2606" priority="13188">
      <formula>IF(RIGHT(TEXT(AM119,"0.#"),1)=".",TRUE,FALSE)</formula>
    </cfRule>
  </conditionalFormatting>
  <conditionalFormatting sqref="AQ120">
    <cfRule type="expression" dxfId="2605" priority="13179">
      <formula>IF(RIGHT(TEXT(AQ120,"0.#"),1)=".",FALSE,TRUE)</formula>
    </cfRule>
    <cfRule type="expression" dxfId="2604" priority="13180">
      <formula>IF(RIGHT(TEXT(AQ120,"0.#"),1)=".",TRUE,FALSE)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47:AO874">
    <cfRule type="expression" dxfId="2535" priority="6675">
      <formula>IF(AND(AL847&gt;=0, RIGHT(TEXT(AL847,"0.#"),1)&lt;&gt;"."),TRUE,FALSE)</formula>
    </cfRule>
    <cfRule type="expression" dxfId="2534" priority="6676">
      <formula>IF(AND(AL847&gt;=0, RIGHT(TEXT(AL847,"0.#"),1)="."),TRUE,FALSE)</formula>
    </cfRule>
    <cfRule type="expression" dxfId="2533" priority="6677">
      <formula>IF(AND(AL847&lt;0, RIGHT(TEXT(AL847,"0.#"),1)&lt;&gt;"."),TRUE,FALSE)</formula>
    </cfRule>
    <cfRule type="expression" dxfId="2532" priority="6678">
      <formula>IF(AND(AL847&lt;0, RIGHT(TEXT(AL847,"0.#"),1)="."),TRUE,FALSE)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E459">
    <cfRule type="expression" dxfId="2505" priority="4367">
      <formula>IF(RIGHT(TEXT(AE459,"0.#"),1)=".",FALSE,TRUE)</formula>
    </cfRule>
    <cfRule type="expression" dxfId="2504" priority="4368">
      <formula>IF(RIGHT(TEXT(AE459,"0.#"),1)=".",TRUE,FALSE)</formula>
    </cfRule>
  </conditionalFormatting>
  <conditionalFormatting sqref="AE460">
    <cfRule type="expression" dxfId="2503" priority="4365">
      <formula>IF(RIGHT(TEXT(AE460,"0.#"),1)=".",FALSE,TRUE)</formula>
    </cfRule>
    <cfRule type="expression" dxfId="2502" priority="4366">
      <formula>IF(RIGHT(TEXT(AE460,"0.#"),1)=".",TRUE,FALSE)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47:Y874">
    <cfRule type="expression" dxfId="2467" priority="3003">
      <formula>IF(RIGHT(TEXT(Y847,"0.#"),1)=".",FALSE,TRUE)</formula>
    </cfRule>
    <cfRule type="expression" dxfId="2466" priority="3004">
      <formula>IF(RIGHT(TEXT(Y847,"0.#"),1)=".",TRUE,FALSE)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10:AO1139">
    <cfRule type="expression" dxfId="2437" priority="2909">
      <formula>IF(AND(AL1110&gt;=0, RIGHT(TEXT(AL1110,"0.#"),1)&lt;&gt;"."),TRUE,FALSE)</formula>
    </cfRule>
    <cfRule type="expression" dxfId="2436" priority="2910">
      <formula>IF(AND(AL1110&gt;=0, RIGHT(TEXT(AL1110,"0.#"),1)="."),TRUE,FALSE)</formula>
    </cfRule>
    <cfRule type="expression" dxfId="2435" priority="2911">
      <formula>IF(AND(AL1110&lt;0, RIGHT(TEXT(AL1110,"0.#"),1)&lt;&gt;"."),TRUE,FALSE)</formula>
    </cfRule>
    <cfRule type="expression" dxfId="2434" priority="2912">
      <formula>IF(AND(AL1110&lt;0, RIGHT(TEXT(AL1110,"0.#"),1)="."),TRUE,FALSE)</formula>
    </cfRule>
  </conditionalFormatting>
  <conditionalFormatting sqref="Y1110:Y1139">
    <cfRule type="expression" dxfId="2433" priority="2907">
      <formula>IF(RIGHT(TEXT(Y1110,"0.#"),1)=".",FALSE,TRUE)</formula>
    </cfRule>
    <cfRule type="expression" dxfId="2432" priority="2908">
      <formula>IF(RIGHT(TEXT(Y1110,"0.#"),1)=".",TRUE,FALSE)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46:AO846">
    <cfRule type="expression" dxfId="2423" priority="2861">
      <formula>IF(AND(AL846&gt;=0, RIGHT(TEXT(AL846,"0.#"),1)&lt;&gt;"."),TRUE,FALSE)</formula>
    </cfRule>
    <cfRule type="expression" dxfId="2422" priority="2862">
      <formula>IF(AND(AL846&gt;=0, RIGHT(TEXT(AL846,"0.#"),1)="."),TRUE,FALSE)</formula>
    </cfRule>
    <cfRule type="expression" dxfId="2421" priority="2863">
      <formula>IF(AND(AL846&lt;0, RIGHT(TEXT(AL846,"0.#"),1)&lt;&gt;"."),TRUE,FALSE)</formula>
    </cfRule>
    <cfRule type="expression" dxfId="2420" priority="2864">
      <formula>IF(AND(AL846&lt;0, RIGHT(TEXT(AL846,"0.#"),1)="."),TRUE,FALSE)</formula>
    </cfRule>
  </conditionalFormatting>
  <conditionalFormatting sqref="Y846">
    <cfRule type="expression" dxfId="2419" priority="2859">
      <formula>IF(RIGHT(TEXT(Y846,"0.#"),1)=".",FALSE,TRUE)</formula>
    </cfRule>
    <cfRule type="expression" dxfId="2418" priority="2860">
      <formula>IF(RIGHT(TEXT(Y846,"0.#"),1)=".",TRUE,FALSE)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80:Y907">
    <cfRule type="expression" dxfId="2107" priority="2119">
      <formula>IF(RIGHT(TEXT(Y880,"0.#"),1)=".",FALSE,TRUE)</formula>
    </cfRule>
    <cfRule type="expression" dxfId="2106" priority="2120">
      <formula>IF(RIGHT(TEXT(Y880,"0.#"),1)=".",TRUE,FALSE)</formula>
    </cfRule>
  </conditionalFormatting>
  <conditionalFormatting sqref="Y878:Y879">
    <cfRule type="expression" dxfId="2105" priority="2113">
      <formula>IF(RIGHT(TEXT(Y878,"0.#"),1)=".",FALSE,TRUE)</formula>
    </cfRule>
    <cfRule type="expression" dxfId="2104" priority="2114">
      <formula>IF(RIGHT(TEXT(Y878,"0.#"),1)=".",TRUE,FALSE)</formula>
    </cfRule>
  </conditionalFormatting>
  <conditionalFormatting sqref="Y913:Y940">
    <cfRule type="expression" dxfId="2103" priority="2107">
      <formula>IF(RIGHT(TEXT(Y913,"0.#"),1)=".",FALSE,TRUE)</formula>
    </cfRule>
    <cfRule type="expression" dxfId="2102" priority="2108">
      <formula>IF(RIGHT(TEXT(Y913,"0.#"),1)=".",TRUE,FALSE)</formula>
    </cfRule>
  </conditionalFormatting>
  <conditionalFormatting sqref="Y911:Y912">
    <cfRule type="expression" dxfId="2101" priority="2101">
      <formula>IF(RIGHT(TEXT(Y911,"0.#"),1)=".",FALSE,TRUE)</formula>
    </cfRule>
    <cfRule type="expression" dxfId="2100" priority="2102">
      <formula>IF(RIGHT(TEXT(Y911,"0.#"),1)=".",TRUE,FALSE)</formula>
    </cfRule>
  </conditionalFormatting>
  <conditionalFormatting sqref="Y946:Y973">
    <cfRule type="expression" dxfId="2099" priority="2095">
      <formula>IF(RIGHT(TEXT(Y946,"0.#"),1)=".",FALSE,TRUE)</formula>
    </cfRule>
    <cfRule type="expression" dxfId="2098" priority="2096">
      <formula>IF(RIGHT(TEXT(Y946,"0.#"),1)=".",TRUE,FALSE)</formula>
    </cfRule>
  </conditionalFormatting>
  <conditionalFormatting sqref="Y944:Y945">
    <cfRule type="expression" dxfId="2097" priority="2089">
      <formula>IF(RIGHT(TEXT(Y944,"0.#"),1)=".",FALSE,TRUE)</formula>
    </cfRule>
    <cfRule type="expression" dxfId="2096" priority="2090">
      <formula>IF(RIGHT(TEXT(Y944,"0.#"),1)=".",TRUE,FALSE)</formula>
    </cfRule>
  </conditionalFormatting>
  <conditionalFormatting sqref="Y979:Y1006">
    <cfRule type="expression" dxfId="2095" priority="2083">
      <formula>IF(RIGHT(TEXT(Y979,"0.#"),1)=".",FALSE,TRUE)</formula>
    </cfRule>
    <cfRule type="expression" dxfId="2094" priority="2084">
      <formula>IF(RIGHT(TEXT(Y979,"0.#"),1)=".",TRUE,FALSE)</formula>
    </cfRule>
  </conditionalFormatting>
  <conditionalFormatting sqref="Y977:Y978">
    <cfRule type="expression" dxfId="2093" priority="2077">
      <formula>IF(RIGHT(TEXT(Y977,"0.#"),1)=".",FALSE,TRUE)</formula>
    </cfRule>
    <cfRule type="expression" dxfId="2092" priority="2078">
      <formula>IF(RIGHT(TEXT(Y977,"0.#"),1)=".",TRUE,FALSE)</formula>
    </cfRule>
  </conditionalFormatting>
  <conditionalFormatting sqref="Y1012:Y1039">
    <cfRule type="expression" dxfId="2091" priority="2071">
      <formula>IF(RIGHT(TEXT(Y1012,"0.#"),1)=".",FALSE,TRUE)</formula>
    </cfRule>
    <cfRule type="expression" dxfId="2090" priority="2072">
      <formula>IF(RIGHT(TEXT(Y1012,"0.#"),1)=".",TRUE,FALSE)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80:AO907">
    <cfRule type="expression" dxfId="2009" priority="2121">
      <formula>IF(AND(AL880&gt;=0, RIGHT(TEXT(AL880,"0.#"),1)&lt;&gt;"."),TRUE,FALSE)</formula>
    </cfRule>
    <cfRule type="expression" dxfId="2008" priority="2122">
      <formula>IF(AND(AL880&gt;=0, RIGHT(TEXT(AL880,"0.#"),1)="."),TRUE,FALSE)</formula>
    </cfRule>
    <cfRule type="expression" dxfId="2007" priority="2123">
      <formula>IF(AND(AL880&lt;0, RIGHT(TEXT(AL880,"0.#"),1)&lt;&gt;"."),TRUE,FALSE)</formula>
    </cfRule>
    <cfRule type="expression" dxfId="2006" priority="2124">
      <formula>IF(AND(AL880&lt;0, RIGHT(TEXT(AL880,"0.#"),1)="."),TRUE,FALSE)</formula>
    </cfRule>
  </conditionalFormatting>
  <conditionalFormatting sqref="AL878:AO879">
    <cfRule type="expression" dxfId="2005" priority="2115">
      <formula>IF(AND(AL878&gt;=0, RIGHT(TEXT(AL878,"0.#"),1)&lt;&gt;"."),TRUE,FALSE)</formula>
    </cfRule>
    <cfRule type="expression" dxfId="2004" priority="2116">
      <formula>IF(AND(AL878&gt;=0, RIGHT(TEXT(AL878,"0.#"),1)="."),TRUE,FALSE)</formula>
    </cfRule>
    <cfRule type="expression" dxfId="2003" priority="2117">
      <formula>IF(AND(AL878&lt;0, RIGHT(TEXT(AL878,"0.#"),1)&lt;&gt;"."),TRUE,FALSE)</formula>
    </cfRule>
    <cfRule type="expression" dxfId="2002" priority="2118">
      <formula>IF(AND(AL878&lt;0, RIGHT(TEXT(AL878,"0.#"),1)="."),TRUE,FALSE)</formula>
    </cfRule>
  </conditionalFormatting>
  <conditionalFormatting sqref="AL913:AO940">
    <cfRule type="expression" dxfId="2001" priority="2109">
      <formula>IF(AND(AL913&gt;=0, RIGHT(TEXT(AL913,"0.#"),1)&lt;&gt;"."),TRUE,FALSE)</formula>
    </cfRule>
    <cfRule type="expression" dxfId="2000" priority="2110">
      <formula>IF(AND(AL913&gt;=0, RIGHT(TEXT(AL913,"0.#"),1)="."),TRUE,FALSE)</formula>
    </cfRule>
    <cfRule type="expression" dxfId="1999" priority="2111">
      <formula>IF(AND(AL913&lt;0, RIGHT(TEXT(AL913,"0.#"),1)&lt;&gt;"."),TRUE,FALSE)</formula>
    </cfRule>
    <cfRule type="expression" dxfId="1998" priority="2112">
      <formula>IF(AND(AL913&lt;0, RIGHT(TEXT(AL913,"0.#"),1)="."),TRUE,FALSE)</formula>
    </cfRule>
  </conditionalFormatting>
  <conditionalFormatting sqref="AL911:AO912">
    <cfRule type="expression" dxfId="1997" priority="2103">
      <formula>IF(AND(AL911&gt;=0, RIGHT(TEXT(AL911,"0.#"),1)&lt;&gt;"."),TRUE,FALSE)</formula>
    </cfRule>
    <cfRule type="expression" dxfId="1996" priority="2104">
      <formula>IF(AND(AL911&gt;=0, RIGHT(TEXT(AL911,"0.#"),1)="."),TRUE,FALSE)</formula>
    </cfRule>
    <cfRule type="expression" dxfId="1995" priority="2105">
      <formula>IF(AND(AL911&lt;0, RIGHT(TEXT(AL911,"0.#"),1)&lt;&gt;"."),TRUE,FALSE)</formula>
    </cfRule>
    <cfRule type="expression" dxfId="1994" priority="2106">
      <formula>IF(AND(AL911&lt;0, RIGHT(TEXT(AL911,"0.#"),1)="."),TRUE,FALSE)</formula>
    </cfRule>
  </conditionalFormatting>
  <conditionalFormatting sqref="AL946:AO973">
    <cfRule type="expression" dxfId="1993" priority="2097">
      <formula>IF(AND(AL946&gt;=0, RIGHT(TEXT(AL946,"0.#"),1)&lt;&gt;"."),TRUE,FALSE)</formula>
    </cfRule>
    <cfRule type="expression" dxfId="1992" priority="2098">
      <formula>IF(AND(AL946&gt;=0, RIGHT(TEXT(AL946,"0.#"),1)="."),TRUE,FALSE)</formula>
    </cfRule>
    <cfRule type="expression" dxfId="1991" priority="2099">
      <formula>IF(AND(AL946&lt;0, RIGHT(TEXT(AL946,"0.#"),1)&lt;&gt;"."),TRUE,FALSE)</formula>
    </cfRule>
    <cfRule type="expression" dxfId="1990" priority="2100">
      <formula>IF(AND(AL946&lt;0, RIGHT(TEXT(AL946,"0.#"),1)="."),TRUE,FALSE)</formula>
    </cfRule>
  </conditionalFormatting>
  <conditionalFormatting sqref="AL944:AO945">
    <cfRule type="expression" dxfId="1989" priority="2091">
      <formula>IF(AND(AL944&gt;=0, RIGHT(TEXT(AL944,"0.#"),1)&lt;&gt;"."),TRUE,FALSE)</formula>
    </cfRule>
    <cfRule type="expression" dxfId="1988" priority="2092">
      <formula>IF(AND(AL944&gt;=0, RIGHT(TEXT(AL944,"0.#"),1)="."),TRUE,FALSE)</formula>
    </cfRule>
    <cfRule type="expression" dxfId="1987" priority="2093">
      <formula>IF(AND(AL944&lt;0, RIGHT(TEXT(AL944,"0.#"),1)&lt;&gt;"."),TRUE,FALSE)</formula>
    </cfRule>
    <cfRule type="expression" dxfId="1986" priority="2094">
      <formula>IF(AND(AL944&lt;0, RIGHT(TEXT(AL944,"0.#"),1)="."),TRUE,FALSE)</formula>
    </cfRule>
  </conditionalFormatting>
  <conditionalFormatting sqref="AL979:AO1006">
    <cfRule type="expression" dxfId="1985" priority="2085">
      <formula>IF(AND(AL979&gt;=0, RIGHT(TEXT(AL979,"0.#"),1)&lt;&gt;"."),TRUE,FALSE)</formula>
    </cfRule>
    <cfRule type="expression" dxfId="1984" priority="2086">
      <formula>IF(AND(AL979&gt;=0, RIGHT(TEXT(AL979,"0.#"),1)="."),TRUE,FALSE)</formula>
    </cfRule>
    <cfRule type="expression" dxfId="1983" priority="2087">
      <formula>IF(AND(AL979&lt;0, RIGHT(TEXT(AL979,"0.#"),1)&lt;&gt;"."),TRUE,FALSE)</formula>
    </cfRule>
    <cfRule type="expression" dxfId="1982" priority="2088">
      <formula>IF(AND(AL979&lt;0, RIGHT(TEXT(AL979,"0.#"),1)="."),TRUE,FALSE)</formula>
    </cfRule>
  </conditionalFormatting>
  <conditionalFormatting sqref="AL977:AO978">
    <cfRule type="expression" dxfId="1981" priority="2079">
      <formula>IF(AND(AL977&gt;=0, RIGHT(TEXT(AL977,"0.#"),1)&lt;&gt;"."),TRUE,FALSE)</formula>
    </cfRule>
    <cfRule type="expression" dxfId="1980" priority="2080">
      <formula>IF(AND(AL977&gt;=0, RIGHT(TEXT(AL977,"0.#"),1)="."),TRUE,FALSE)</formula>
    </cfRule>
    <cfRule type="expression" dxfId="1979" priority="2081">
      <formula>IF(AND(AL977&lt;0, RIGHT(TEXT(AL977,"0.#"),1)&lt;&gt;"."),TRUE,FALSE)</formula>
    </cfRule>
    <cfRule type="expression" dxfId="1978" priority="2082">
      <formula>IF(AND(AL977&lt;0, RIGHT(TEXT(AL977,"0.#"),1)="."),TRUE,FALSE)</formula>
    </cfRule>
  </conditionalFormatting>
  <conditionalFormatting sqref="AL1012:AO1039">
    <cfRule type="expression" dxfId="1977" priority="2073">
      <formula>IF(AND(AL1012&gt;=0, RIGHT(TEXT(AL1012,"0.#"),1)&lt;&gt;"."),TRUE,FALSE)</formula>
    </cfRule>
    <cfRule type="expression" dxfId="1976" priority="2074">
      <formula>IF(AND(AL1012&gt;=0, RIGHT(TEXT(AL1012,"0.#"),1)="."),TRUE,FALSE)</formula>
    </cfRule>
    <cfRule type="expression" dxfId="1975" priority="2075">
      <formula>IF(AND(AL1012&lt;0, RIGHT(TEXT(AL1012,"0.#"),1)&lt;&gt;"."),TRUE,FALSE)</formula>
    </cfRule>
    <cfRule type="expression" dxfId="1974" priority="2076">
      <formula>IF(AND(AL1012&lt;0, RIGHT(TEXT(AL1012,"0.#"),1)="."),TRUE,FALSE)</formula>
    </cfRule>
  </conditionalFormatting>
  <conditionalFormatting sqref="AL1010:AO1011">
    <cfRule type="expression" dxfId="1973" priority="2067">
      <formula>IF(AND(AL1010&gt;=0, RIGHT(TEXT(AL1010,"0.#"),1)&lt;&gt;"."),TRUE,FALSE)</formula>
    </cfRule>
    <cfRule type="expression" dxfId="1972" priority="2068">
      <formula>IF(AND(AL1010&gt;=0, RIGHT(TEXT(AL1010,"0.#"),1)="."),TRUE,FALSE)</formula>
    </cfRule>
    <cfRule type="expression" dxfId="1971" priority="2069">
      <formula>IF(AND(AL1010&lt;0, RIGHT(TEXT(AL1010,"0.#"),1)&lt;&gt;"."),TRUE,FALSE)</formula>
    </cfRule>
    <cfRule type="expression" dxfId="1970" priority="2070">
      <formula>IF(AND(AL1010&lt;0, RIGHT(TEXT(AL1010,"0.#"),1)="."),TRUE,FALSE)</formula>
    </cfRule>
  </conditionalFormatting>
  <conditionalFormatting sqref="Y1010:Y1011">
    <cfRule type="expression" dxfId="1969" priority="2065">
      <formula>IF(RIGHT(TEXT(Y1010,"0.#"),1)=".",FALSE,TRUE)</formula>
    </cfRule>
    <cfRule type="expression" dxfId="1968" priority="2066">
      <formula>IF(RIGHT(TEXT(Y1010,"0.#"),1)=".",TRUE,FALSE)</formula>
    </cfRule>
  </conditionalFormatting>
  <conditionalFormatting sqref="AL1045:AO1072">
    <cfRule type="expression" dxfId="1967" priority="2061">
      <formula>IF(AND(AL1045&gt;=0, RIGHT(TEXT(AL1045,"0.#"),1)&lt;&gt;"."),TRUE,FALSE)</formula>
    </cfRule>
    <cfRule type="expression" dxfId="1966" priority="2062">
      <formula>IF(AND(AL1045&gt;=0, RIGHT(TEXT(AL1045,"0.#"),1)="."),TRUE,FALSE)</formula>
    </cfRule>
    <cfRule type="expression" dxfId="1965" priority="2063">
      <formula>IF(AND(AL1045&lt;0, RIGHT(TEXT(AL1045,"0.#"),1)&lt;&gt;"."),TRUE,FALSE)</formula>
    </cfRule>
    <cfRule type="expression" dxfId="1964" priority="2064">
      <formula>IF(AND(AL1045&lt;0, RIGHT(TEXT(AL1045,"0.#"),1)="."),TRUE,FALSE)</formula>
    </cfRule>
  </conditionalFormatting>
  <conditionalFormatting sqref="Y1045:Y1072">
    <cfRule type="expression" dxfId="1963" priority="2059">
      <formula>IF(RIGHT(TEXT(Y1045,"0.#"),1)=".",FALSE,TRUE)</formula>
    </cfRule>
    <cfRule type="expression" dxfId="1962" priority="2060">
      <formula>IF(RIGHT(TEXT(Y1045,"0.#"),1)=".",TRUE,FALSE)</formula>
    </cfRule>
  </conditionalFormatting>
  <conditionalFormatting sqref="AL1043:AO1044">
    <cfRule type="expression" dxfId="1961" priority="2055">
      <formula>IF(AND(AL1043&gt;=0, RIGHT(TEXT(AL1043,"0.#"),1)&lt;&gt;"."),TRUE,FALSE)</formula>
    </cfRule>
    <cfRule type="expression" dxfId="1960" priority="2056">
      <formula>IF(AND(AL1043&gt;=0, RIGHT(TEXT(AL1043,"0.#"),1)="."),TRUE,FALSE)</formula>
    </cfRule>
    <cfRule type="expression" dxfId="1959" priority="2057">
      <formula>IF(AND(AL1043&lt;0, RIGHT(TEXT(AL1043,"0.#"),1)&lt;&gt;"."),TRUE,FALSE)</formula>
    </cfRule>
    <cfRule type="expression" dxfId="1958" priority="2058">
      <formula>IF(AND(AL1043&lt;0, RIGHT(TEXT(AL1043,"0.#"),1)="."),TRUE,FALSE)</formula>
    </cfRule>
  </conditionalFormatting>
  <conditionalFormatting sqref="Y1043:Y1044">
    <cfRule type="expression" dxfId="1957" priority="2053">
      <formula>IF(RIGHT(TEXT(Y1043,"0.#"),1)=".",FALSE,TRUE)</formula>
    </cfRule>
    <cfRule type="expression" dxfId="1956" priority="2054">
      <formula>IF(RIGHT(TEXT(Y1043,"0.#"),1)=".",TRUE,FALSE)</formula>
    </cfRule>
  </conditionalFormatting>
  <conditionalFormatting sqref="AL1078:AO1105">
    <cfRule type="expression" dxfId="1955" priority="2049">
      <formula>IF(AND(AL1078&gt;=0, RIGHT(TEXT(AL1078,"0.#"),1)&lt;&gt;"."),TRUE,FALSE)</formula>
    </cfRule>
    <cfRule type="expression" dxfId="1954" priority="2050">
      <formula>IF(AND(AL1078&gt;=0, RIGHT(TEXT(AL1078,"0.#"),1)="."),TRUE,FALSE)</formula>
    </cfRule>
    <cfRule type="expression" dxfId="1953" priority="2051">
      <formula>IF(AND(AL1078&lt;0, RIGHT(TEXT(AL1078,"0.#"),1)&lt;&gt;"."),TRUE,FALSE)</formula>
    </cfRule>
    <cfRule type="expression" dxfId="1952" priority="2052">
      <formula>IF(AND(AL1078&lt;0, RIGHT(TEXT(AL1078,"0.#"),1)="."),TRUE,FALSE)</formula>
    </cfRule>
  </conditionalFormatting>
  <conditionalFormatting sqref="Y1078:Y1105">
    <cfRule type="expression" dxfId="1951" priority="2047">
      <formula>IF(RIGHT(TEXT(Y1078,"0.#"),1)=".",FALSE,TRUE)</formula>
    </cfRule>
    <cfRule type="expression" dxfId="1950" priority="2048">
      <formula>IF(RIGHT(TEXT(Y1078,"0.#"),1)=".",TRUE,FALSE)</formula>
    </cfRule>
  </conditionalFormatting>
  <conditionalFormatting sqref="AL1076:AO1077">
    <cfRule type="expression" dxfId="1949" priority="2043">
      <formula>IF(AND(AL1076&gt;=0, RIGHT(TEXT(AL1076,"0.#"),1)&lt;&gt;"."),TRUE,FALSE)</formula>
    </cfRule>
    <cfRule type="expression" dxfId="1948" priority="2044">
      <formula>IF(AND(AL1076&gt;=0, RIGHT(TEXT(AL1076,"0.#"),1)="."),TRUE,FALSE)</formula>
    </cfRule>
    <cfRule type="expression" dxfId="1947" priority="2045">
      <formula>IF(AND(AL1076&lt;0, RIGHT(TEXT(AL1076,"0.#"),1)&lt;&gt;"."),TRUE,FALSE)</formula>
    </cfRule>
    <cfRule type="expression" dxfId="1946" priority="2046">
      <formula>IF(AND(AL1076&lt;0, RIGHT(TEXT(AL1076,"0.#"),1)="."),TRUE,FALSE)</formula>
    </cfRule>
  </conditionalFormatting>
  <conditionalFormatting sqref="Y1076:Y1077">
    <cfRule type="expression" dxfId="1945" priority="2041">
      <formula>IF(RIGHT(TEXT(Y1076,"0.#"),1)=".",FALSE,TRUE)</formula>
    </cfRule>
    <cfRule type="expression" dxfId="1944" priority="2042">
      <formula>IF(RIGHT(TEXT(Y1076,"0.#"),1)=".",TRUE,FALSE)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cfRule type="expression" dxfId="747" priority="47">
      <formula>IF(RIGHT(TEXT(AK15,"0.#"),1)=".",FALSE,TRUE)</formula>
    </cfRule>
    <cfRule type="expression" dxfId="746" priority="48">
      <formula>IF(RIGHT(TEXT(AK15,"0.#"),1)=".",TRUE,FALSE)</formula>
    </cfRule>
  </conditionalFormatting>
  <conditionalFormatting sqref="AM48">
    <cfRule type="expression" dxfId="745" priority="41">
      <formula>IF(RIGHT(TEXT(AM48,"0.#"),1)=".",FALSE,TRUE)</formula>
    </cfRule>
    <cfRule type="expression" dxfId="744" priority="42">
      <formula>IF(RIGHT(TEXT(AM48,"0.#"),1)=".",TRUE,FALSE)</formula>
    </cfRule>
  </conditionalFormatting>
  <conditionalFormatting sqref="AM46">
    <cfRule type="expression" dxfId="743" priority="45">
      <formula>IF(RIGHT(TEXT(AM46,"0.#"),1)=".",FALSE,TRUE)</formula>
    </cfRule>
    <cfRule type="expression" dxfId="742" priority="46">
      <formula>IF(RIGHT(TEXT(AM46,"0.#"),1)=".",TRUE,FALSE)</formula>
    </cfRule>
  </conditionalFormatting>
  <conditionalFormatting sqref="AM47">
    <cfRule type="expression" dxfId="741" priority="43">
      <formula>IF(RIGHT(TEXT(AM47,"0.#"),1)=".",FALSE,TRUE)</formula>
    </cfRule>
    <cfRule type="expression" dxfId="740" priority="44">
      <formula>IF(RIGHT(TEXT(AM47,"0.#"),1)=".",TRUE,FALSE)</formula>
    </cfRule>
  </conditionalFormatting>
  <conditionalFormatting sqref="AI53">
    <cfRule type="expression" dxfId="739" priority="35">
      <formula>IF(RIGHT(TEXT(AI53,"0.#"),1)=".",FALSE,TRUE)</formula>
    </cfRule>
    <cfRule type="expression" dxfId="738" priority="36">
      <formula>IF(RIGHT(TEXT(AI53,"0.#"),1)=".",TRUE,FALSE)</formula>
    </cfRule>
  </conditionalFormatting>
  <conditionalFormatting sqref="AI55">
    <cfRule type="expression" dxfId="737" priority="39">
      <formula>IF(RIGHT(TEXT(AI55,"0.#"),1)=".",FALSE,TRUE)</formula>
    </cfRule>
    <cfRule type="expression" dxfId="736" priority="40">
      <formula>IF(RIGHT(TEXT(AI55,"0.#"),1)=".",TRUE,FALSE)</formula>
    </cfRule>
  </conditionalFormatting>
  <conditionalFormatting sqref="AI54">
    <cfRule type="expression" dxfId="735" priority="37">
      <formula>IF(RIGHT(TEXT(AI54,"0.#"),1)=".",FALSE,TRUE)</formula>
    </cfRule>
    <cfRule type="expression" dxfId="734" priority="38">
      <formula>IF(RIGHT(TEXT(AI54,"0.#"),1)=".",TRUE,FALSE)</formula>
    </cfRule>
  </conditionalFormatting>
  <conditionalFormatting sqref="AM55">
    <cfRule type="expression" dxfId="733" priority="29">
      <formula>IF(RIGHT(TEXT(AM55,"0.#"),1)=".",FALSE,TRUE)</formula>
    </cfRule>
    <cfRule type="expression" dxfId="732" priority="30">
      <formula>IF(RIGHT(TEXT(AM55,"0.#"),1)=".",TRUE,FALSE)</formula>
    </cfRule>
  </conditionalFormatting>
  <conditionalFormatting sqref="AM53">
    <cfRule type="expression" dxfId="731" priority="33">
      <formula>IF(RIGHT(TEXT(AM53,"0.#"),1)=".",FALSE,TRUE)</formula>
    </cfRule>
    <cfRule type="expression" dxfId="730" priority="34">
      <formula>IF(RIGHT(TEXT(AM53,"0.#"),1)=".",TRUE,FALSE)</formula>
    </cfRule>
  </conditionalFormatting>
  <conditionalFormatting sqref="AM54">
    <cfRule type="expression" dxfId="729" priority="31">
      <formula>IF(RIGHT(TEXT(AM54,"0.#"),1)=".",FALSE,TRUE)</formula>
    </cfRule>
    <cfRule type="expression" dxfId="728" priority="32">
      <formula>IF(RIGHT(TEXT(AM54,"0.#"),1)=".",TRUE,FALSE)</formula>
    </cfRule>
  </conditionalFormatting>
  <conditionalFormatting sqref="AM62">
    <cfRule type="expression" dxfId="727" priority="23">
      <formula>IF(RIGHT(TEXT(AM62,"0.#"),1)=".",FALSE,TRUE)</formula>
    </cfRule>
    <cfRule type="expression" dxfId="726" priority="24">
      <formula>IF(RIGHT(TEXT(AM62,"0.#"),1)=".",TRUE,FALSE)</formula>
    </cfRule>
  </conditionalFormatting>
  <conditionalFormatting sqref="AM60">
    <cfRule type="expression" dxfId="725" priority="27">
      <formula>IF(RIGHT(TEXT(AM60,"0.#"),1)=".",FALSE,TRUE)</formula>
    </cfRule>
    <cfRule type="expression" dxfId="724" priority="28">
      <formula>IF(RIGHT(TEXT(AM60,"0.#"),1)=".",TRUE,FALSE)</formula>
    </cfRule>
  </conditionalFormatting>
  <conditionalFormatting sqref="AM61">
    <cfRule type="expression" dxfId="723" priority="25">
      <formula>IF(RIGHT(TEXT(AM61,"0.#"),1)=".",FALSE,TRUE)</formula>
    </cfRule>
    <cfRule type="expression" dxfId="722" priority="26">
      <formula>IF(RIGHT(TEXT(AM61,"0.#"),1)=".",TRUE,FALSE)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50" max="49" man="1"/>
    <brk id="699" max="49" man="1"/>
    <brk id="735"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642</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754</v>
      </c>
      <c r="R3" s="13" t="str">
        <f t="shared" ref="R3:R8" si="3">IF(Q3="","",P3)</f>
        <v>委託・請負</v>
      </c>
      <c r="S3" s="13" t="str">
        <f t="shared" ref="S3:S8" si="4">IF(R3="",S2,IF(S2&lt;&gt;"",CONCATENATE(S2,"、",R3),R3))</f>
        <v>委託・請負</v>
      </c>
      <c r="T3" s="13"/>
      <c r="U3" s="32" t="s">
        <v>674</v>
      </c>
      <c r="W3" s="32" t="s">
        <v>150</v>
      </c>
      <c r="Y3" s="32" t="s">
        <v>69</v>
      </c>
      <c r="Z3" s="32" t="s">
        <v>549</v>
      </c>
      <c r="AA3" s="94" t="s">
        <v>511</v>
      </c>
      <c r="AB3" s="94" t="s">
        <v>643</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418</v>
      </c>
      <c r="Z4" s="32" t="s">
        <v>550</v>
      </c>
      <c r="AA4" s="94" t="s">
        <v>512</v>
      </c>
      <c r="AB4" s="94" t="s">
        <v>644</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419</v>
      </c>
      <c r="Z5" s="32" t="s">
        <v>551</v>
      </c>
      <c r="AA5" s="94" t="s">
        <v>513</v>
      </c>
      <c r="AB5" s="94" t="s">
        <v>645</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552</v>
      </c>
      <c r="AA6" s="94" t="s">
        <v>514</v>
      </c>
      <c r="AB6" s="94" t="s">
        <v>646</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553</v>
      </c>
      <c r="AA7" s="94" t="s">
        <v>515</v>
      </c>
      <c r="AB7" s="94" t="s">
        <v>647</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554</v>
      </c>
      <c r="AA8" s="94" t="s">
        <v>516</v>
      </c>
      <c r="AB8" s="94" t="s">
        <v>648</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555</v>
      </c>
      <c r="AA9" s="94" t="s">
        <v>517</v>
      </c>
      <c r="AB9" s="94" t="s">
        <v>649</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556</v>
      </c>
      <c r="AA10" s="94" t="s">
        <v>518</v>
      </c>
      <c r="AB10" s="94" t="s">
        <v>650</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754</v>
      </c>
      <c r="M11" s="13" t="str">
        <f t="shared" si="2"/>
        <v>その他の事項経費</v>
      </c>
      <c r="N11" s="13" t="str">
        <f t="shared" si="6"/>
        <v>その他の事項経費</v>
      </c>
      <c r="O11" s="13"/>
      <c r="P11" s="13"/>
      <c r="Q11" s="19"/>
      <c r="T11" s="13"/>
      <c r="W11" s="32" t="s">
        <v>157</v>
      </c>
      <c r="Y11" s="32" t="s">
        <v>425</v>
      </c>
      <c r="Z11" s="32" t="s">
        <v>557</v>
      </c>
      <c r="AA11" s="94" t="s">
        <v>519</v>
      </c>
      <c r="AB11" s="94" t="s">
        <v>651</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426</v>
      </c>
      <c r="Z12" s="32" t="s">
        <v>558</v>
      </c>
      <c r="AA12" s="94" t="s">
        <v>520</v>
      </c>
      <c r="AB12" s="94" t="s">
        <v>652</v>
      </c>
      <c r="AC12" s="31"/>
      <c r="AD12" s="31"/>
      <c r="AE12" s="31"/>
      <c r="AF12" s="30"/>
      <c r="AG12" s="51" t="s">
        <v>363</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559</v>
      </c>
      <c r="AA13" s="94" t="s">
        <v>521</v>
      </c>
      <c r="AB13" s="94" t="s">
        <v>653</v>
      </c>
      <c r="AC13" s="31"/>
      <c r="AD13" s="31"/>
      <c r="AE13" s="31"/>
      <c r="AF13" s="30"/>
      <c r="AG13" s="51" t="s">
        <v>364</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428</v>
      </c>
      <c r="Z14" s="32" t="s">
        <v>560</v>
      </c>
      <c r="AA14" s="94" t="s">
        <v>522</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429</v>
      </c>
      <c r="Z15" s="32" t="s">
        <v>561</v>
      </c>
      <c r="AA15" s="94" t="s">
        <v>523</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430</v>
      </c>
      <c r="Z16" s="32" t="s">
        <v>562</v>
      </c>
      <c r="AA16" s="94" t="s">
        <v>524</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431</v>
      </c>
      <c r="Z17" s="32" t="s">
        <v>563</v>
      </c>
      <c r="AA17" s="94" t="s">
        <v>525</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432</v>
      </c>
      <c r="Z18" s="32" t="s">
        <v>564</v>
      </c>
      <c r="AA18" s="94" t="s">
        <v>526</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433</v>
      </c>
      <c r="Z19" s="32" t="s">
        <v>565</v>
      </c>
      <c r="AA19" s="94" t="s">
        <v>527</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434</v>
      </c>
      <c r="Z20" s="32" t="s">
        <v>566</v>
      </c>
      <c r="AA20" s="94" t="s">
        <v>528</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435</v>
      </c>
      <c r="Z21" s="32" t="s">
        <v>567</v>
      </c>
      <c r="AA21" s="94" t="s">
        <v>529</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436</v>
      </c>
      <c r="Z22" s="32" t="s">
        <v>568</v>
      </c>
      <c r="AA22" s="94" t="s">
        <v>530</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437</v>
      </c>
      <c r="Z23" s="32" t="s">
        <v>569</v>
      </c>
      <c r="AA23" s="94" t="s">
        <v>531</v>
      </c>
      <c r="AB23" s="94" t="s">
        <v>663</v>
      </c>
      <c r="AC23" s="31"/>
      <c r="AD23" s="31"/>
      <c r="AE23" s="31"/>
      <c r="AF23" s="30"/>
      <c r="AK23" s="51" t="str">
        <f t="shared" si="7"/>
        <v>V</v>
      </c>
    </row>
    <row r="24" spans="1:37" ht="13.5" customHeight="1" x14ac:dyDescent="0.2">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687</v>
      </c>
      <c r="Y24" s="32" t="s">
        <v>438</v>
      </c>
      <c r="Z24" s="32" t="s">
        <v>570</v>
      </c>
      <c r="AA24" s="94" t="s">
        <v>532</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439</v>
      </c>
      <c r="Z25" s="32" t="s">
        <v>571</v>
      </c>
      <c r="AA25" s="94" t="s">
        <v>533</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440</v>
      </c>
      <c r="Z26" s="32" t="s">
        <v>572</v>
      </c>
      <c r="AA26" s="94" t="s">
        <v>534</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441</v>
      </c>
      <c r="Z27" s="32" t="s">
        <v>573</v>
      </c>
      <c r="AA27" s="94" t="s">
        <v>535</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442</v>
      </c>
      <c r="Z28" s="32" t="s">
        <v>574</v>
      </c>
      <c r="AA28" s="94" t="s">
        <v>536</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443</v>
      </c>
      <c r="Z29" s="32" t="s">
        <v>575</v>
      </c>
      <c r="AA29" s="94" t="s">
        <v>537</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444</v>
      </c>
      <c r="Z30" s="32" t="s">
        <v>576</v>
      </c>
      <c r="AA30" s="94" t="s">
        <v>538</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445</v>
      </c>
      <c r="Z31" s="32" t="s">
        <v>577</v>
      </c>
      <c r="AA31" s="94" t="s">
        <v>539</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446</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447</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448</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450</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583</v>
      </c>
      <c r="AF37" s="30"/>
      <c r="AK37" s="51" t="str">
        <f t="shared" si="7"/>
        <v>j</v>
      </c>
    </row>
    <row r="38" spans="1:37" x14ac:dyDescent="0.2">
      <c r="A38" s="13"/>
      <c r="B38" s="13"/>
      <c r="F38" s="13"/>
      <c r="G38" s="19"/>
      <c r="K38" s="13"/>
      <c r="L38" s="13"/>
      <c r="O38" s="13"/>
      <c r="P38" s="13"/>
      <c r="Q38" s="19"/>
      <c r="T38" s="13"/>
      <c r="U38" s="32" t="s">
        <v>388</v>
      </c>
      <c r="Y38" s="32" t="s">
        <v>452</v>
      </c>
      <c r="Z38" s="32" t="s">
        <v>584</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585</v>
      </c>
      <c r="AF39" s="30"/>
      <c r="AK39" s="51" t="str">
        <f t="shared" si="7"/>
        <v>l</v>
      </c>
    </row>
    <row r="40" spans="1:37" x14ac:dyDescent="0.2">
      <c r="A40" s="13"/>
      <c r="B40" s="13"/>
      <c r="F40" s="13"/>
      <c r="G40" s="19"/>
      <c r="K40" s="13"/>
      <c r="L40" s="13"/>
      <c r="O40" s="13"/>
      <c r="P40" s="13"/>
      <c r="Q40" s="19"/>
      <c r="T40" s="13"/>
      <c r="Y40" s="32" t="s">
        <v>454</v>
      </c>
      <c r="Z40" s="32" t="s">
        <v>586</v>
      </c>
      <c r="AF40" s="30"/>
      <c r="AK40" s="51" t="str">
        <f t="shared" si="7"/>
        <v>m</v>
      </c>
    </row>
    <row r="41" spans="1:37" x14ac:dyDescent="0.2">
      <c r="A41" s="13"/>
      <c r="B41" s="13"/>
      <c r="F41" s="13"/>
      <c r="G41" s="19"/>
      <c r="K41" s="13"/>
      <c r="L41" s="13"/>
      <c r="O41" s="13"/>
      <c r="P41" s="13"/>
      <c r="Q41" s="19"/>
      <c r="T41" s="13"/>
      <c r="Y41" s="32" t="s">
        <v>455</v>
      </c>
      <c r="Z41" s="32" t="s">
        <v>587</v>
      </c>
      <c r="AF41" s="30"/>
      <c r="AK41" s="51" t="str">
        <f t="shared" si="7"/>
        <v>n</v>
      </c>
    </row>
    <row r="42" spans="1:37" x14ac:dyDescent="0.2">
      <c r="A42" s="13"/>
      <c r="B42" s="13"/>
      <c r="F42" s="13"/>
      <c r="G42" s="19"/>
      <c r="K42" s="13"/>
      <c r="L42" s="13"/>
      <c r="O42" s="13"/>
      <c r="P42" s="13"/>
      <c r="Q42" s="19"/>
      <c r="T42" s="13"/>
      <c r="Y42" s="32" t="s">
        <v>456</v>
      </c>
      <c r="Z42" s="32" t="s">
        <v>588</v>
      </c>
      <c r="AF42" s="30"/>
      <c r="AK42" s="51" t="str">
        <f t="shared" si="7"/>
        <v>o</v>
      </c>
    </row>
    <row r="43" spans="1:37" x14ac:dyDescent="0.2">
      <c r="A43" s="13"/>
      <c r="B43" s="13"/>
      <c r="F43" s="13"/>
      <c r="G43" s="19"/>
      <c r="K43" s="13"/>
      <c r="L43" s="13"/>
      <c r="O43" s="13"/>
      <c r="P43" s="13"/>
      <c r="Q43" s="19"/>
      <c r="T43" s="13"/>
      <c r="Y43" s="32" t="s">
        <v>457</v>
      </c>
      <c r="Z43" s="32" t="s">
        <v>589</v>
      </c>
      <c r="AF43" s="30"/>
      <c r="AK43" s="51" t="str">
        <f t="shared" si="7"/>
        <v>p</v>
      </c>
    </row>
    <row r="44" spans="1:37" x14ac:dyDescent="0.2">
      <c r="A44" s="13"/>
      <c r="B44" s="13"/>
      <c r="F44" s="13"/>
      <c r="G44" s="19"/>
      <c r="K44" s="13"/>
      <c r="L44" s="13"/>
      <c r="O44" s="13"/>
      <c r="P44" s="13"/>
      <c r="Q44" s="19"/>
      <c r="T44" s="13"/>
      <c r="Y44" s="32" t="s">
        <v>458</v>
      </c>
      <c r="Z44" s="32" t="s">
        <v>590</v>
      </c>
      <c r="AF44" s="30"/>
      <c r="AK44" s="51" t="str">
        <f t="shared" si="7"/>
        <v>q</v>
      </c>
    </row>
    <row r="45" spans="1:37" x14ac:dyDescent="0.2">
      <c r="A45" s="13"/>
      <c r="B45" s="13"/>
      <c r="F45" s="13"/>
      <c r="G45" s="19"/>
      <c r="K45" s="13"/>
      <c r="L45" s="13"/>
      <c r="O45" s="13"/>
      <c r="P45" s="13"/>
      <c r="Q45" s="19"/>
      <c r="T45" s="13"/>
      <c r="Y45" s="32" t="s">
        <v>459</v>
      </c>
      <c r="Z45" s="32" t="s">
        <v>591</v>
      </c>
      <c r="AF45" s="30"/>
      <c r="AK45" s="51" t="str">
        <f t="shared" si="7"/>
        <v>r</v>
      </c>
    </row>
    <row r="46" spans="1:37" x14ac:dyDescent="0.2">
      <c r="A46" s="13"/>
      <c r="B46" s="13"/>
      <c r="F46" s="13"/>
      <c r="G46" s="19"/>
      <c r="K46" s="13"/>
      <c r="L46" s="13"/>
      <c r="O46" s="13"/>
      <c r="P46" s="13"/>
      <c r="Q46" s="19"/>
      <c r="T46" s="13"/>
      <c r="Y46" s="32" t="s">
        <v>460</v>
      </c>
      <c r="Z46" s="32" t="s">
        <v>592</v>
      </c>
      <c r="AF46" s="30"/>
      <c r="AK46" s="51" t="str">
        <f t="shared" si="7"/>
        <v>s</v>
      </c>
    </row>
    <row r="47" spans="1:37" x14ac:dyDescent="0.2">
      <c r="A47" s="13"/>
      <c r="B47" s="13"/>
      <c r="F47" s="13"/>
      <c r="G47" s="19"/>
      <c r="K47" s="13"/>
      <c r="L47" s="13"/>
      <c r="O47" s="13"/>
      <c r="P47" s="13"/>
      <c r="Q47" s="19"/>
      <c r="T47" s="13"/>
      <c r="Y47" s="32" t="s">
        <v>461</v>
      </c>
      <c r="Z47" s="32" t="s">
        <v>593</v>
      </c>
      <c r="AF47" s="30"/>
      <c r="AK47" s="51" t="str">
        <f t="shared" si="7"/>
        <v>t</v>
      </c>
    </row>
    <row r="48" spans="1:37" x14ac:dyDescent="0.2">
      <c r="A48" s="13"/>
      <c r="B48" s="13"/>
      <c r="F48" s="13"/>
      <c r="G48" s="19"/>
      <c r="K48" s="13"/>
      <c r="L48" s="13"/>
      <c r="O48" s="13"/>
      <c r="P48" s="13"/>
      <c r="Q48" s="19"/>
      <c r="T48" s="13"/>
      <c r="Y48" s="32" t="s">
        <v>462</v>
      </c>
      <c r="Z48" s="32" t="s">
        <v>594</v>
      </c>
      <c r="AF48" s="30"/>
      <c r="AK48" s="51" t="str">
        <f t="shared" si="7"/>
        <v>u</v>
      </c>
    </row>
    <row r="49" spans="1:37" x14ac:dyDescent="0.2">
      <c r="A49" s="13"/>
      <c r="B49" s="13"/>
      <c r="F49" s="13"/>
      <c r="G49" s="19"/>
      <c r="K49" s="13"/>
      <c r="L49" s="13"/>
      <c r="O49" s="13"/>
      <c r="P49" s="13"/>
      <c r="Q49" s="19"/>
      <c r="T49" s="13"/>
      <c r="Y49" s="32" t="s">
        <v>463</v>
      </c>
      <c r="Z49" s="32" t="s">
        <v>595</v>
      </c>
      <c r="AF49" s="30"/>
      <c r="AK49" s="51" t="str">
        <f t="shared" si="7"/>
        <v>v</v>
      </c>
    </row>
    <row r="50" spans="1:37" x14ac:dyDescent="0.2">
      <c r="A50" s="13"/>
      <c r="B50" s="13"/>
      <c r="F50" s="13"/>
      <c r="G50" s="19"/>
      <c r="K50" s="13"/>
      <c r="L50" s="13"/>
      <c r="O50" s="13"/>
      <c r="P50" s="13"/>
      <c r="Q50" s="19"/>
      <c r="T50" s="13"/>
      <c r="Y50" s="32" t="s">
        <v>464</v>
      </c>
      <c r="Z50" s="32" t="s">
        <v>596</v>
      </c>
      <c r="AF50" s="30"/>
    </row>
    <row r="51" spans="1:37" x14ac:dyDescent="0.2">
      <c r="A51" s="13"/>
      <c r="B51" s="13"/>
      <c r="F51" s="13"/>
      <c r="G51" s="19"/>
      <c r="K51" s="13"/>
      <c r="L51" s="13"/>
      <c r="O51" s="13"/>
      <c r="P51" s="13"/>
      <c r="Q51" s="19"/>
      <c r="T51" s="13"/>
      <c r="Y51" s="32" t="s">
        <v>465</v>
      </c>
      <c r="Z51" s="32" t="s">
        <v>597</v>
      </c>
      <c r="AF51" s="30"/>
    </row>
    <row r="52" spans="1:37" x14ac:dyDescent="0.2">
      <c r="A52" s="13"/>
      <c r="B52" s="13"/>
      <c r="F52" s="13"/>
      <c r="G52" s="19"/>
      <c r="K52" s="13"/>
      <c r="L52" s="13"/>
      <c r="O52" s="13"/>
      <c r="P52" s="13"/>
      <c r="Q52" s="19"/>
      <c r="T52" s="13"/>
      <c r="Y52" s="32" t="s">
        <v>466</v>
      </c>
      <c r="Z52" s="32" t="s">
        <v>598</v>
      </c>
      <c r="AF52" s="30"/>
    </row>
    <row r="53" spans="1:37" x14ac:dyDescent="0.2">
      <c r="A53" s="13"/>
      <c r="B53" s="13"/>
      <c r="F53" s="13"/>
      <c r="G53" s="19"/>
      <c r="K53" s="13"/>
      <c r="L53" s="13"/>
      <c r="O53" s="13"/>
      <c r="P53" s="13"/>
      <c r="Q53" s="19"/>
      <c r="T53" s="13"/>
      <c r="Y53" s="32" t="s">
        <v>467</v>
      </c>
      <c r="Z53" s="32" t="s">
        <v>599</v>
      </c>
      <c r="AF53" s="30"/>
    </row>
    <row r="54" spans="1:37" x14ac:dyDescent="0.2">
      <c r="A54" s="13"/>
      <c r="B54" s="13"/>
      <c r="F54" s="13"/>
      <c r="G54" s="19"/>
      <c r="K54" s="13"/>
      <c r="L54" s="13"/>
      <c r="O54" s="13"/>
      <c r="P54" s="20"/>
      <c r="Q54" s="19"/>
      <c r="T54" s="13"/>
      <c r="Y54" s="32" t="s">
        <v>468</v>
      </c>
      <c r="Z54" s="32" t="s">
        <v>600</v>
      </c>
      <c r="AF54" s="30"/>
    </row>
    <row r="55" spans="1:37" x14ac:dyDescent="0.2">
      <c r="A55" s="13"/>
      <c r="B55" s="13"/>
      <c r="F55" s="13"/>
      <c r="G55" s="19"/>
      <c r="K55" s="13"/>
      <c r="L55" s="13"/>
      <c r="O55" s="13"/>
      <c r="P55" s="13"/>
      <c r="Q55" s="19"/>
      <c r="T55" s="13"/>
      <c r="Y55" s="32" t="s">
        <v>469</v>
      </c>
      <c r="Z55" s="32" t="s">
        <v>601</v>
      </c>
      <c r="AF55" s="30"/>
    </row>
    <row r="56" spans="1:37" x14ac:dyDescent="0.2">
      <c r="A56" s="13"/>
      <c r="B56" s="13"/>
      <c r="F56" s="13"/>
      <c r="G56" s="19"/>
      <c r="K56" s="13"/>
      <c r="L56" s="13"/>
      <c r="O56" s="13"/>
      <c r="P56" s="13"/>
      <c r="Q56" s="19"/>
      <c r="T56" s="13"/>
      <c r="Y56" s="32" t="s">
        <v>470</v>
      </c>
      <c r="Z56" s="32" t="s">
        <v>602</v>
      </c>
      <c r="AF56" s="30"/>
    </row>
    <row r="57" spans="1:37" x14ac:dyDescent="0.2">
      <c r="A57" s="13"/>
      <c r="B57" s="13"/>
      <c r="F57" s="13"/>
      <c r="G57" s="19"/>
      <c r="K57" s="13"/>
      <c r="L57" s="13"/>
      <c r="O57" s="13"/>
      <c r="P57" s="13"/>
      <c r="Q57" s="19"/>
      <c r="T57" s="13"/>
      <c r="Y57" s="32" t="s">
        <v>471</v>
      </c>
      <c r="Z57" s="32" t="s">
        <v>603</v>
      </c>
      <c r="AF57" s="30"/>
    </row>
    <row r="58" spans="1:37" x14ac:dyDescent="0.2">
      <c r="A58" s="13"/>
      <c r="B58" s="13"/>
      <c r="F58" s="13"/>
      <c r="G58" s="19"/>
      <c r="K58" s="13"/>
      <c r="L58" s="13"/>
      <c r="O58" s="13"/>
      <c r="P58" s="13"/>
      <c r="Q58" s="19"/>
      <c r="T58" s="13"/>
      <c r="Y58" s="32" t="s">
        <v>472</v>
      </c>
      <c r="Z58" s="32" t="s">
        <v>604</v>
      </c>
      <c r="AF58" s="30"/>
    </row>
    <row r="59" spans="1:37" x14ac:dyDescent="0.2">
      <c r="A59" s="13"/>
      <c r="B59" s="13"/>
      <c r="F59" s="13"/>
      <c r="G59" s="19"/>
      <c r="K59" s="13"/>
      <c r="L59" s="13"/>
      <c r="O59" s="13"/>
      <c r="P59" s="13"/>
      <c r="Q59" s="19"/>
      <c r="T59" s="13"/>
      <c r="Y59" s="32" t="s">
        <v>473</v>
      </c>
      <c r="Z59" s="32" t="s">
        <v>605</v>
      </c>
      <c r="AF59" s="30"/>
    </row>
    <row r="60" spans="1:37" x14ac:dyDescent="0.2">
      <c r="A60" s="13"/>
      <c r="B60" s="13"/>
      <c r="F60" s="13"/>
      <c r="G60" s="19"/>
      <c r="K60" s="13"/>
      <c r="L60" s="13"/>
      <c r="O60" s="13"/>
      <c r="P60" s="13"/>
      <c r="Q60" s="19"/>
      <c r="T60" s="13"/>
      <c r="Y60" s="32" t="s">
        <v>474</v>
      </c>
      <c r="Z60" s="32" t="s">
        <v>606</v>
      </c>
      <c r="AF60" s="30"/>
    </row>
    <row r="61" spans="1:37" x14ac:dyDescent="0.2">
      <c r="A61" s="13"/>
      <c r="B61" s="13"/>
      <c r="F61" s="13"/>
      <c r="G61" s="19"/>
      <c r="K61" s="13"/>
      <c r="L61" s="13"/>
      <c r="O61" s="13"/>
      <c r="P61" s="13"/>
      <c r="Q61" s="19"/>
      <c r="T61" s="13"/>
      <c r="Y61" s="32" t="s">
        <v>475</v>
      </c>
      <c r="Z61" s="32" t="s">
        <v>607</v>
      </c>
      <c r="AF61" s="30"/>
    </row>
    <row r="62" spans="1:37" x14ac:dyDescent="0.2">
      <c r="A62" s="13"/>
      <c r="B62" s="13"/>
      <c r="F62" s="13"/>
      <c r="G62" s="19"/>
      <c r="K62" s="13"/>
      <c r="L62" s="13"/>
      <c r="O62" s="13"/>
      <c r="P62" s="13"/>
      <c r="Q62" s="19"/>
      <c r="T62" s="13"/>
      <c r="Y62" s="32" t="s">
        <v>476</v>
      </c>
      <c r="Z62" s="32" t="s">
        <v>608</v>
      </c>
      <c r="AF62" s="30"/>
    </row>
    <row r="63" spans="1:37" x14ac:dyDescent="0.2">
      <c r="A63" s="13"/>
      <c r="B63" s="13"/>
      <c r="F63" s="13"/>
      <c r="G63" s="19"/>
      <c r="K63" s="13"/>
      <c r="L63" s="13"/>
      <c r="O63" s="13"/>
      <c r="P63" s="13"/>
      <c r="Q63" s="19"/>
      <c r="T63" s="13"/>
      <c r="Y63" s="32" t="s">
        <v>477</v>
      </c>
      <c r="Z63" s="32" t="s">
        <v>609</v>
      </c>
      <c r="AF63" s="30"/>
    </row>
    <row r="64" spans="1:37" x14ac:dyDescent="0.2">
      <c r="A64" s="13"/>
      <c r="B64" s="13"/>
      <c r="F64" s="13"/>
      <c r="G64" s="19"/>
      <c r="K64" s="13"/>
      <c r="L64" s="13"/>
      <c r="O64" s="13"/>
      <c r="P64" s="13"/>
      <c r="Q64" s="19"/>
      <c r="T64" s="13"/>
      <c r="Y64" s="32" t="s">
        <v>478</v>
      </c>
      <c r="Z64" s="32" t="s">
        <v>610</v>
      </c>
      <c r="AF64" s="30"/>
    </row>
    <row r="65" spans="1:32" x14ac:dyDescent="0.2">
      <c r="A65" s="13"/>
      <c r="B65" s="13"/>
      <c r="F65" s="13"/>
      <c r="G65" s="19"/>
      <c r="K65" s="13"/>
      <c r="L65" s="13"/>
      <c r="O65" s="13"/>
      <c r="P65" s="13"/>
      <c r="Q65" s="19"/>
      <c r="T65" s="13"/>
      <c r="Y65" s="32" t="s">
        <v>479</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480</v>
      </c>
      <c r="Z67" s="32" t="s">
        <v>613</v>
      </c>
      <c r="AF67" s="30"/>
    </row>
    <row r="68" spans="1:32" x14ac:dyDescent="0.2">
      <c r="A68" s="13"/>
      <c r="B68" s="13"/>
      <c r="F68" s="13"/>
      <c r="G68" s="19"/>
      <c r="K68" s="13"/>
      <c r="L68" s="13"/>
      <c r="O68" s="13"/>
      <c r="P68" s="13"/>
      <c r="Q68" s="19"/>
      <c r="T68" s="13"/>
      <c r="Y68" s="32" t="s">
        <v>481</v>
      </c>
      <c r="Z68" s="32" t="s">
        <v>614</v>
      </c>
      <c r="AF68" s="30"/>
    </row>
    <row r="69" spans="1:32" x14ac:dyDescent="0.2">
      <c r="A69" s="13"/>
      <c r="B69" s="13"/>
      <c r="F69" s="13"/>
      <c r="G69" s="19"/>
      <c r="K69" s="13"/>
      <c r="L69" s="13"/>
      <c r="O69" s="13"/>
      <c r="P69" s="13"/>
      <c r="Q69" s="19"/>
      <c r="T69" s="13"/>
      <c r="Y69" s="32" t="s">
        <v>482</v>
      </c>
      <c r="Z69" s="32" t="s">
        <v>615</v>
      </c>
      <c r="AF69" s="30"/>
    </row>
    <row r="70" spans="1:32" x14ac:dyDescent="0.2">
      <c r="A70" s="13"/>
      <c r="B70" s="13"/>
      <c r="Y70" s="32" t="s">
        <v>483</v>
      </c>
      <c r="Z70" s="32" t="s">
        <v>616</v>
      </c>
    </row>
    <row r="71" spans="1:32" x14ac:dyDescent="0.2">
      <c r="Y71" s="32" t="s">
        <v>484</v>
      </c>
      <c r="Z71" s="32" t="s">
        <v>617</v>
      </c>
    </row>
    <row r="72" spans="1:32" x14ac:dyDescent="0.2">
      <c r="Y72" s="32" t="s">
        <v>485</v>
      </c>
      <c r="Z72" s="32" t="s">
        <v>618</v>
      </c>
    </row>
    <row r="73" spans="1:32" x14ac:dyDescent="0.2">
      <c r="Y73" s="32" t="s">
        <v>486</v>
      </c>
      <c r="Z73" s="32" t="s">
        <v>619</v>
      </c>
    </row>
    <row r="74" spans="1:32" x14ac:dyDescent="0.2">
      <c r="Y74" s="32" t="s">
        <v>487</v>
      </c>
      <c r="Z74" s="32" t="s">
        <v>620</v>
      </c>
    </row>
    <row r="75" spans="1:32" x14ac:dyDescent="0.2">
      <c r="Y75" s="32" t="s">
        <v>488</v>
      </c>
      <c r="Z75" s="32" t="s">
        <v>621</v>
      </c>
    </row>
    <row r="76" spans="1:32" x14ac:dyDescent="0.2">
      <c r="Y76" s="32" t="s">
        <v>489</v>
      </c>
      <c r="Z76" s="32" t="s">
        <v>622</v>
      </c>
    </row>
    <row r="77" spans="1:32" x14ac:dyDescent="0.2">
      <c r="Y77" s="32" t="s">
        <v>490</v>
      </c>
      <c r="Z77" s="32" t="s">
        <v>623</v>
      </c>
    </row>
    <row r="78" spans="1:32" x14ac:dyDescent="0.2">
      <c r="Y78" s="32" t="s">
        <v>491</v>
      </c>
      <c r="Z78" s="32" t="s">
        <v>624</v>
      </c>
    </row>
    <row r="79" spans="1:32" x14ac:dyDescent="0.2">
      <c r="Y79" s="32" t="s">
        <v>492</v>
      </c>
      <c r="Z79" s="32" t="s">
        <v>625</v>
      </c>
    </row>
    <row r="80" spans="1:32" x14ac:dyDescent="0.2">
      <c r="Y80" s="32" t="s">
        <v>493</v>
      </c>
      <c r="Z80" s="32" t="s">
        <v>626</v>
      </c>
    </row>
    <row r="81" spans="25:26" x14ac:dyDescent="0.2">
      <c r="Y81" s="32" t="s">
        <v>494</v>
      </c>
      <c r="Z81" s="32" t="s">
        <v>627</v>
      </c>
    </row>
    <row r="82" spans="25:26" x14ac:dyDescent="0.2">
      <c r="Y82" s="32" t="s">
        <v>495</v>
      </c>
      <c r="Z82" s="32" t="s">
        <v>628</v>
      </c>
    </row>
    <row r="83" spans="25:26" x14ac:dyDescent="0.2">
      <c r="Y83" s="32" t="s">
        <v>496</v>
      </c>
      <c r="Z83" s="32" t="s">
        <v>629</v>
      </c>
    </row>
    <row r="84" spans="25:26" x14ac:dyDescent="0.2">
      <c r="Y84" s="32" t="s">
        <v>497</v>
      </c>
      <c r="Z84" s="32" t="s">
        <v>630</v>
      </c>
    </row>
    <row r="85" spans="25:26" x14ac:dyDescent="0.2">
      <c r="Y85" s="32" t="s">
        <v>498</v>
      </c>
      <c r="Z85" s="32" t="s">
        <v>631</v>
      </c>
    </row>
    <row r="86" spans="25:26" x14ac:dyDescent="0.2">
      <c r="Y86" s="32" t="s">
        <v>499</v>
      </c>
      <c r="Z86" s="32" t="s">
        <v>632</v>
      </c>
    </row>
    <row r="87" spans="25:26" x14ac:dyDescent="0.2">
      <c r="Y87" s="32" t="s">
        <v>500</v>
      </c>
      <c r="Z87" s="32" t="s">
        <v>633</v>
      </c>
    </row>
    <row r="88" spans="25:26" x14ac:dyDescent="0.2">
      <c r="Y88" s="32" t="s">
        <v>501</v>
      </c>
      <c r="Z88" s="32" t="s">
        <v>634</v>
      </c>
    </row>
    <row r="89" spans="25:26" x14ac:dyDescent="0.2">
      <c r="Y89" s="32" t="s">
        <v>502</v>
      </c>
      <c r="Z89" s="32" t="s">
        <v>635</v>
      </c>
    </row>
    <row r="90" spans="25:26" x14ac:dyDescent="0.2">
      <c r="Y90" s="32" t="s">
        <v>503</v>
      </c>
      <c r="Z90" s="32" t="s">
        <v>636</v>
      </c>
    </row>
    <row r="91" spans="25:26" x14ac:dyDescent="0.2">
      <c r="Y91" s="32" t="s">
        <v>504</v>
      </c>
      <c r="Z91" s="32" t="s">
        <v>637</v>
      </c>
    </row>
    <row r="92" spans="25:26" x14ac:dyDescent="0.2">
      <c r="Y92" s="32" t="s">
        <v>505</v>
      </c>
      <c r="Z92" s="32" t="s">
        <v>638</v>
      </c>
    </row>
    <row r="93" spans="25:26" x14ac:dyDescent="0.2">
      <c r="Y93" s="32" t="s">
        <v>506</v>
      </c>
      <c r="Z93" s="32" t="s">
        <v>639</v>
      </c>
    </row>
    <row r="94" spans="25:26" x14ac:dyDescent="0.2">
      <c r="Y94" s="32" t="s">
        <v>507</v>
      </c>
      <c r="Z94" s="32" t="s">
        <v>640</v>
      </c>
    </row>
    <row r="95" spans="25:26" x14ac:dyDescent="0.2">
      <c r="Y95" s="32" t="s">
        <v>508</v>
      </c>
      <c r="Z95" s="32" t="s">
        <v>641</v>
      </c>
    </row>
    <row r="96" spans="25:26" x14ac:dyDescent="0.2">
      <c r="Y96" s="32" t="s">
        <v>410</v>
      </c>
      <c r="Z96" s="32" t="s">
        <v>642</v>
      </c>
    </row>
    <row r="97" spans="25:26" x14ac:dyDescent="0.2">
      <c r="Y97" s="32" t="s">
        <v>509</v>
      </c>
      <c r="Z97" s="32" t="s">
        <v>643</v>
      </c>
    </row>
    <row r="98" spans="25:26" x14ac:dyDescent="0.2">
      <c r="Y98" s="32" t="s">
        <v>510</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27"/>
      <c r="AA2" s="828"/>
      <c r="AB2" s="1027" t="s">
        <v>11</v>
      </c>
      <c r="AC2" s="1028"/>
      <c r="AD2" s="1029"/>
      <c r="AE2" s="1033" t="s">
        <v>390</v>
      </c>
      <c r="AF2" s="1033"/>
      <c r="AG2" s="1033"/>
      <c r="AH2" s="1033"/>
      <c r="AI2" s="1033" t="s">
        <v>412</v>
      </c>
      <c r="AJ2" s="1033"/>
      <c r="AK2" s="1033"/>
      <c r="AL2" s="556"/>
      <c r="AM2" s="1033" t="s">
        <v>509</v>
      </c>
      <c r="AN2" s="1033"/>
      <c r="AO2" s="1033"/>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8"/>
      <c r="AF3" s="918"/>
      <c r="AG3" s="918"/>
      <c r="AH3" s="918"/>
      <c r="AI3" s="918"/>
      <c r="AJ3" s="918"/>
      <c r="AK3" s="918"/>
      <c r="AL3" s="407"/>
      <c r="AM3" s="918"/>
      <c r="AN3" s="918"/>
      <c r="AO3" s="918"/>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27"/>
      <c r="AA9" s="828"/>
      <c r="AB9" s="1027" t="s">
        <v>11</v>
      </c>
      <c r="AC9" s="1028"/>
      <c r="AD9" s="1029"/>
      <c r="AE9" s="1033" t="s">
        <v>390</v>
      </c>
      <c r="AF9" s="1033"/>
      <c r="AG9" s="1033"/>
      <c r="AH9" s="1033"/>
      <c r="AI9" s="1033" t="s">
        <v>412</v>
      </c>
      <c r="AJ9" s="1033"/>
      <c r="AK9" s="1033"/>
      <c r="AL9" s="556"/>
      <c r="AM9" s="1033" t="s">
        <v>509</v>
      </c>
      <c r="AN9" s="1033"/>
      <c r="AO9" s="1033"/>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8"/>
      <c r="AF10" s="918"/>
      <c r="AG10" s="918"/>
      <c r="AH10" s="918"/>
      <c r="AI10" s="918"/>
      <c r="AJ10" s="918"/>
      <c r="AK10" s="918"/>
      <c r="AL10" s="407"/>
      <c r="AM10" s="918"/>
      <c r="AN10" s="918"/>
      <c r="AO10" s="918"/>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27"/>
      <c r="AA16" s="828"/>
      <c r="AB16" s="1027" t="s">
        <v>11</v>
      </c>
      <c r="AC16" s="1028"/>
      <c r="AD16" s="1029"/>
      <c r="AE16" s="1033" t="s">
        <v>390</v>
      </c>
      <c r="AF16" s="1033"/>
      <c r="AG16" s="1033"/>
      <c r="AH16" s="1033"/>
      <c r="AI16" s="1033" t="s">
        <v>412</v>
      </c>
      <c r="AJ16" s="1033"/>
      <c r="AK16" s="1033"/>
      <c r="AL16" s="556"/>
      <c r="AM16" s="1033" t="s">
        <v>509</v>
      </c>
      <c r="AN16" s="1033"/>
      <c r="AO16" s="1033"/>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8"/>
      <c r="AF17" s="918"/>
      <c r="AG17" s="918"/>
      <c r="AH17" s="918"/>
      <c r="AI17" s="918"/>
      <c r="AJ17" s="918"/>
      <c r="AK17" s="918"/>
      <c r="AL17" s="407"/>
      <c r="AM17" s="918"/>
      <c r="AN17" s="918"/>
      <c r="AO17" s="918"/>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27"/>
      <c r="AA23" s="828"/>
      <c r="AB23" s="1027" t="s">
        <v>11</v>
      </c>
      <c r="AC23" s="1028"/>
      <c r="AD23" s="1029"/>
      <c r="AE23" s="1033" t="s">
        <v>390</v>
      </c>
      <c r="AF23" s="1033"/>
      <c r="AG23" s="1033"/>
      <c r="AH23" s="1033"/>
      <c r="AI23" s="1033" t="s">
        <v>412</v>
      </c>
      <c r="AJ23" s="1033"/>
      <c r="AK23" s="1033"/>
      <c r="AL23" s="556"/>
      <c r="AM23" s="1033" t="s">
        <v>509</v>
      </c>
      <c r="AN23" s="1033"/>
      <c r="AO23" s="1033"/>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8"/>
      <c r="AF24" s="918"/>
      <c r="AG24" s="918"/>
      <c r="AH24" s="918"/>
      <c r="AI24" s="918"/>
      <c r="AJ24" s="918"/>
      <c r="AK24" s="918"/>
      <c r="AL24" s="407"/>
      <c r="AM24" s="918"/>
      <c r="AN24" s="918"/>
      <c r="AO24" s="918"/>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27"/>
      <c r="AA30" s="828"/>
      <c r="AB30" s="1027" t="s">
        <v>11</v>
      </c>
      <c r="AC30" s="1028"/>
      <c r="AD30" s="1029"/>
      <c r="AE30" s="1033" t="s">
        <v>390</v>
      </c>
      <c r="AF30" s="1033"/>
      <c r="AG30" s="1033"/>
      <c r="AH30" s="1033"/>
      <c r="AI30" s="1033" t="s">
        <v>412</v>
      </c>
      <c r="AJ30" s="1033"/>
      <c r="AK30" s="1033"/>
      <c r="AL30" s="556"/>
      <c r="AM30" s="1033" t="s">
        <v>509</v>
      </c>
      <c r="AN30" s="1033"/>
      <c r="AO30" s="1033"/>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8"/>
      <c r="AF31" s="918"/>
      <c r="AG31" s="918"/>
      <c r="AH31" s="918"/>
      <c r="AI31" s="918"/>
      <c r="AJ31" s="918"/>
      <c r="AK31" s="918"/>
      <c r="AL31" s="407"/>
      <c r="AM31" s="918"/>
      <c r="AN31" s="918"/>
      <c r="AO31" s="918"/>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27"/>
      <c r="AA37" s="828"/>
      <c r="AB37" s="1027" t="s">
        <v>11</v>
      </c>
      <c r="AC37" s="1028"/>
      <c r="AD37" s="1029"/>
      <c r="AE37" s="1033" t="s">
        <v>390</v>
      </c>
      <c r="AF37" s="1033"/>
      <c r="AG37" s="1033"/>
      <c r="AH37" s="1033"/>
      <c r="AI37" s="1033" t="s">
        <v>412</v>
      </c>
      <c r="AJ37" s="1033"/>
      <c r="AK37" s="1033"/>
      <c r="AL37" s="556"/>
      <c r="AM37" s="1033" t="s">
        <v>509</v>
      </c>
      <c r="AN37" s="1033"/>
      <c r="AO37" s="1033"/>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8"/>
      <c r="AF38" s="918"/>
      <c r="AG38" s="918"/>
      <c r="AH38" s="918"/>
      <c r="AI38" s="918"/>
      <c r="AJ38" s="918"/>
      <c r="AK38" s="918"/>
      <c r="AL38" s="407"/>
      <c r="AM38" s="918"/>
      <c r="AN38" s="918"/>
      <c r="AO38" s="918"/>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27"/>
      <c r="AA44" s="828"/>
      <c r="AB44" s="1027" t="s">
        <v>11</v>
      </c>
      <c r="AC44" s="1028"/>
      <c r="AD44" s="1029"/>
      <c r="AE44" s="1033" t="s">
        <v>390</v>
      </c>
      <c r="AF44" s="1033"/>
      <c r="AG44" s="1033"/>
      <c r="AH44" s="1033"/>
      <c r="AI44" s="1033" t="s">
        <v>412</v>
      </c>
      <c r="AJ44" s="1033"/>
      <c r="AK44" s="1033"/>
      <c r="AL44" s="556"/>
      <c r="AM44" s="1033" t="s">
        <v>509</v>
      </c>
      <c r="AN44" s="1033"/>
      <c r="AO44" s="1033"/>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8"/>
      <c r="AF45" s="918"/>
      <c r="AG45" s="918"/>
      <c r="AH45" s="918"/>
      <c r="AI45" s="918"/>
      <c r="AJ45" s="918"/>
      <c r="AK45" s="918"/>
      <c r="AL45" s="407"/>
      <c r="AM45" s="918"/>
      <c r="AN45" s="918"/>
      <c r="AO45" s="918"/>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27"/>
      <c r="AA51" s="828"/>
      <c r="AB51" s="556" t="s">
        <v>11</v>
      </c>
      <c r="AC51" s="1028"/>
      <c r="AD51" s="1029"/>
      <c r="AE51" s="1033" t="s">
        <v>390</v>
      </c>
      <c r="AF51" s="1033"/>
      <c r="AG51" s="1033"/>
      <c r="AH51" s="1033"/>
      <c r="AI51" s="1033" t="s">
        <v>412</v>
      </c>
      <c r="AJ51" s="1033"/>
      <c r="AK51" s="1033"/>
      <c r="AL51" s="556"/>
      <c r="AM51" s="1033" t="s">
        <v>509</v>
      </c>
      <c r="AN51" s="1033"/>
      <c r="AO51" s="1033"/>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8"/>
      <c r="AF52" s="918"/>
      <c r="AG52" s="918"/>
      <c r="AH52" s="918"/>
      <c r="AI52" s="918"/>
      <c r="AJ52" s="918"/>
      <c r="AK52" s="918"/>
      <c r="AL52" s="407"/>
      <c r="AM52" s="918"/>
      <c r="AN52" s="918"/>
      <c r="AO52" s="918"/>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27"/>
      <c r="AA58" s="828"/>
      <c r="AB58" s="1027" t="s">
        <v>11</v>
      </c>
      <c r="AC58" s="1028"/>
      <c r="AD58" s="1029"/>
      <c r="AE58" s="1033" t="s">
        <v>390</v>
      </c>
      <c r="AF58" s="1033"/>
      <c r="AG58" s="1033"/>
      <c r="AH58" s="1033"/>
      <c r="AI58" s="1033" t="s">
        <v>412</v>
      </c>
      <c r="AJ58" s="1033"/>
      <c r="AK58" s="1033"/>
      <c r="AL58" s="556"/>
      <c r="AM58" s="1033" t="s">
        <v>509</v>
      </c>
      <c r="AN58" s="1033"/>
      <c r="AO58" s="1033"/>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8"/>
      <c r="AF59" s="918"/>
      <c r="AG59" s="918"/>
      <c r="AH59" s="918"/>
      <c r="AI59" s="918"/>
      <c r="AJ59" s="918"/>
      <c r="AK59" s="918"/>
      <c r="AL59" s="407"/>
      <c r="AM59" s="918"/>
      <c r="AN59" s="918"/>
      <c r="AO59" s="918"/>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27"/>
      <c r="AA65" s="828"/>
      <c r="AB65" s="1027" t="s">
        <v>11</v>
      </c>
      <c r="AC65" s="1028"/>
      <c r="AD65" s="1029"/>
      <c r="AE65" s="1033" t="s">
        <v>390</v>
      </c>
      <c r="AF65" s="1033"/>
      <c r="AG65" s="1033"/>
      <c r="AH65" s="1033"/>
      <c r="AI65" s="1033" t="s">
        <v>412</v>
      </c>
      <c r="AJ65" s="1033"/>
      <c r="AK65" s="1033"/>
      <c r="AL65" s="556"/>
      <c r="AM65" s="1033" t="s">
        <v>509</v>
      </c>
      <c r="AN65" s="1033"/>
      <c r="AO65" s="1033"/>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8"/>
      <c r="AF66" s="918"/>
      <c r="AG66" s="918"/>
      <c r="AH66" s="918"/>
      <c r="AI66" s="918"/>
      <c r="AJ66" s="918"/>
      <c r="AK66" s="918"/>
      <c r="AL66" s="407"/>
      <c r="AM66" s="918"/>
      <c r="AN66" s="918"/>
      <c r="AO66" s="918"/>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2" t="s">
        <v>28</v>
      </c>
      <c r="B2" s="1053"/>
      <c r="C2" s="1053"/>
      <c r="D2" s="1053"/>
      <c r="E2" s="1053"/>
      <c r="F2" s="1054"/>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2">
      <c r="A3" s="1046"/>
      <c r="B3" s="1047"/>
      <c r="C3" s="1047"/>
      <c r="D3" s="1047"/>
      <c r="E3" s="1047"/>
      <c r="F3" s="1048"/>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2"/>
      <c r="Z4" s="383"/>
      <c r="AA4" s="383"/>
      <c r="AB4" s="803"/>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2">
      <c r="A15" s="1046"/>
      <c r="B15" s="1047"/>
      <c r="C15" s="1047"/>
      <c r="D15" s="1047"/>
      <c r="E15" s="1047"/>
      <c r="F15" s="104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46"/>
      <c r="B16" s="1047"/>
      <c r="C16" s="1047"/>
      <c r="D16" s="1047"/>
      <c r="E16" s="1047"/>
      <c r="F16" s="1048"/>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2"/>
      <c r="Z17" s="383"/>
      <c r="AA17" s="383"/>
      <c r="AB17" s="803"/>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2">
      <c r="A28" s="1046"/>
      <c r="B28" s="1047"/>
      <c r="C28" s="1047"/>
      <c r="D28" s="1047"/>
      <c r="E28" s="1047"/>
      <c r="F28" s="104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46"/>
      <c r="B29" s="1047"/>
      <c r="C29" s="1047"/>
      <c r="D29" s="1047"/>
      <c r="E29" s="1047"/>
      <c r="F29" s="1048"/>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2"/>
      <c r="Z30" s="383"/>
      <c r="AA30" s="383"/>
      <c r="AB30" s="803"/>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2">
      <c r="A41" s="1046"/>
      <c r="B41" s="1047"/>
      <c r="C41" s="1047"/>
      <c r="D41" s="1047"/>
      <c r="E41" s="1047"/>
      <c r="F41" s="104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46"/>
      <c r="B42" s="1047"/>
      <c r="C42" s="1047"/>
      <c r="D42" s="1047"/>
      <c r="E42" s="1047"/>
      <c r="F42" s="1048"/>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2"/>
      <c r="Z43" s="383"/>
      <c r="AA43" s="383"/>
      <c r="AB43" s="803"/>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5"/>
    <row r="55" spans="1:51" ht="30" customHeight="1" x14ac:dyDescent="0.2">
      <c r="A55" s="1052" t="s">
        <v>28</v>
      </c>
      <c r="B55" s="1053"/>
      <c r="C55" s="1053"/>
      <c r="D55" s="1053"/>
      <c r="E55" s="1053"/>
      <c r="F55" s="105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46"/>
      <c r="B56" s="1047"/>
      <c r="C56" s="1047"/>
      <c r="D56" s="1047"/>
      <c r="E56" s="1047"/>
      <c r="F56" s="1048"/>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2"/>
      <c r="Z57" s="383"/>
      <c r="AA57" s="383"/>
      <c r="AB57" s="803"/>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2">
      <c r="A68" s="1046"/>
      <c r="B68" s="1047"/>
      <c r="C68" s="1047"/>
      <c r="D68" s="1047"/>
      <c r="E68" s="1047"/>
      <c r="F68" s="104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46"/>
      <c r="B69" s="1047"/>
      <c r="C69" s="1047"/>
      <c r="D69" s="1047"/>
      <c r="E69" s="1047"/>
      <c r="F69" s="1048"/>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2"/>
      <c r="Z70" s="383"/>
      <c r="AA70" s="383"/>
      <c r="AB70" s="803"/>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2">
      <c r="A81" s="1046"/>
      <c r="B81" s="1047"/>
      <c r="C81" s="1047"/>
      <c r="D81" s="1047"/>
      <c r="E81" s="1047"/>
      <c r="F81" s="104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46"/>
      <c r="B82" s="1047"/>
      <c r="C82" s="1047"/>
      <c r="D82" s="1047"/>
      <c r="E82" s="1047"/>
      <c r="F82" s="1048"/>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2"/>
      <c r="Z83" s="383"/>
      <c r="AA83" s="383"/>
      <c r="AB83" s="803"/>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2">
      <c r="A94" s="1046"/>
      <c r="B94" s="1047"/>
      <c r="C94" s="1047"/>
      <c r="D94" s="1047"/>
      <c r="E94" s="1047"/>
      <c r="F94" s="104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46"/>
      <c r="B95" s="1047"/>
      <c r="C95" s="1047"/>
      <c r="D95" s="1047"/>
      <c r="E95" s="1047"/>
      <c r="F95" s="1048"/>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2"/>
      <c r="Z96" s="383"/>
      <c r="AA96" s="383"/>
      <c r="AB96" s="803"/>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5"/>
    <row r="108" spans="1:51" ht="30" customHeight="1" x14ac:dyDescent="0.2">
      <c r="A108" s="1052" t="s">
        <v>28</v>
      </c>
      <c r="B108" s="1053"/>
      <c r="C108" s="1053"/>
      <c r="D108" s="1053"/>
      <c r="E108" s="1053"/>
      <c r="F108" s="105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46"/>
      <c r="B109" s="1047"/>
      <c r="C109" s="1047"/>
      <c r="D109" s="1047"/>
      <c r="E109" s="1047"/>
      <c r="F109" s="1048"/>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3"/>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2">
      <c r="A121" s="1046"/>
      <c r="B121" s="1047"/>
      <c r="C121" s="1047"/>
      <c r="D121" s="1047"/>
      <c r="E121" s="1047"/>
      <c r="F121" s="104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46"/>
      <c r="B122" s="1047"/>
      <c r="C122" s="1047"/>
      <c r="D122" s="1047"/>
      <c r="E122" s="1047"/>
      <c r="F122" s="1048"/>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3"/>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2">
      <c r="A134" s="1046"/>
      <c r="B134" s="1047"/>
      <c r="C134" s="1047"/>
      <c r="D134" s="1047"/>
      <c r="E134" s="1047"/>
      <c r="F134" s="104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46"/>
      <c r="B135" s="1047"/>
      <c r="C135" s="1047"/>
      <c r="D135" s="1047"/>
      <c r="E135" s="1047"/>
      <c r="F135" s="1048"/>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3"/>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2">
      <c r="A147" s="1046"/>
      <c r="B147" s="1047"/>
      <c r="C147" s="1047"/>
      <c r="D147" s="1047"/>
      <c r="E147" s="1047"/>
      <c r="F147" s="104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46"/>
      <c r="B148" s="1047"/>
      <c r="C148" s="1047"/>
      <c r="D148" s="1047"/>
      <c r="E148" s="1047"/>
      <c r="F148" s="1048"/>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3"/>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5"/>
    <row r="161" spans="1:51" ht="30" customHeight="1" x14ac:dyDescent="0.2">
      <c r="A161" s="1052" t="s">
        <v>28</v>
      </c>
      <c r="B161" s="1053"/>
      <c r="C161" s="1053"/>
      <c r="D161" s="1053"/>
      <c r="E161" s="1053"/>
      <c r="F161" s="105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46"/>
      <c r="B162" s="1047"/>
      <c r="C162" s="1047"/>
      <c r="D162" s="1047"/>
      <c r="E162" s="1047"/>
      <c r="F162" s="1048"/>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3"/>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2">
      <c r="A174" s="1046"/>
      <c r="B174" s="1047"/>
      <c r="C174" s="1047"/>
      <c r="D174" s="1047"/>
      <c r="E174" s="1047"/>
      <c r="F174" s="104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46"/>
      <c r="B175" s="1047"/>
      <c r="C175" s="1047"/>
      <c r="D175" s="1047"/>
      <c r="E175" s="1047"/>
      <c r="F175" s="1048"/>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3"/>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2">
      <c r="A187" s="1046"/>
      <c r="B187" s="1047"/>
      <c r="C187" s="1047"/>
      <c r="D187" s="1047"/>
      <c r="E187" s="1047"/>
      <c r="F187" s="104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46"/>
      <c r="B188" s="1047"/>
      <c r="C188" s="1047"/>
      <c r="D188" s="1047"/>
      <c r="E188" s="1047"/>
      <c r="F188" s="1048"/>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3"/>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2">
      <c r="A200" s="1046"/>
      <c r="B200" s="1047"/>
      <c r="C200" s="1047"/>
      <c r="D200" s="1047"/>
      <c r="E200" s="1047"/>
      <c r="F200" s="104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46"/>
      <c r="B201" s="1047"/>
      <c r="C201" s="1047"/>
      <c r="D201" s="1047"/>
      <c r="E201" s="1047"/>
      <c r="F201" s="1048"/>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3"/>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5"/>
    <row r="214" spans="1:51" ht="30" customHeight="1" x14ac:dyDescent="0.2">
      <c r="A214" s="1043" t="s">
        <v>28</v>
      </c>
      <c r="B214" s="1044"/>
      <c r="C214" s="1044"/>
      <c r="D214" s="1044"/>
      <c r="E214" s="1044"/>
      <c r="F214" s="104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46"/>
      <c r="B215" s="1047"/>
      <c r="C215" s="1047"/>
      <c r="D215" s="1047"/>
      <c r="E215" s="1047"/>
      <c r="F215" s="1048"/>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3"/>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2">
      <c r="A227" s="1046"/>
      <c r="B227" s="1047"/>
      <c r="C227" s="1047"/>
      <c r="D227" s="1047"/>
      <c r="E227" s="1047"/>
      <c r="F227" s="104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46"/>
      <c r="B228" s="1047"/>
      <c r="C228" s="1047"/>
      <c r="D228" s="1047"/>
      <c r="E228" s="1047"/>
      <c r="F228" s="1048"/>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3"/>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2">
      <c r="A240" s="1046"/>
      <c r="B240" s="1047"/>
      <c r="C240" s="1047"/>
      <c r="D240" s="1047"/>
      <c r="E240" s="1047"/>
      <c r="F240" s="104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46"/>
      <c r="B241" s="1047"/>
      <c r="C241" s="1047"/>
      <c r="D241" s="1047"/>
      <c r="E241" s="1047"/>
      <c r="F241" s="1048"/>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3"/>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2">
      <c r="A253" s="1046"/>
      <c r="B253" s="1047"/>
      <c r="C253" s="1047"/>
      <c r="D253" s="1047"/>
      <c r="E253" s="1047"/>
      <c r="F253" s="104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46"/>
      <c r="B254" s="1047"/>
      <c r="C254" s="1047"/>
      <c r="D254" s="1047"/>
      <c r="E254" s="1047"/>
      <c r="F254" s="1048"/>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3"/>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109375" style="7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2021-03-08T07:58:12Z</cp:lastPrinted>
  <dcterms:created xsi:type="dcterms:W3CDTF">2012-03-13T00:50:25Z</dcterms:created>
  <dcterms:modified xsi:type="dcterms:W3CDTF">2021-08-19T01:34:59Z</dcterms:modified>
</cp:coreProperties>
</file>