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6 地球環境局\"/>
    </mc:Choice>
  </mc:AlternateContent>
  <bookViews>
    <workbookView xWindow="13830" yWindow="2220" windowWidth="14970" windowHeight="1092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213" i="3"/>
  <c r="AY235" i="3"/>
  <c r="AY271" i="3"/>
  <c r="AY417" i="3"/>
  <c r="AY606" i="3"/>
  <c r="AY616"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<sst xmlns="http://schemas.openxmlformats.org/spreadsheetml/2006/main" count="3109" uniqueCount="788">
  <si>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</si>
  <si>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</si>
  <si>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</si>
  <si>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</si>
  <si>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</si>
  <si>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</si>
  <si>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</si>
  <si>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</si>
  <si>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</si>
  <si>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</si>
  <si>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</si>
  <si>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</si>
  <si>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</si>
  <si>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</si>
  <si>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</si>
  <si>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</si>
  <si>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</si>
  <si>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</si>
  <si>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</si>
  <si>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</si>
  <si>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</si>
  <si>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</si>
  <si>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</si>
  <si>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</si>
  <si>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</si>
  <si>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</si>
  <si>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</si>
  <si>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</si>
  <si>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</si>
  <si>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</si>
  <si>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</si>
  <si>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</si>
  <si>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</si>
  <si>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</si>
  <si>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</si>
  <si>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</si>
  <si>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</si>
  <si>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</si>
  <si>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</si>
  <si>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</si>
  <si>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</si>
  <si>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</si>
  <si>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</si>
  <si>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</si>
  <si>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</si>
  <si>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</si>
  <si>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</si>
  <si>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</si>
  <si>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</si>
  <si>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</si>
  <si>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</si>
  <si>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</si>
  <si>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</si>
  <si>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</si>
  <si>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</si>
  <si>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</si>
  <si>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</si>
  <si>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</si>
  <si>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</si>
  <si>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</si>
  <si>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</si>
  <si>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</si>
  <si>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</si>
  <si>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</si>
  <si>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</si>
  <si>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</si>
  <si>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</si>
  <si>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</si>
  <si>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</si>
  <si>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</si>
  <si>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</si>
  <si>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</si>
  <si>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</si>
  <si>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</si>
  <si>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</si>
  <si>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</si>
  <si>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</si>
  <si>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</si>
  <si>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</si>
  <si>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</si>
  <si>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</si>
  <si>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</si>
  <si>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</si>
  <si>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</si>
  <si>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</si>
  <si>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</si>
  <si>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</si>
  <si>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</si>
  <si>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</si>
  <si>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</si>
  <si>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</si>
  <si>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</si>
  <si>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</si>
  <si>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</si>
  <si>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</si>
  <si>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</si>
  <si>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</si>
  <si>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</si>
  <si>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</si>
  <si>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</si>
  <si>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</si>
  <si>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</si>
  <si>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</si>
  <si>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</si>
  <si>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</si>
  <si>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</si>
  <si>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</si>
  <si>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</si>
  <si>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</si>
  <si>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</si>
  <si>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</si>
  <si>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</si>
  <si>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</si>
  <si>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</si>
  <si>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</si>
  <si>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</si>
  <si>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</si>
  <si>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</si>
  <si>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</si>
  <si>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</si>
  <si>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</si>
  <si>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</si>
  <si>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</si>
  <si>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</si>
  <si>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</si>
  <si>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</si>
  <si>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</si>
  <si>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</si>
  <si>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</si>
  <si>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</si>
  <si>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</si>
  <si>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</si>
  <si>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</si>
  <si>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</si>
  <si>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</si>
  <si>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</si>
  <si>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</si>
  <si>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</si>
  <si>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</si>
  <si>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</si>
  <si>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</si>
  <si>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</si>
  <si>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</si>
  <si>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</si>
  <si>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</si>
  <si>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</si>
  <si>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</si>
  <si>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</si>
  <si>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</si>
  <si>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</si>
  <si>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</si>
  <si>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</si>
  <si>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</si>
  <si>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</si>
  <si>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</si>
  <si>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</si>
  <si>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</si>
  <si>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</si>
  <si>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</si>
  <si>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</si>
  <si>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</si>
  <si>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</si>
  <si>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</si>
  <si>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</si>
  <si>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</si>
  <si>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</si>
  <si>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</si>
  <si>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</si>
  <si>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</si>
  <si>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</si>
  <si>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</si>
  <si>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</si>
  <si>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</si>
  <si>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</si>
  <si>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</si>
  <si>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</si>
  <si>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</si>
  <si>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</si>
  <si>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</si>
  <si>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</si>
  <si>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</si>
  <si>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</si>
  <si>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</si>
  <si>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</si>
  <si>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</si>
  <si>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</si>
  <si>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</si>
  <si>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</si>
  <si>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</si>
  <si>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</si>
  <si>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</si>
  <si>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</si>
  <si>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</si>
  <si>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</si>
  <si>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</si>
  <si>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</si>
  <si>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</si>
  <si>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</si>
  <si>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</si>
  <si>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</si>
  <si>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</si>
  <si>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</si>
  <si>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</si>
  <si>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</si>
  <si>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</si>
  <si>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</si>
  <si>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</si>
  <si>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</si>
  <si>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</si>
  <si>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</si>
  <si>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</si>
  <si>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</si>
  <si>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</si>
  <si>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</si>
  <si>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</si>
  <si>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</si>
  <si>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</si>
  <si>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</si>
  <si>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</si>
  <si>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</si>
  <si>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</si>
  <si>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</si>
  <si>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</si>
  <si>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</si>
  <si>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</si>
  <si>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</si>
  <si>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</si>
  <si>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</si>
  <si>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</si>
  <si>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</si>
  <si>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</si>
  <si>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</si>
  <si>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</si>
  <si>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</si>
  <si>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</si>
  <si>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</si>
  <si>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</si>
  <si>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</si>
  <si>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</si>
  <si>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</si>
  <si>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</si>
  <si>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</si>
  <si>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</si>
  <si>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</si>
  <si>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</si>
  <si>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</si>
  <si>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</si>
  <si>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</si>
  <si>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</si>
  <si>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</si>
  <si>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</si>
  <si>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</si>
  <si>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</si>
  <si>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</si>
  <si>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</si>
  <si>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</si>
  <si>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</si>
  <si>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</si>
  <si>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</si>
  <si>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</si>
  <si>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</si>
  <si>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</si>
  <si>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</si>
  <si>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</si>
  <si>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</si>
  <si>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</si>
  <si>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</si>
  <si>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</si>
  <si>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</si>
  <si>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</si>
  <si>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</si>
  <si>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</si>
  <si>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</si>
  <si>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</si>
  <si>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</si>
  <si>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</si>
  <si>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</si>
  <si>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</si>
  <si>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</si>
  <si>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</si>
  <si>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</si>
  <si>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</si>
  <si>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</si>
  <si>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</si>
  <si>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</si>
  <si>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</si>
  <si>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</si>
  <si>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</si>
  <si>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</si>
  <si>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</si>
  <si>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</si>
  <si>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</si>
  <si>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</si>
  <si>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</si>
  <si>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</si>
  <si>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</si>
  <si>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</si>
  <si>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</si>
  <si>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</si>
  <si>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</si>
  <si>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</si>
  <si>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</si>
  <si>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</si>
  <si>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</si>
  <si>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</si>
  <si>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</si>
  <si>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</si>
  <si>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</si>
  <si>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</si>
  <si>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</si>
  <si>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</si>
  <si>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</si>
  <si>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</si>
  <si>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</si>
  <si>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</si>
  <si>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</si>
  <si>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</si>
  <si>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</si>
  <si>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</si>
  <si>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</si>
  <si>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</si>
  <si>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</si>
  <si>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</si>
  <si>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</si>
  <si>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</si>
  <si>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</si>
  <si>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</si>
  <si>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</si>
  <si>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</si>
  <si>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</si>
  <si>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</si>
  <si>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</si>
  <si>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</si>
  <si>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</si>
  <si>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</si>
  <si>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</si>
  <si>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</si>
  <si>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</si>
  <si>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</si>
  <si>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</si>
  <si>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</si>
  <si>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</si>
  <si>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</si>
  <si>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</si>
  <si>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</si>
  <si>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</si>
  <si>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</si>
  <si>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</si>
  <si>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</si>
  <si>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</si>
  <si>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</si>
  <si>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</si>
  <si>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</si>
  <si>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</si>
  <si>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</si>
  <si>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</si>
  <si>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</si>
  <si>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</si>
  <si>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</si>
  <si>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</si>
  <si>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</si>
  <si>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</si>
  <si>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</si>
  <si>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</si>
  <si>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</si>
  <si>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</si>
  <si>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</si>
  <si>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</si>
  <si>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</si>
  <si>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</si>
  <si>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</si>
  <si>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</si>
  <si>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</si>
  <si>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</si>
  <si>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</si>
  <si>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</si>
  <si>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</si>
  <si>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</si>
  <si>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</si>
  <si>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</si>
  <si>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</si>
  <si>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</si>
  <si>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</si>
  <si>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</si>
  <si>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</si>
  <si>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</si>
  <si>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</si>
  <si>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</si>
  <si>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</si>
  <si>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</si>
  <si>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</si>
  <si>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</si>
  <si>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</si>
  <si>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</si>
  <si>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</si>
  <si>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</si>
  <si>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</si>
  <si>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</si>
  <si>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</si>
  <si>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</si>
  <si>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</si>
  <si>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</si>
  <si>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</si>
  <si>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</si>
  <si>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</si>
  <si>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</si>
  <si>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</si>
  <si>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</si>
  <si>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</si>
  <si>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</si>
  <si>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</si>
  <si>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</si>
  <si>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</si>
  <si>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</si>
  <si>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</si>
  <si>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</si>
  <si>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</si>
  <si>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</si>
  <si>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</si>
  <si>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</si>
  <si>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</si>
  <si>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</si>
  <si>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</si>
  <si>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</si>
  <si>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</si>
  <si>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</si>
  <si>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</si>
  <si>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</si>
  <si>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</si>
  <si>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</si>
  <si>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</si>
  <si>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</si>
  <si>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</si>
  <si>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</si>
  <si>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</si>
  <si>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</si>
  <si>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</si>
  <si>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</si>
  <si>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</si>
  <si>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</si>
  <si>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</si>
  <si>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</si>
  <si>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</si>
  <si>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</si>
  <si>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</si>
  <si>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</si>
  <si>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</si>
  <si>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</si>
  <si>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</si>
  <si>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</si>
  <si>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</si>
  <si>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</si>
  <si>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</si>
  <si>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</si>
  <si>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</si>
  <si>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</si>
  <si>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</si>
  <si>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</si>
  <si>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</si>
  <si>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</si>
  <si>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</si>
  <si>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</si>
  <si>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</si>
  <si>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</si>
  <si>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</si>
  <si>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</si>
  <si>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</si>
  <si>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</si>
  <si>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</si>
  <si>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</si>
  <si>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</si>
  <si>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</si>
  <si>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</si>
  <si>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</si>
  <si>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</si>
  <si>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</si>
  <si>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</si>
  <si>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</si>
  <si>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</si>
  <si>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</si>
  <si>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</si>
  <si>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</si>
  <si>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</si>
  <si>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</si>
  <si>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</si>
  <si>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</si>
  <si>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</si>
  <si>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</si>
  <si>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</si>
  <si>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</si>
  <si>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</si>
  <si>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</si>
  <si>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</si>
  <si>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</si>
  <si>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</si>
  <si>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</si>
  <si>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</si>
  <si>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</si>
  <si>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</si>
  <si>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</si>
  <si>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</si>
  <si>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</si>
  <si>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</si>
  <si>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</si>
  <si>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</si>
  <si>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</si>
  <si>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</si>
  <si>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</si>
  <si>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</si>
  <si>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</si>
  <si>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</si>
  <si>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</si>
  <si>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</si>
  <si>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</si>
  <si>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</si>
  <si>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</si>
  <si>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</si>
  <si>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</si>
  <si>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</si>
  <si>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</si>
  <si>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</si>
  <si>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</si>
  <si>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</si>
  <si>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</si>
  <si>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</si>
  <si>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</si>
  <si>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</si>
  <si>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</si>
  <si>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</si>
  <si>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</si>
  <si>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</si>
  <si>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</si>
  <si>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</si>
  <si>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</si>
  <si>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</si>
  <si>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</si>
  <si>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</si>
  <si>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</si>
  <si>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</si>
  <si>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</si>
  <si>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</si>
  <si>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</si>
  <si>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</si>
  <si>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</si>
  <si>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</si>
  <si>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</si>
  <si>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</si>
  <si>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</si>
  <si>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</si>
  <si>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</si>
  <si>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</si>
  <si>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</si>
  <si>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</si>
  <si>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</si>
  <si>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</si>
  <si>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</si>
  <si>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</si>
  <si>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</si>
  <si>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</si>
  <si>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</si>
  <si>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</si>
  <si>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</si>
  <si>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</si>
  <si>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</si>
  <si>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</si>
  <si>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</si>
  <si>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</si>
  <si>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</si>
  <si>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</si>
  <si>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</si>
  <si>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</si>
  <si>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</si>
  <si>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</si>
  <si>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</si>
  <si>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</si>
  <si>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</si>
  <si>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</si>
  <si>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</si>
  <si>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</si>
  <si>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</si>
  <si>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</si>
  <si>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</si>
  <si>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</si>
  <si>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</si>
  <si>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</si>
  <si>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</si>
  <si>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</si>
  <si>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</si>
  <si>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</si>
  <si>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</si>
  <si>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</si>
  <si>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</si>
  <si>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</si>
  <si>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</si>
  <si>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</si>
  <si>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</si>
  <si>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</si>
  <si>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</si>
  <si>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</si>
  <si>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</si>
  <si>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</si>
  <si>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</si>
  <si>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</si>
  <si>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</si>
  <si>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</si>
  <si>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</si>
  <si>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</si>
  <si>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</si>
  <si>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</si>
  <si>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</si>
  <si>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</si>
  <si>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</si>
  <si>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</si>
  <si>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</si>
  <si>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</si>
  <si>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</si>
  <si>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</si>
  <si>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</si>
  <si>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</si>
  <si>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</si>
  <si>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</si>
  <si>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</si>
  <si>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</si>
  <si>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</si>
  <si>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</si>
  <si>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</si>
  <si>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</si>
  <si>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</si>
  <si>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</si>
  <si>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</si>
  <si>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</si>
  <si>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</si>
  <si>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</si>
  <si>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</si>
  <si>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</si>
  <si>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</si>
  <si>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</si>
  <si>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</si>
  <si>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</si>
  <si>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</si>
  <si>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</si>
  <si>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</si>
  <si>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</si>
  <si>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</si>
  <si>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</si>
  <si>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</si>
  <si>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</si>
  <si>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</si>
  <si>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</si>
  <si>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</si>
  <si>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</si>
  <si>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</si>
  <si>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</si>
  <si>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</si>
  <si>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</si>
  <si>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</si>
  <si>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</si>
  <si>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</si>
  <si>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</si>
  <si>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</si>
  <si>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</si>
  <si>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</si>
  <si>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</si>
  <si>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</si>
  <si>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</si>
  <si>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</si>
  <si>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</si>
  <si>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</si>
  <si>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</si>
  <si>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</si>
  <si>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</si>
  <si>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</si>
  <si>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</si>
  <si>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</si>
  <si>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</si>
  <si>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</si>
  <si>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</si>
  <si>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</si>
  <si>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</si>
  <si>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</si>
  <si>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</si>
  <si>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</si>
  <si>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</si>
  <si>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</si>
  <si>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</si>
  <si>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</si>
  <si>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</si>
  <si>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</si>
  <si>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</si>
  <si>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</si>
  <si>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</si>
  <si>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</si>
  <si>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</si>
  <si>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</si>
  <si>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</si>
  <si>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</si>
  <si>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</si>
  <si>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</si>
  <si>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</si>
  <si>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</si>
  <si>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</si>
  <si>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</si>
  <si>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</si>
  <si>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</si>
  <si>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</si>
  <si>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</si>
  <si>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</si>
  <si>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</si>
  <si>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</si>
  <si>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</si>
  <si>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</si>
  <si>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</si>
  <si>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地球環境に関するアジア太平洋地域共同研究・観測事業拠出金</t>
  </si>
  <si>
    <t>地球環境局</t>
  </si>
  <si>
    <t>平成16年度</t>
  </si>
  <si>
    <t>終了予定なし</t>
  </si>
  <si>
    <t>総務課脱炭素化イノベーション研究調査室</t>
  </si>
  <si>
    <t>-</t>
  </si>
  <si>
    <t>第五次環境基本計画（平成30年4月17日）、生物多様性国家戦略（平成24年9月28日）、地球温暖化対策計画（平成28年5月13日閣議決定）</t>
  </si>
  <si>
    <t>APNでは公募型共同研究の推進やワークショップ等の開催によるキャパシティ・ビルディング事業の推進を行う。支援するプロジェクトは、国際公募した上で厳密な審査を経て運営委員会にて承認し、その成果は運営委員会に報告される。また、ネットワークの開発を通し、参加国間の連携を強化するとともに、ウェブやニュースレター、国際会議での成果の公表等を通じた情報発信等を行う。</t>
  </si>
  <si>
    <t xml:space="preserve"> 経済協力開発機構等拠出金</t>
  </si>
  <si>
    <t>限られた予算内で効率的に能力開発を実施するため、今後の開発途上国の研究能力開発・向上プログラムの実施件数を維持する。</t>
  </si>
  <si>
    <t>件</t>
  </si>
  <si>
    <t>当該機関への適切な規模の日本人職員の配置</t>
  </si>
  <si>
    <t>当該機関の職員数（専門職以上）に占める日本人職員数</t>
  </si>
  <si>
    <t>人</t>
  </si>
  <si>
    <t>APN提供資料</t>
  </si>
  <si>
    <t>当該機関の職員数（D1クラス以上）に占める日本人職員数</t>
  </si>
  <si>
    <t>公募型研究プログラムの実施件数</t>
  </si>
  <si>
    <t>百万円</t>
  </si>
  <si>
    <t>１５０／３５</t>
  </si>
  <si>
    <t>１５６／４１</t>
  </si>
  <si>
    <t>／　</t>
    <phoneticPr fontId="5"/>
  </si>
  <si>
    <t>　　/</t>
    <phoneticPr fontId="5"/>
  </si>
  <si>
    <t>／　　　　　　　　　　　　　　</t>
    <phoneticPr fontId="5"/>
  </si>
  <si>
    <t>　　/</t>
    <phoneticPr fontId="5"/>
  </si>
  <si>
    <t>2．地球環境の保全</t>
  </si>
  <si>
    <t>各種成果の政府計画、施策、国際協力、普及啓発等への活用</t>
  </si>
  <si>
    <t>成果の施策への活用</t>
  </si>
  <si>
    <t>019</t>
  </si>
  <si>
    <t>016</t>
  </si>
  <si>
    <t>075</t>
  </si>
  <si>
    <t>079</t>
  </si>
  <si>
    <t>089</t>
  </si>
  <si>
    <t>087</t>
  </si>
  <si>
    <t>105</t>
  </si>
  <si>
    <t>0101</t>
  </si>
  <si>
    <t>○</t>
  </si>
  <si>
    <t>-</t>
    <phoneticPr fontId="5"/>
  </si>
  <si>
    <t>地球環境の保全のために、地球変動研究は不可欠であり、本事業の成果は上位施策にも貢献している。</t>
    <phoneticPr fontId="5"/>
  </si>
  <si>
    <t>-</t>
    <phoneticPr fontId="5"/>
  </si>
  <si>
    <t>国連気候変動枠組み条約（UNFCCC）で地域研究プログラムとして認知され、科学技術のキャパシティビルディング活動として評価されており、また、気候変動に関する政府間パネル（IPCC）に研究成果が引用されているなど、本事業は国際的にニーズがある事業である。</t>
  </si>
  <si>
    <t>APNは、アジア太平洋地域の22ヶ国が参加し、地球変動研究に対する競争的な研究資金を提供する機関であり、アジア太平洋地域における地球変動に関する国際的な共同研究等を推進していることから、国による拠出が必要である。</t>
    <phoneticPr fontId="5"/>
  </si>
  <si>
    <t>地域各国が共同研究を行うことにより、気候変動関連の科学的知見を提供するものであり、科学に基づく効果的な政策立案の支援をアジア太平洋地域で実施している。地域内の課題解決の為に我が国の貢献を示す観点から優先度が高い事業である。</t>
    <phoneticPr fontId="5"/>
  </si>
  <si>
    <t>‐</t>
  </si>
  <si>
    <t>無</t>
  </si>
  <si>
    <t>我が国が拠出金を負担することによって、わが国の政策立案及び実施に必要な科学的知見を得ることができ、また、アジア太平洋地域の科学者とネットワークを構築することにより、地域の発言力を確保できるため、拠出金の負担は妥当である。</t>
    <rPh sb="21" eb="22">
      <t>クニ</t>
    </rPh>
    <rPh sb="23" eb="25">
      <t>セイサク</t>
    </rPh>
    <rPh sb="25" eb="27">
      <t>リツアン</t>
    </rPh>
    <rPh sb="27" eb="28">
      <t>オヨ</t>
    </rPh>
    <rPh sb="29" eb="31">
      <t>ジッシ</t>
    </rPh>
    <rPh sb="32" eb="34">
      <t>ヒツヨウ</t>
    </rPh>
    <rPh sb="35" eb="38">
      <t>カガクテキ</t>
    </rPh>
    <rPh sb="38" eb="40">
      <t>チケン</t>
    </rPh>
    <rPh sb="41" eb="42">
      <t>エ</t>
    </rPh>
    <rPh sb="55" eb="58">
      <t>タイヘイヨウ</t>
    </rPh>
    <rPh sb="58" eb="60">
      <t>チイキ</t>
    </rPh>
    <rPh sb="61" eb="64">
      <t>カガクシャ</t>
    </rPh>
    <rPh sb="72" eb="74">
      <t>コウチク</t>
    </rPh>
    <rPh sb="82" eb="84">
      <t>チイキ</t>
    </rPh>
    <rPh sb="85" eb="88">
      <t>ハツゲンリョク</t>
    </rPh>
    <rPh sb="89" eb="91">
      <t>カクホ</t>
    </rPh>
    <rPh sb="97" eb="100">
      <t>キョシュツキン</t>
    </rPh>
    <rPh sb="101" eb="103">
      <t>フタン</t>
    </rPh>
    <rPh sb="104" eb="106">
      <t>ダトウ</t>
    </rPh>
    <phoneticPr fontId="5"/>
  </si>
  <si>
    <t>国連気候変動枠組み条約（UNFCCC）で地域研究プログラムとして認知され、科学技術のキャパシティビルディング活動として国際的にも評価されていることから、妥当な水準である。</t>
  </si>
  <si>
    <t>APNは域内各国から拠出金や活動資金を得ているが、予算の使途や具体的な活動内容は、毎年開催される運営委員会において承認を得た上で実施している。</t>
    <rPh sb="48" eb="50">
      <t>ウンエイ</t>
    </rPh>
    <rPh sb="50" eb="53">
      <t>イインカイ</t>
    </rPh>
    <phoneticPr fontId="5"/>
  </si>
  <si>
    <t>APNは域内各国から拠出金や活動資金を得ており、予算や活動内容は、毎年開催される運営委員会において承認を得た上で実施している。</t>
    <rPh sb="40" eb="42">
      <t>ウンエイ</t>
    </rPh>
    <rPh sb="42" eb="44">
      <t>イイン</t>
    </rPh>
    <rPh sb="44" eb="45">
      <t>カイ</t>
    </rPh>
    <phoneticPr fontId="5"/>
  </si>
  <si>
    <t>開発途上国の研究能力開発・向上プログラムの実施件数は目標以上の水準で推移している。国連気候変動枠組み条約（UNFCCC）で地域研究プログラムとして認知され、科学技術のキャパシティビルディング活動として国際的にも評価されている。</t>
  </si>
  <si>
    <t>APNは、科学に基づいた効果的な環境政策の立案、能力開発に成功することを目的として我が国に設立された機関であり、本手段が唯一の手法である。</t>
  </si>
  <si>
    <t>公募型研究プログラムの実施件数は概ね見込みどおりの水準を達成できている。国連気候変動枠組み条約（UNFCCC）で地域研究プログラムとして認知され、科学技術のキャパシティビルディング活動として国際的にも評価されている。</t>
    <rPh sb="28" eb="30">
      <t>タッセイ</t>
    </rPh>
    <phoneticPr fontId="5"/>
  </si>
  <si>
    <t>気候変動に関する政府間パネル（IPCC)に研究成果が引用されているほか、UNFCCCにおいて地域の取組として紹介される等、成果物は十分に活用されている。また、各国の政策立案への具体的な貢献に繋がっている。</t>
  </si>
  <si>
    <t>拠出金</t>
  </si>
  <si>
    <t>地球環境に関するアジア太平洋地域共同研究･観測事業拠出金</t>
  </si>
  <si>
    <t>A. アジア太平洋地球変動研究ネットワーク（APN)</t>
    <phoneticPr fontId="5"/>
  </si>
  <si>
    <t>アジア太平洋地球変動研究ネットワーク（APN)</t>
    <phoneticPr fontId="5"/>
  </si>
  <si>
    <t>-</t>
    <phoneticPr fontId="5"/>
  </si>
  <si>
    <t>・公募による共同研究・事業の推進
・気候変動適応や人材育成、政策対話等に関する事業の推進
・政府間会合等の開催・ウェブやニューズレターを通じた情報発信</t>
    <phoneticPr fontId="5"/>
  </si>
  <si>
    <t>１５５／４４</t>
    <phoneticPr fontId="5"/>
  </si>
  <si>
    <t>第44回運営委員会議事録 (APN)</t>
    <phoneticPr fontId="5"/>
  </si>
  <si>
    <t>-</t>
    <phoneticPr fontId="5"/>
  </si>
  <si>
    <t>-</t>
    <phoneticPr fontId="5"/>
  </si>
  <si>
    <t>１５４／４０</t>
    <phoneticPr fontId="5"/>
  </si>
  <si>
    <t>開発途上国の研究能力開発・向上プログラム（CAPaBLE）の実施件数</t>
    <phoneticPr fontId="5"/>
  </si>
  <si>
    <t>本事業は、地球温暖化対策関係予算おいて【 D. 基盤的施策など】に分類 されており、直接的に温室効果ガス排出削減等を持たないものであるため、地球温暖化対策に係る横断的指標は設定できない。</t>
    <phoneticPr fontId="5"/>
  </si>
  <si>
    <t>プログラム実施額（百万円）/実施件数</t>
    <rPh sb="9" eb="11">
      <t>ヒャクマン</t>
    </rPh>
    <phoneticPr fontId="5"/>
  </si>
  <si>
    <t>－</t>
    <phoneticPr fontId="5"/>
  </si>
  <si>
    <t>アジア太平洋地域の国々における地球変動研究を支援し、政策のための科学的知見を提供することを目的とし、アジア太平洋地球変動研究ネットワーク（APN)が我が国に設立された。APNでは地球変動研究における地域連携の支援、科学者と政策決定者間の適切な連携強化、科学的知見の政策決定過程への提供及び科学的知見の一般社会への提供、国々の科学技術的能力の向上と研究基盤の開発支援及びノウハウ・技術の移転を目指した活動を行っており、本事業はこのようなAPNの活動を支援することを目的としている。</t>
    <phoneticPr fontId="5"/>
  </si>
  <si>
    <t>公募型研究プログラム及び開発途上国の研究能力開発・向上プログラム実施額/実施件数
※ただし、APNは他国からも拠出を得ており、上記に示した単位当たりコストは我が国の拠出に係る分である。　</t>
    <phoneticPr fontId="5"/>
  </si>
  <si>
    <t>我が国の政策実施の観点から、より効果的･効率的な活動となるよう検討を進める。</t>
    <phoneticPr fontId="5"/>
  </si>
  <si>
    <t>アジア地域は、気候変動への脆弱性が高い地域が多くあり、地球変動研究の推進、キャパシティビルディングの必要性は高く、とりわけ地域横断的な課題の解決を目指すAPNの活動は有効である。国連気候変動枠組み条約の関係会合においても、ＡＰＮは活動紹介を行い、同会合の結論文書で気候変動に関する科学研究・観測におけるキャパシティビルディングの必要性が指摘されている。また、生物多様性及び生態系サービスに関する政府間プラットフォーム（IPBES）との協働をはじめ政策との連携強化にも取り組んだ。APNの公募案件は、参加メンバー国の研究者により構成される科学企画グループが審査を経て、運営委員会の承認により決定されるため、選定プロセスの透明性の観点でも適切である。また、年２回開催される運営委員会では、その年の活動の見直し、次年度の活動計画の検討を行っている。</t>
    <rPh sb="302" eb="304">
      <t>センテイ</t>
    </rPh>
    <phoneticPr fontId="5"/>
  </si>
  <si>
    <t>引き続き、我が国の政策実施の観点からより効果的･効率的な活動となるよう、拠出金の使い道を把握・検証すること等により必要最低限の拠出となるよう検討を進めること。</t>
    <phoneticPr fontId="5"/>
  </si>
  <si>
    <t>外部有識者点検対象外</t>
    <rPh sb="0" eb="10">
      <t>ガイブユウシキシャテンケンタイショウガイ</t>
    </rPh>
    <phoneticPr fontId="5"/>
  </si>
  <si>
    <t>引き続き、事業効率の向上に努め、最低限の拠出となるよう検討を進める。</t>
    <phoneticPr fontId="5"/>
  </si>
  <si>
    <t>室長　河村 玲央</t>
    <rPh sb="3" eb="5">
      <t>カワムラ</t>
    </rPh>
    <rPh sb="6" eb="8">
      <t>レオ</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</si>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</sst>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46181</xdr:colOff>
      <xdr:row>749</xdr:row>
      <xdr:rowOff>0</xdr:rowOff>
    </xdr:from>
    <xdr:to>
      <xdr:col>33</xdr:col>
      <xdr:colOff>104569</xdr:colOff>
      <xdr:row>764</xdr:row>
      <xdr:rowOff>304003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676887" y="54045971"/>
          <a:ext cx="3083976" cy="5514738"/>
          <a:chOff x="2936009" y="54659645"/>
          <a:chExt cx="3002479" cy="5638003"/>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254664" y="54659645"/>
            <a:ext cx="2384893" cy="93471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ja-JP" altLang="en-US" sz="1100">
                <a:latin typeface="+mn-ea"/>
                <a:ea typeface="+mn-ea"/>
              </a:rPr>
              <a:t>２１０百万円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2936009" y="55759927"/>
            <a:ext cx="2964599" cy="1747803"/>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令和２年度地球環境に関するアジア太平洋地域共同研究・観測事業拠出金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アジア太平洋地域における地球環境研究を推進するため、政府間のネットワークであるアジア太平洋地球変動研究ネットワーク（</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APN</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）の活動を、拠出金により支援する。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471555" y="57383218"/>
            <a:ext cx="0" cy="490392"/>
          </a:xfrm>
          <a:prstGeom prst="straightConnector1">
            <a:avLst/>
          </a:prstGeom>
          <a:noFill/>
          <a:ln w="15875" cap="flat" cmpd="sng" algn="ctr">
            <a:solidFill>
              <a:sysClr val="windowText" lastClr="000000"/>
            </a:solidFill>
            <a:prstDash val="solid"/>
            <a:tailEnd type="triangle"/>
          </a:ln>
          <a:effectLst/>
        </xdr:spPr>
      </xdr:cxn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324514" y="57946636"/>
            <a:ext cx="2395476" cy="89340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アジア太平洋地球変動研究ネットワーク（</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APN)</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２１０百万円</a:t>
            </a: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3044536" y="58878355"/>
            <a:ext cx="2688065" cy="1419293"/>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・公募による共同研究・事業の推進</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・気候変動適応や人材育成、政策対話等に関する事業の推進</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・政府間会合等の開催・ウェブやニューズレターを通じた情報発信</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645397" y="57679442"/>
            <a:ext cx="1293091" cy="348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I2" sqref="I2"/>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404</v>
      </c>
      <c r="AJ2" s="946" t="s">
        <v>709</v>
      </c>
      <c r="AK2" s="946"/>
      <c r="AL2" s="946"/>
      <c r="AM2" s="946"/>
      <c r="AN2" s="98" t="s">
        <v>404</v>
      </c>
      <c r="AO2" s="946">
        <v>20</v>
      </c>
      <c r="AP2" s="946"/>
      <c r="AQ2" s="946"/>
      <c r="AR2" s="99" t="s">
        <v>708</v>
      </c>
      <c r="AS2" s="952">
        <v>103</v>
      </c>
      <c r="AT2" s="952"/>
      <c r="AU2" s="952"/>
      <c r="AV2" s="98" t="str">
        <f>IF(AW2="","","-")</f>
        <v/>
      </c>
      <c r="AW2" s="912"/>
      <c r="AX2" s="912"/>
    </row>
    <row r="3" spans="1:50" ht="21" customHeight="1" thickBot="1" x14ac:dyDescent="0.2">
      <c r="A3" s="864" t="s">
        <v>701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711</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712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714</v>
      </c>
      <c r="H5" s="837"/>
      <c r="I5" s="837"/>
      <c r="J5" s="837"/>
      <c r="K5" s="837"/>
      <c r="L5" s="837"/>
      <c r="M5" s="838" t="s">
        <v>66</v>
      </c>
      <c r="N5" s="839"/>
      <c r="O5" s="839"/>
      <c r="P5" s="839"/>
      <c r="Q5" s="839"/>
      <c r="R5" s="840"/>
      <c r="S5" s="841" t="s">
        <v>715</v>
      </c>
      <c r="T5" s="837"/>
      <c r="U5" s="837"/>
      <c r="V5" s="837"/>
      <c r="W5" s="837"/>
      <c r="X5" s="842"/>
      <c r="Y5" s="698" t="s">
        <v>3</v>
      </c>
      <c r="Z5" s="542"/>
      <c r="AA5" s="542"/>
      <c r="AB5" s="542"/>
      <c r="AC5" s="542"/>
      <c r="AD5" s="543"/>
      <c r="AE5" s="699" t="s">
        <v>716</v>
      </c>
      <c r="AF5" s="699"/>
      <c r="AG5" s="699"/>
      <c r="AH5" s="699"/>
      <c r="AI5" s="699"/>
      <c r="AJ5" s="699"/>
      <c r="AK5" s="699"/>
      <c r="AL5" s="699"/>
      <c r="AM5" s="699"/>
      <c r="AN5" s="699"/>
      <c r="AO5" s="699"/>
      <c r="AP5" s="700"/>
      <c r="AQ5" s="701" t="s">
        <v>786</v>
      </c>
      <c r="AR5" s="702"/>
      <c r="AS5" s="702"/>
      <c r="AT5" s="702"/>
      <c r="AU5" s="702"/>
      <c r="AV5" s="702"/>
      <c r="AW5" s="702"/>
      <c r="AX5" s="703"/>
    </row>
    <row r="6" spans="1:50" ht="39" customHeight="1" x14ac:dyDescent="0.15">
      <c r="A6" s="706" t="s">
        <v>4</v>
      </c>
      <c r="B6" s="707"/>
      <c r="C6" s="707"/>
      <c r="D6" s="707"/>
      <c r="E6" s="707"/>
      <c r="F6" s="707"/>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9"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4" t="s">
        <v>387</v>
      </c>
      <c r="Z7" s="439"/>
      <c r="AA7" s="439"/>
      <c r="AB7" s="439"/>
      <c r="AC7" s="439"/>
      <c r="AD7" s="925"/>
      <c r="AE7" s="913" t="s">
        <v>718</v>
      </c>
      <c r="AF7" s="914"/>
      <c r="AG7" s="914"/>
      <c r="AH7" s="914"/>
      <c r="AI7" s="914"/>
      <c r="AJ7" s="914"/>
      <c r="AK7" s="914"/>
      <c r="AL7" s="914"/>
      <c r="AM7" s="914"/>
      <c r="AN7" s="914"/>
      <c r="AO7" s="914"/>
      <c r="AP7" s="914"/>
      <c r="AQ7" s="914"/>
      <c r="AR7" s="914"/>
      <c r="AS7" s="914"/>
      <c r="AT7" s="914"/>
      <c r="AU7" s="914"/>
      <c r="AV7" s="914"/>
      <c r="AW7" s="914"/>
      <c r="AX7" s="915"/>
    </row>
    <row r="8" spans="1:50" ht="53.45" customHeight="1" x14ac:dyDescent="0.15">
      <c r="A8" s="494" t="s">
        <v>256</v>
      </c>
      <c r="B8" s="495"/>
      <c r="C8" s="495"/>
      <c r="D8" s="495"/>
      <c r="E8" s="495"/>
      <c r="F8" s="496"/>
      <c r="G8" s="947" t="str">
        <f>入力規則等!A27</f>
        <v>地球温暖化対策</v>
      </c>
      <c r="H8" s="720"/>
      <c r="I8" s="720"/>
      <c r="J8" s="720"/>
      <c r="K8" s="720"/>
      <c r="L8" s="720"/>
      <c r="M8" s="720"/>
      <c r="N8" s="720"/>
      <c r="O8" s="720"/>
      <c r="P8" s="720"/>
      <c r="Q8" s="720"/>
      <c r="R8" s="720"/>
      <c r="S8" s="720"/>
      <c r="T8" s="720"/>
      <c r="U8" s="720"/>
      <c r="V8" s="720"/>
      <c r="W8" s="720"/>
      <c r="X8" s="948"/>
      <c r="Y8" s="843" t="s">
        <v>257</v>
      </c>
      <c r="Z8" s="844"/>
      <c r="AA8" s="844"/>
      <c r="AB8" s="844"/>
      <c r="AC8" s="844"/>
      <c r="AD8" s="84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9" customHeight="1" x14ac:dyDescent="0.15">
      <c r="A9" s="846" t="s">
        <v>23</v>
      </c>
      <c r="B9" s="847"/>
      <c r="C9" s="847"/>
      <c r="D9" s="847"/>
      <c r="E9" s="847"/>
      <c r="F9" s="847"/>
      <c r="G9" s="848" t="s">
        <v>779</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50.1" customHeight="1" x14ac:dyDescent="0.15">
      <c r="A10" s="660" t="s">
        <v>30</v>
      </c>
      <c r="B10" s="661"/>
      <c r="C10" s="661"/>
      <c r="D10" s="661"/>
      <c r="E10" s="661"/>
      <c r="F10" s="661"/>
      <c r="G10" s="754" t="s">
        <v>719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5" t="s">
        <v>24</v>
      </c>
      <c r="B12" s="966"/>
      <c r="C12" s="966"/>
      <c r="D12" s="966"/>
      <c r="E12" s="966"/>
      <c r="F12" s="967"/>
      <c r="G12" s="760"/>
      <c r="H12" s="761"/>
      <c r="I12" s="761"/>
      <c r="J12" s="761"/>
      <c r="K12" s="761"/>
      <c r="L12" s="761"/>
      <c r="M12" s="761"/>
      <c r="N12" s="761"/>
      <c r="O12" s="761"/>
      <c r="P12" s="446" t="s">
        <v>388</v>
      </c>
      <c r="Q12" s="441"/>
      <c r="R12" s="441"/>
      <c r="S12" s="441"/>
      <c r="T12" s="441"/>
      <c r="U12" s="441"/>
      <c r="V12" s="442"/>
      <c r="W12" s="446" t="s">
        <v>410</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214</v>
      </c>
      <c r="Q13" s="658"/>
      <c r="R13" s="658"/>
      <c r="S13" s="658"/>
      <c r="T13" s="658"/>
      <c r="U13" s="658"/>
      <c r="V13" s="659"/>
      <c r="W13" s="657">
        <v>210</v>
      </c>
      <c r="X13" s="658"/>
      <c r="Y13" s="658"/>
      <c r="Z13" s="658"/>
      <c r="AA13" s="658"/>
      <c r="AB13" s="658"/>
      <c r="AC13" s="659"/>
      <c r="AD13" s="657">
        <v>210</v>
      </c>
      <c r="AE13" s="658"/>
      <c r="AF13" s="658"/>
      <c r="AG13" s="658"/>
      <c r="AH13" s="658"/>
      <c r="AI13" s="658"/>
      <c r="AJ13" s="659"/>
      <c r="AK13" s="657">
        <v>206</v>
      </c>
      <c r="AL13" s="658"/>
      <c r="AM13" s="658"/>
      <c r="AN13" s="658"/>
      <c r="AO13" s="658"/>
      <c r="AP13" s="658"/>
      <c r="AQ13" s="659"/>
      <c r="AR13" s="921">
        <v>206</v>
      </c>
      <c r="AS13" s="922"/>
      <c r="AT13" s="922"/>
      <c r="AU13" s="922"/>
      <c r="AV13" s="922"/>
      <c r="AW13" s="922"/>
      <c r="AX13" s="923"/>
    </row>
    <row r="14" spans="1:50" ht="21" customHeight="1" x14ac:dyDescent="0.15">
      <c r="A14" s="614"/>
      <c r="B14" s="615"/>
      <c r="C14" s="615"/>
      <c r="D14" s="615"/>
      <c r="E14" s="615"/>
      <c r="F14" s="616"/>
      <c r="G14" s="725"/>
      <c r="H14" s="726"/>
      <c r="I14" s="711" t="s">
        <v>8</v>
      </c>
      <c r="J14" s="762"/>
      <c r="K14" s="762"/>
      <c r="L14" s="762"/>
      <c r="M14" s="762"/>
      <c r="N14" s="762"/>
      <c r="O14" s="763"/>
      <c r="P14" s="657" t="s">
        <v>717</v>
      </c>
      <c r="Q14" s="658"/>
      <c r="R14" s="658"/>
      <c r="S14" s="658"/>
      <c r="T14" s="658"/>
      <c r="U14" s="658"/>
      <c r="V14" s="659"/>
      <c r="W14" s="657" t="s">
        <v>717</v>
      </c>
      <c r="X14" s="658"/>
      <c r="Y14" s="658"/>
      <c r="Z14" s="658"/>
      <c r="AA14" s="658"/>
      <c r="AB14" s="658"/>
      <c r="AC14" s="659"/>
      <c r="AD14" s="657" t="s">
        <v>717</v>
      </c>
      <c r="AE14" s="658"/>
      <c r="AF14" s="658"/>
      <c r="AG14" s="658"/>
      <c r="AH14" s="658"/>
      <c r="AI14" s="658"/>
      <c r="AJ14" s="659"/>
      <c r="AK14" s="657" t="s">
        <v>717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717</v>
      </c>
      <c r="Q15" s="658"/>
      <c r="R15" s="658"/>
      <c r="S15" s="658"/>
      <c r="T15" s="658"/>
      <c r="U15" s="658"/>
      <c r="V15" s="659"/>
      <c r="W15" s="657" t="s">
        <v>717</v>
      </c>
      <c r="X15" s="658"/>
      <c r="Y15" s="658"/>
      <c r="Z15" s="658"/>
      <c r="AA15" s="658"/>
      <c r="AB15" s="658"/>
      <c r="AC15" s="659"/>
      <c r="AD15" s="657" t="s">
        <v>717</v>
      </c>
      <c r="AE15" s="658"/>
      <c r="AF15" s="658"/>
      <c r="AG15" s="658"/>
      <c r="AH15" s="658"/>
      <c r="AI15" s="658"/>
      <c r="AJ15" s="659"/>
      <c r="AK15" s="657" t="s">
        <v>717</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t="s">
        <v>717</v>
      </c>
      <c r="Q16" s="658"/>
      <c r="R16" s="658"/>
      <c r="S16" s="658"/>
      <c r="T16" s="658"/>
      <c r="U16" s="658"/>
      <c r="V16" s="659"/>
      <c r="W16" s="657" t="s">
        <v>717</v>
      </c>
      <c r="X16" s="658"/>
      <c r="Y16" s="658"/>
      <c r="Z16" s="658"/>
      <c r="AA16" s="658"/>
      <c r="AB16" s="658"/>
      <c r="AC16" s="659"/>
      <c r="AD16" s="657" t="s">
        <v>717</v>
      </c>
      <c r="AE16" s="658"/>
      <c r="AF16" s="658"/>
      <c r="AG16" s="658"/>
      <c r="AH16" s="658"/>
      <c r="AI16" s="658"/>
      <c r="AJ16" s="659"/>
      <c r="AK16" s="657" t="s">
        <v>717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717</v>
      </c>
      <c r="Q17" s="658"/>
      <c r="R17" s="658"/>
      <c r="S17" s="658"/>
      <c r="T17" s="658"/>
      <c r="U17" s="658"/>
      <c r="V17" s="659"/>
      <c r="W17" s="657" t="s">
        <v>717</v>
      </c>
      <c r="X17" s="658"/>
      <c r="Y17" s="658"/>
      <c r="Z17" s="658"/>
      <c r="AA17" s="658"/>
      <c r="AB17" s="658"/>
      <c r="AC17" s="659"/>
      <c r="AD17" s="657" t="s">
        <v>717</v>
      </c>
      <c r="AE17" s="658"/>
      <c r="AF17" s="658"/>
      <c r="AG17" s="658"/>
      <c r="AH17" s="658"/>
      <c r="AI17" s="658"/>
      <c r="AJ17" s="659"/>
      <c r="AK17" s="657" t="s">
        <v>717</v>
      </c>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75">
        <f>SUM(P13:V17)</f>
        <v>214</v>
      </c>
      <c r="Q18" s="876"/>
      <c r="R18" s="876"/>
      <c r="S18" s="876"/>
      <c r="T18" s="876"/>
      <c r="U18" s="876"/>
      <c r="V18" s="877"/>
      <c r="W18" s="875">
        <f>SUM(W13:AC17)</f>
        <v>210</v>
      </c>
      <c r="X18" s="876"/>
      <c r="Y18" s="876"/>
      <c r="Z18" s="876"/>
      <c r="AA18" s="876"/>
      <c r="AB18" s="876"/>
      <c r="AC18" s="877"/>
      <c r="AD18" s="875">
        <f>SUM(AD13:AJ17)</f>
        <v>210</v>
      </c>
      <c r="AE18" s="876"/>
      <c r="AF18" s="876"/>
      <c r="AG18" s="876"/>
      <c r="AH18" s="876"/>
      <c r="AI18" s="876"/>
      <c r="AJ18" s="877"/>
      <c r="AK18" s="875">
        <f>SUM(AK13:AQ17)</f>
        <v>206</v>
      </c>
      <c r="AL18" s="876"/>
      <c r="AM18" s="876"/>
      <c r="AN18" s="876"/>
      <c r="AO18" s="876"/>
      <c r="AP18" s="876"/>
      <c r="AQ18" s="877"/>
      <c r="AR18" s="875">
        <f>SUM(AR13:AX17)</f>
        <v>206</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214</v>
      </c>
      <c r="Q19" s="658"/>
      <c r="R19" s="658"/>
      <c r="S19" s="658"/>
      <c r="T19" s="658"/>
      <c r="U19" s="658"/>
      <c r="V19" s="659"/>
      <c r="W19" s="657">
        <v>210</v>
      </c>
      <c r="X19" s="658"/>
      <c r="Y19" s="658"/>
      <c r="Z19" s="658"/>
      <c r="AA19" s="658"/>
      <c r="AB19" s="658"/>
      <c r="AC19" s="659"/>
      <c r="AD19" s="657">
        <v>210</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3" t="s">
        <v>10</v>
      </c>
      <c r="H20" s="874"/>
      <c r="I20" s="874"/>
      <c r="J20" s="874"/>
      <c r="K20" s="874"/>
      <c r="L20" s="874"/>
      <c r="M20" s="874"/>
      <c r="N20" s="874"/>
      <c r="O20" s="874"/>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8"/>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4" t="s">
        <v>706</v>
      </c>
      <c r="B22" s="975"/>
      <c r="C22" s="975"/>
      <c r="D22" s="975"/>
      <c r="E22" s="975"/>
      <c r="F22" s="976"/>
      <c r="G22" s="970" t="s">
        <v>333</v>
      </c>
      <c r="H22" s="222"/>
      <c r="I22" s="222"/>
      <c r="J22" s="222"/>
      <c r="K22" s="222"/>
      <c r="L22" s="222"/>
      <c r="M22" s="222"/>
      <c r="N22" s="222"/>
      <c r="O22" s="223"/>
      <c r="P22" s="935" t="s">
        <v>704</v>
      </c>
      <c r="Q22" s="222"/>
      <c r="R22" s="222"/>
      <c r="S22" s="222"/>
      <c r="T22" s="222"/>
      <c r="U22" s="222"/>
      <c r="V22" s="223"/>
      <c r="W22" s="935" t="s">
        <v>705</v>
      </c>
      <c r="X22" s="222"/>
      <c r="Y22" s="222"/>
      <c r="Z22" s="222"/>
      <c r="AA22" s="222"/>
      <c r="AB22" s="222"/>
      <c r="AC22" s="223"/>
      <c r="AD22" s="935" t="s">
        <v>332</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32.25" customHeight="1" x14ac:dyDescent="0.15">
      <c r="A23" s="977"/>
      <c r="B23" s="978"/>
      <c r="C23" s="978"/>
      <c r="D23" s="978"/>
      <c r="E23" s="978"/>
      <c r="F23" s="979"/>
      <c r="G23" s="971" t="s">
        <v>720</v>
      </c>
      <c r="H23" s="972"/>
      <c r="I23" s="972"/>
      <c r="J23" s="972"/>
      <c r="K23" s="972"/>
      <c r="L23" s="972"/>
      <c r="M23" s="972"/>
      <c r="N23" s="972"/>
      <c r="O23" s="973"/>
      <c r="P23" s="921">
        <v>206</v>
      </c>
      <c r="Q23" s="922"/>
      <c r="R23" s="922"/>
      <c r="S23" s="922"/>
      <c r="T23" s="922"/>
      <c r="U23" s="922"/>
      <c r="V23" s="936"/>
      <c r="W23" s="921">
        <v>206</v>
      </c>
      <c r="X23" s="922"/>
      <c r="Y23" s="922"/>
      <c r="Z23" s="922"/>
      <c r="AA23" s="922"/>
      <c r="AB23" s="922"/>
      <c r="AC23" s="936"/>
      <c r="AD23" s="984" t="s">
        <v>787</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337</v>
      </c>
      <c r="H28" s="941"/>
      <c r="I28" s="941"/>
      <c r="J28" s="941"/>
      <c r="K28" s="941"/>
      <c r="L28" s="941"/>
      <c r="M28" s="941"/>
      <c r="N28" s="941"/>
      <c r="O28" s="942"/>
      <c r="P28" s="875">
        <f>P29-SUM(P23:P27)</f>
        <v>0</v>
      </c>
      <c r="Q28" s="876"/>
      <c r="R28" s="876"/>
      <c r="S28" s="876"/>
      <c r="T28" s="876"/>
      <c r="U28" s="876"/>
      <c r="V28" s="877"/>
      <c r="W28" s="875">
        <f>W29-SUM(W23:W27)</f>
        <v>0</v>
      </c>
      <c r="X28" s="876"/>
      <c r="Y28" s="876"/>
      <c r="Z28" s="876"/>
      <c r="AA28" s="876"/>
      <c r="AB28" s="876"/>
      <c r="AC28" s="877"/>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953">
        <f>AK13</f>
        <v>206</v>
      </c>
      <c r="Q29" s="954"/>
      <c r="R29" s="954"/>
      <c r="S29" s="954"/>
      <c r="T29" s="954"/>
      <c r="U29" s="954"/>
      <c r="V29" s="955"/>
      <c r="W29" s="953">
        <f>AR13</f>
        <v>206</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58" t="s">
        <v>349</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388</v>
      </c>
      <c r="AF30" s="856"/>
      <c r="AG30" s="856"/>
      <c r="AH30" s="857"/>
      <c r="AI30" s="916" t="s">
        <v>410</v>
      </c>
      <c r="AJ30" s="916"/>
      <c r="AK30" s="916"/>
      <c r="AL30" s="855"/>
      <c r="AM30" s="916" t="s">
        <v>507</v>
      </c>
      <c r="AN30" s="916"/>
      <c r="AO30" s="916"/>
      <c r="AP30" s="855"/>
      <c r="AQ30" s="767" t="s">
        <v>232</v>
      </c>
      <c r="AR30" s="768"/>
      <c r="AS30" s="768"/>
      <c r="AT30" s="769"/>
      <c r="AU30" s="774" t="s">
        <v>134</v>
      </c>
      <c r="AV30" s="774"/>
      <c r="AW30" s="774"/>
      <c r="AX30" s="918"/>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7"/>
      <c r="AJ31" s="917"/>
      <c r="AK31" s="917"/>
      <c r="AL31" s="407"/>
      <c r="AM31" s="917"/>
      <c r="AN31" s="917"/>
      <c r="AO31" s="917"/>
      <c r="AP31" s="407"/>
      <c r="AQ31" s="250">
        <v>3</v>
      </c>
      <c r="AR31" s="201"/>
      <c r="AS31" s="136" t="s">
        <v>233</v>
      </c>
      <c r="AT31" s="137"/>
      <c r="AU31" s="200" t="s">
        <v>717</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775</v>
      </c>
      <c r="Q32" s="108"/>
      <c r="R32" s="108"/>
      <c r="S32" s="108"/>
      <c r="T32" s="108"/>
      <c r="U32" s="108"/>
      <c r="V32" s="108"/>
      <c r="W32" s="108"/>
      <c r="X32" s="109"/>
      <c r="Y32" s="470" t="s">
        <v>12</v>
      </c>
      <c r="Z32" s="530"/>
      <c r="AA32" s="531"/>
      <c r="AB32" s="460" t="s">
        <v>722</v>
      </c>
      <c r="AC32" s="460"/>
      <c r="AD32" s="460"/>
      <c r="AE32" s="218">
        <v>14</v>
      </c>
      <c r="AF32" s="219"/>
      <c r="AG32" s="219"/>
      <c r="AH32" s="219"/>
      <c r="AI32" s="218">
        <v>16</v>
      </c>
      <c r="AJ32" s="219"/>
      <c r="AK32" s="219"/>
      <c r="AL32" s="219"/>
      <c r="AM32" s="218">
        <v>15</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v>10</v>
      </c>
      <c r="AF33" s="219"/>
      <c r="AG33" s="219"/>
      <c r="AH33" s="219"/>
      <c r="AI33" s="218">
        <v>10</v>
      </c>
      <c r="AJ33" s="219"/>
      <c r="AK33" s="219"/>
      <c r="AL33" s="219"/>
      <c r="AM33" s="218">
        <v>10</v>
      </c>
      <c r="AN33" s="219"/>
      <c r="AO33" s="219"/>
      <c r="AP33" s="219"/>
      <c r="AQ33" s="336">
        <v>10</v>
      </c>
      <c r="AR33" s="208"/>
      <c r="AS33" s="208"/>
      <c r="AT33" s="337"/>
      <c r="AU33" s="219" t="s">
        <v>717</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140</v>
      </c>
      <c r="AF34" s="219"/>
      <c r="AG34" s="219"/>
      <c r="AH34" s="219"/>
      <c r="AI34" s="218">
        <v>160</v>
      </c>
      <c r="AJ34" s="219"/>
      <c r="AK34" s="219"/>
      <c r="AL34" s="219"/>
      <c r="AM34" s="218">
        <v>150</v>
      </c>
      <c r="AN34" s="219"/>
      <c r="AO34" s="219"/>
      <c r="AP34" s="219"/>
      <c r="AQ34" s="336" t="s">
        <v>717</v>
      </c>
      <c r="AR34" s="208"/>
      <c r="AS34" s="208"/>
      <c r="AT34" s="337"/>
      <c r="AU34" s="219" t="s">
        <v>717</v>
      </c>
      <c r="AV34" s="219"/>
      <c r="AW34" s="219"/>
      <c r="AX34" s="221"/>
    </row>
    <row r="35" spans="1:51" ht="23.25" customHeight="1" x14ac:dyDescent="0.15">
      <c r="A35" s="228" t="s">
        <v>378</v>
      </c>
      <c r="B35" s="229"/>
      <c r="C35" s="229"/>
      <c r="D35" s="229"/>
      <c r="E35" s="229"/>
      <c r="F35" s="230"/>
      <c r="G35" s="234" t="s">
        <v>771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0" t="s">
        <v>349</v>
      </c>
      <c r="B37" s="771"/>
      <c r="C37" s="771"/>
      <c r="D37" s="771"/>
      <c r="E37" s="771"/>
      <c r="F37" s="772"/>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388</v>
      </c>
      <c r="AF37" s="247"/>
      <c r="AG37" s="247"/>
      <c r="AH37" s="247"/>
      <c r="AI37" s="247" t="s">
        <v>410</v>
      </c>
      <c r="AJ37" s="247"/>
      <c r="AK37" s="247"/>
      <c r="AL37" s="247"/>
      <c r="AM37" s="247" t="s">
        <v>507</v>
      </c>
      <c r="AN37" s="247"/>
      <c r="AO37" s="247"/>
      <c r="AP37" s="247"/>
      <c r="AQ37" s="154" t="s">
        <v>232</v>
      </c>
      <c r="AR37" s="155"/>
      <c r="AS37" s="155"/>
      <c r="AT37" s="156"/>
      <c r="AU37" s="411" t="s">
        <v>134</v>
      </c>
      <c r="AV37" s="411"/>
      <c r="AW37" s="411"/>
      <c r="AX37" s="911"/>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233</v>
      </c>
      <c r="AT38" s="137"/>
      <c r="AU38" s="200" t="s">
        <v>717</v>
      </c>
      <c r="AV38" s="200"/>
      <c r="AW38" s="392" t="s">
        <v>179</v>
      </c>
      <c r="AX38" s="393"/>
      <c r="AY38">
        <f>$AY$37</f>
        <v>1</v>
      </c>
    </row>
    <row r="39" spans="1:51" ht="23.25" customHeight="1" x14ac:dyDescent="0.15">
      <c r="A39" s="397"/>
      <c r="B39" s="395"/>
      <c r="C39" s="395"/>
      <c r="D39" s="395"/>
      <c r="E39" s="395"/>
      <c r="F39" s="396"/>
      <c r="G39" s="563" t="s">
        <v>723</v>
      </c>
      <c r="H39" s="564"/>
      <c r="I39" s="564"/>
      <c r="J39" s="564"/>
      <c r="K39" s="564"/>
      <c r="L39" s="564"/>
      <c r="M39" s="564"/>
      <c r="N39" s="564"/>
      <c r="O39" s="565"/>
      <c r="P39" s="108" t="s">
        <v>724</v>
      </c>
      <c r="Q39" s="108"/>
      <c r="R39" s="108"/>
      <c r="S39" s="108"/>
      <c r="T39" s="108"/>
      <c r="U39" s="108"/>
      <c r="V39" s="108"/>
      <c r="W39" s="108"/>
      <c r="X39" s="109"/>
      <c r="Y39" s="470" t="s">
        <v>12</v>
      </c>
      <c r="Z39" s="530"/>
      <c r="AA39" s="531"/>
      <c r="AB39" s="460" t="s">
        <v>725</v>
      </c>
      <c r="AC39" s="460"/>
      <c r="AD39" s="460"/>
      <c r="AE39" s="218">
        <v>5</v>
      </c>
      <c r="AF39" s="219"/>
      <c r="AG39" s="219"/>
      <c r="AH39" s="219"/>
      <c r="AI39" s="218">
        <v>5</v>
      </c>
      <c r="AJ39" s="219"/>
      <c r="AK39" s="219"/>
      <c r="AL39" s="219"/>
      <c r="AM39" s="218">
        <v>5</v>
      </c>
      <c r="AN39" s="219"/>
      <c r="AO39" s="219"/>
      <c r="AP39" s="219"/>
      <c r="AQ39" s="336" t="s">
        <v>717</v>
      </c>
      <c r="AR39" s="208"/>
      <c r="AS39" s="208"/>
      <c r="AT39" s="337"/>
      <c r="AU39" s="219" t="s">
        <v>717</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725</v>
      </c>
      <c r="AC40" s="522"/>
      <c r="AD40" s="522"/>
      <c r="AE40" s="218">
        <v>5</v>
      </c>
      <c r="AF40" s="219"/>
      <c r="AG40" s="219"/>
      <c r="AH40" s="219"/>
      <c r="AI40" s="218">
        <v>5</v>
      </c>
      <c r="AJ40" s="219"/>
      <c r="AK40" s="219"/>
      <c r="AL40" s="219"/>
      <c r="AM40" s="218">
        <v>5</v>
      </c>
      <c r="AN40" s="219"/>
      <c r="AO40" s="219"/>
      <c r="AP40" s="219"/>
      <c r="AQ40" s="336">
        <v>5</v>
      </c>
      <c r="AR40" s="208"/>
      <c r="AS40" s="208"/>
      <c r="AT40" s="337"/>
      <c r="AU40" s="219" t="s">
        <v>717</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100</v>
      </c>
      <c r="AF41" s="219"/>
      <c r="AG41" s="219"/>
      <c r="AH41" s="219"/>
      <c r="AI41" s="218">
        <v>100</v>
      </c>
      <c r="AJ41" s="219"/>
      <c r="AK41" s="219"/>
      <c r="AL41" s="219"/>
      <c r="AM41" s="218">
        <v>100</v>
      </c>
      <c r="AN41" s="219"/>
      <c r="AO41" s="219"/>
      <c r="AP41" s="219"/>
      <c r="AQ41" s="336" t="s">
        <v>717</v>
      </c>
      <c r="AR41" s="208"/>
      <c r="AS41" s="208"/>
      <c r="AT41" s="337"/>
      <c r="AU41" s="219" t="s">
        <v>717</v>
      </c>
      <c r="AV41" s="219"/>
      <c r="AW41" s="219"/>
      <c r="AX41" s="221"/>
      <c r="AY41">
        <f t="shared" si="4"/>
        <v>1</v>
      </c>
    </row>
    <row r="42" spans="1:51" ht="23.25" customHeight="1" x14ac:dyDescent="0.15">
      <c r="A42" s="228" t="s">
        <v>378</v>
      </c>
      <c r="B42" s="229"/>
      <c r="C42" s="229"/>
      <c r="D42" s="229"/>
      <c r="E42" s="229"/>
      <c r="F42" s="230"/>
      <c r="G42" s="234" t="s">
        <v>726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0" t="s">
        <v>349</v>
      </c>
      <c r="B44" s="771"/>
      <c r="C44" s="771"/>
      <c r="D44" s="771"/>
      <c r="E44" s="771"/>
      <c r="F44" s="772"/>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388</v>
      </c>
      <c r="AF44" s="247"/>
      <c r="AG44" s="247"/>
      <c r="AH44" s="247"/>
      <c r="AI44" s="247" t="s">
        <v>410</v>
      </c>
      <c r="AJ44" s="247"/>
      <c r="AK44" s="247"/>
      <c r="AL44" s="247"/>
      <c r="AM44" s="247" t="s">
        <v>507</v>
      </c>
      <c r="AN44" s="247"/>
      <c r="AO44" s="247"/>
      <c r="AP44" s="247"/>
      <c r="AQ44" s="154" t="s">
        <v>232</v>
      </c>
      <c r="AR44" s="155"/>
      <c r="AS44" s="155"/>
      <c r="AT44" s="156"/>
      <c r="AU44" s="411" t="s">
        <v>134</v>
      </c>
      <c r="AV44" s="411"/>
      <c r="AW44" s="411"/>
      <c r="AX44" s="911"/>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v>3</v>
      </c>
      <c r="AR45" s="201"/>
      <c r="AS45" s="136" t="s">
        <v>233</v>
      </c>
      <c r="AT45" s="137"/>
      <c r="AU45" s="200" t="s">
        <v>717</v>
      </c>
      <c r="AV45" s="200"/>
      <c r="AW45" s="392" t="s">
        <v>179</v>
      </c>
      <c r="AX45" s="393"/>
      <c r="AY45">
        <f>$AY$44</f>
        <v>1</v>
      </c>
    </row>
    <row r="46" spans="1:51" ht="23.25" customHeight="1" x14ac:dyDescent="0.15">
      <c r="A46" s="397"/>
      <c r="B46" s="395"/>
      <c r="C46" s="395"/>
      <c r="D46" s="395"/>
      <c r="E46" s="395"/>
      <c r="F46" s="396"/>
      <c r="G46" s="563" t="s">
        <v>723</v>
      </c>
      <c r="H46" s="564"/>
      <c r="I46" s="564"/>
      <c r="J46" s="564"/>
      <c r="K46" s="564"/>
      <c r="L46" s="564"/>
      <c r="M46" s="564"/>
      <c r="N46" s="564"/>
      <c r="O46" s="565"/>
      <c r="P46" s="108" t="s">
        <v>727</v>
      </c>
      <c r="Q46" s="108"/>
      <c r="R46" s="108"/>
      <c r="S46" s="108"/>
      <c r="T46" s="108"/>
      <c r="U46" s="108"/>
      <c r="V46" s="108"/>
      <c r="W46" s="108"/>
      <c r="X46" s="109"/>
      <c r="Y46" s="470" t="s">
        <v>12</v>
      </c>
      <c r="Z46" s="530"/>
      <c r="AA46" s="531"/>
      <c r="AB46" s="460" t="s">
        <v>725</v>
      </c>
      <c r="AC46" s="460"/>
      <c r="AD46" s="460"/>
      <c r="AE46" s="282">
        <v>3</v>
      </c>
      <c r="AF46" s="282"/>
      <c r="AG46" s="282"/>
      <c r="AH46" s="282"/>
      <c r="AI46" s="282">
        <v>3</v>
      </c>
      <c r="AJ46" s="282"/>
      <c r="AK46" s="282"/>
      <c r="AL46" s="282"/>
      <c r="AM46" s="282">
        <v>2</v>
      </c>
      <c r="AN46" s="282"/>
      <c r="AO46" s="282"/>
      <c r="AP46" s="282"/>
      <c r="AQ46" s="336" t="s">
        <v>717</v>
      </c>
      <c r="AR46" s="208"/>
      <c r="AS46" s="208"/>
      <c r="AT46" s="337"/>
      <c r="AU46" s="219" t="s">
        <v>717</v>
      </c>
      <c r="AV46" s="219"/>
      <c r="AW46" s="219"/>
      <c r="AX46" s="221"/>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725</v>
      </c>
      <c r="AC47" s="522"/>
      <c r="AD47" s="522"/>
      <c r="AE47" s="218">
        <v>3</v>
      </c>
      <c r="AF47" s="219"/>
      <c r="AG47" s="219"/>
      <c r="AH47" s="219"/>
      <c r="AI47" s="218">
        <v>3</v>
      </c>
      <c r="AJ47" s="219"/>
      <c r="AK47" s="219"/>
      <c r="AL47" s="219"/>
      <c r="AM47" s="218">
        <v>3</v>
      </c>
      <c r="AN47" s="219"/>
      <c r="AO47" s="219"/>
      <c r="AP47" s="219"/>
      <c r="AQ47" s="336">
        <v>3</v>
      </c>
      <c r="AR47" s="208"/>
      <c r="AS47" s="208"/>
      <c r="AT47" s="337"/>
      <c r="AU47" s="219" t="s">
        <v>717</v>
      </c>
      <c r="AV47" s="219"/>
      <c r="AW47" s="219"/>
      <c r="AX47" s="221"/>
      <c r="AY47">
        <f t="shared" si="5"/>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100</v>
      </c>
      <c r="AF48" s="219"/>
      <c r="AG48" s="219"/>
      <c r="AH48" s="219"/>
      <c r="AI48" s="218">
        <v>100</v>
      </c>
      <c r="AJ48" s="219"/>
      <c r="AK48" s="219"/>
      <c r="AL48" s="219"/>
      <c r="AM48" s="218">
        <v>67</v>
      </c>
      <c r="AN48" s="219"/>
      <c r="AO48" s="219"/>
      <c r="AP48" s="219"/>
      <c r="AQ48" s="336" t="s">
        <v>717</v>
      </c>
      <c r="AR48" s="208"/>
      <c r="AS48" s="208"/>
      <c r="AT48" s="337"/>
      <c r="AU48" s="219" t="s">
        <v>717</v>
      </c>
      <c r="AV48" s="219"/>
      <c r="AW48" s="219"/>
      <c r="AX48" s="221"/>
      <c r="AY48">
        <f t="shared" si="5"/>
        <v>1</v>
      </c>
    </row>
    <row r="49" spans="1:51" ht="23.25" customHeight="1" x14ac:dyDescent="0.15">
      <c r="A49" s="228" t="s">
        <v>378</v>
      </c>
      <c r="B49" s="229"/>
      <c r="C49" s="229"/>
      <c r="D49" s="229"/>
      <c r="E49" s="229"/>
      <c r="F49" s="230"/>
      <c r="G49" s="234" t="s">
        <v>726</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388</v>
      </c>
      <c r="AF51" s="247"/>
      <c r="AG51" s="247"/>
      <c r="AH51" s="247"/>
      <c r="AI51" s="247" t="s">
        <v>410</v>
      </c>
      <c r="AJ51" s="247"/>
      <c r="AK51" s="247"/>
      <c r="AL51" s="247"/>
      <c r="AM51" s="247" t="s">
        <v>507</v>
      </c>
      <c r="AN51" s="247"/>
      <c r="AO51" s="247"/>
      <c r="AP51" s="247"/>
      <c r="AQ51" s="154" t="s">
        <v>232</v>
      </c>
      <c r="AR51" s="155"/>
      <c r="AS51" s="155"/>
      <c r="AT51" s="156"/>
      <c r="AU51" s="926" t="s">
        <v>134</v>
      </c>
      <c r="AV51" s="926"/>
      <c r="AW51" s="926"/>
      <c r="AX51" s="927"/>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4" t="s">
        <v>14</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388</v>
      </c>
      <c r="AF58" s="247"/>
      <c r="AG58" s="247"/>
      <c r="AH58" s="247"/>
      <c r="AI58" s="247" t="s">
        <v>410</v>
      </c>
      <c r="AJ58" s="247"/>
      <c r="AK58" s="247"/>
      <c r="AL58" s="247"/>
      <c r="AM58" s="247" t="s">
        <v>507</v>
      </c>
      <c r="AN58" s="247"/>
      <c r="AO58" s="247"/>
      <c r="AP58" s="247"/>
      <c r="AQ58" s="154" t="s">
        <v>232</v>
      </c>
      <c r="AR58" s="155"/>
      <c r="AS58" s="155"/>
      <c r="AT58" s="156"/>
      <c r="AU58" s="926" t="s">
        <v>134</v>
      </c>
      <c r="AV58" s="926"/>
      <c r="AW58" s="926"/>
      <c r="AX58" s="927"/>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1</v>
      </c>
    </row>
    <row r="66" spans="1:51" ht="18.75"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t="s">
        <v>717</v>
      </c>
      <c r="AR66" s="201"/>
      <c r="AS66" s="136" t="s">
        <v>233</v>
      </c>
      <c r="AT66" s="137"/>
      <c r="AU66" s="200" t="s">
        <v>717</v>
      </c>
      <c r="AV66" s="200"/>
      <c r="AW66" s="245" t="s">
        <v>348</v>
      </c>
      <c r="AX66" s="251"/>
      <c r="AY66">
        <f>$AY$65</f>
        <v>1</v>
      </c>
    </row>
    <row r="67" spans="1:51" ht="41.25" customHeight="1" x14ac:dyDescent="0.15">
      <c r="A67" s="474"/>
      <c r="B67" s="475"/>
      <c r="C67" s="475"/>
      <c r="D67" s="475"/>
      <c r="E67" s="475"/>
      <c r="F67" s="476"/>
      <c r="G67" s="252" t="s">
        <v>234</v>
      </c>
      <c r="H67" s="255" t="s">
        <v>776</v>
      </c>
      <c r="I67" s="256"/>
      <c r="J67" s="256"/>
      <c r="K67" s="256"/>
      <c r="L67" s="256"/>
      <c r="M67" s="256"/>
      <c r="N67" s="256"/>
      <c r="O67" s="257"/>
      <c r="P67" s="255" t="s">
        <v>748</v>
      </c>
      <c r="Q67" s="256"/>
      <c r="R67" s="256"/>
      <c r="S67" s="256"/>
      <c r="T67" s="256"/>
      <c r="U67" s="256"/>
      <c r="V67" s="257"/>
      <c r="W67" s="261"/>
      <c r="X67" s="262"/>
      <c r="Y67" s="267" t="s">
        <v>12</v>
      </c>
      <c r="Z67" s="267"/>
      <c r="AA67" s="268"/>
      <c r="AB67" s="269" t="s">
        <v>368</v>
      </c>
      <c r="AC67" s="269"/>
      <c r="AD67" s="269"/>
      <c r="AE67" s="218" t="s">
        <v>717</v>
      </c>
      <c r="AF67" s="219"/>
      <c r="AG67" s="219"/>
      <c r="AH67" s="219"/>
      <c r="AI67" s="218" t="s">
        <v>717</v>
      </c>
      <c r="AJ67" s="219"/>
      <c r="AK67" s="219"/>
      <c r="AL67" s="219"/>
      <c r="AM67" s="218" t="s">
        <v>717</v>
      </c>
      <c r="AN67" s="219"/>
      <c r="AO67" s="219"/>
      <c r="AP67" s="219"/>
      <c r="AQ67" s="218" t="s">
        <v>717</v>
      </c>
      <c r="AR67" s="219"/>
      <c r="AS67" s="219"/>
      <c r="AT67" s="220"/>
      <c r="AU67" s="219" t="s">
        <v>717</v>
      </c>
      <c r="AV67" s="219"/>
      <c r="AW67" s="219"/>
      <c r="AX67" s="221"/>
      <c r="AY67">
        <f t="shared" ref="AY67:AY72" si="8">$AY$65</f>
        <v>1</v>
      </c>
    </row>
    <row r="68" spans="1:51" ht="41.25"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t="s">
        <v>717</v>
      </c>
      <c r="AF68" s="219"/>
      <c r="AG68" s="219"/>
      <c r="AH68" s="219"/>
      <c r="AI68" s="218" t="s">
        <v>717</v>
      </c>
      <c r="AJ68" s="219"/>
      <c r="AK68" s="219"/>
      <c r="AL68" s="219"/>
      <c r="AM68" s="218" t="s">
        <v>717</v>
      </c>
      <c r="AN68" s="219"/>
      <c r="AO68" s="219"/>
      <c r="AP68" s="219"/>
      <c r="AQ68" s="218" t="s">
        <v>717</v>
      </c>
      <c r="AR68" s="219"/>
      <c r="AS68" s="219"/>
      <c r="AT68" s="220"/>
      <c r="AU68" s="219" t="s">
        <v>717</v>
      </c>
      <c r="AV68" s="219"/>
      <c r="AW68" s="219"/>
      <c r="AX68" s="221"/>
      <c r="AY68">
        <f t="shared" si="8"/>
        <v>1</v>
      </c>
    </row>
    <row r="69" spans="1:51" ht="41.65"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t="s">
        <v>717</v>
      </c>
      <c r="AF69" s="226"/>
      <c r="AG69" s="226"/>
      <c r="AH69" s="226"/>
      <c r="AI69" s="225" t="s">
        <v>717</v>
      </c>
      <c r="AJ69" s="226"/>
      <c r="AK69" s="226"/>
      <c r="AL69" s="226"/>
      <c r="AM69" s="225" t="s">
        <v>717</v>
      </c>
      <c r="AN69" s="226"/>
      <c r="AO69" s="226"/>
      <c r="AP69" s="226"/>
      <c r="AQ69" s="218" t="s">
        <v>717</v>
      </c>
      <c r="AR69" s="219"/>
      <c r="AS69" s="219"/>
      <c r="AT69" s="220"/>
      <c r="AU69" s="219" t="s">
        <v>717</v>
      </c>
      <c r="AV69" s="219"/>
      <c r="AW69" s="219"/>
      <c r="AX69" s="221"/>
      <c r="AY69">
        <f t="shared" si="8"/>
        <v>1</v>
      </c>
    </row>
    <row r="70" spans="1:51" ht="23.25" customHeight="1" x14ac:dyDescent="0.15">
      <c r="A70" s="474" t="s">
        <v>355</v>
      </c>
      <c r="B70" s="475"/>
      <c r="C70" s="475"/>
      <c r="D70" s="475"/>
      <c r="E70" s="475"/>
      <c r="F70" s="476"/>
      <c r="G70" s="253" t="s">
        <v>235</v>
      </c>
      <c r="H70" s="305" t="s">
        <v>717</v>
      </c>
      <c r="I70" s="305"/>
      <c r="J70" s="305"/>
      <c r="K70" s="305"/>
      <c r="L70" s="305"/>
      <c r="M70" s="305"/>
      <c r="N70" s="305"/>
      <c r="O70" s="305"/>
      <c r="P70" s="305" t="s">
        <v>717</v>
      </c>
      <c r="Q70" s="305"/>
      <c r="R70" s="305"/>
      <c r="S70" s="305"/>
      <c r="T70" s="305"/>
      <c r="U70" s="305"/>
      <c r="V70" s="305"/>
      <c r="W70" s="308" t="s">
        <v>367</v>
      </c>
      <c r="X70" s="309"/>
      <c r="Y70" s="267" t="s">
        <v>12</v>
      </c>
      <c r="Z70" s="267"/>
      <c r="AA70" s="268"/>
      <c r="AB70" s="269" t="s">
        <v>368</v>
      </c>
      <c r="AC70" s="269"/>
      <c r="AD70" s="269"/>
      <c r="AE70" s="218" t="s">
        <v>717</v>
      </c>
      <c r="AF70" s="219"/>
      <c r="AG70" s="219"/>
      <c r="AH70" s="219"/>
      <c r="AI70" s="218" t="s">
        <v>717</v>
      </c>
      <c r="AJ70" s="219"/>
      <c r="AK70" s="219"/>
      <c r="AL70" s="219"/>
      <c r="AM70" s="218" t="s">
        <v>717</v>
      </c>
      <c r="AN70" s="219"/>
      <c r="AO70" s="219"/>
      <c r="AP70" s="219"/>
      <c r="AQ70" s="218" t="s">
        <v>717</v>
      </c>
      <c r="AR70" s="219"/>
      <c r="AS70" s="219"/>
      <c r="AT70" s="220"/>
      <c r="AU70" s="219" t="s">
        <v>717</v>
      </c>
      <c r="AV70" s="219"/>
      <c r="AW70" s="219"/>
      <c r="AX70" s="221"/>
      <c r="AY70">
        <f t="shared" si="8"/>
        <v>1</v>
      </c>
    </row>
    <row r="71" spans="1:51" ht="23.25"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t="s">
        <v>717</v>
      </c>
      <c r="AF71" s="219"/>
      <c r="AG71" s="219"/>
      <c r="AH71" s="219"/>
      <c r="AI71" s="218" t="s">
        <v>717</v>
      </c>
      <c r="AJ71" s="219"/>
      <c r="AK71" s="219"/>
      <c r="AL71" s="219"/>
      <c r="AM71" s="218" t="s">
        <v>717</v>
      </c>
      <c r="AN71" s="219"/>
      <c r="AO71" s="219"/>
      <c r="AP71" s="219"/>
      <c r="AQ71" s="218" t="s">
        <v>717</v>
      </c>
      <c r="AR71" s="219"/>
      <c r="AS71" s="219"/>
      <c r="AT71" s="220"/>
      <c r="AU71" s="219" t="s">
        <v>717</v>
      </c>
      <c r="AV71" s="219"/>
      <c r="AW71" s="219"/>
      <c r="AX71" s="221"/>
      <c r="AY71">
        <f t="shared" si="8"/>
        <v>1</v>
      </c>
    </row>
    <row r="72" spans="1:51" ht="23.25" customHeight="1" thickBot="1" x14ac:dyDescent="0.2">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t="s">
        <v>717</v>
      </c>
      <c r="AF72" s="226"/>
      <c r="AG72" s="226"/>
      <c r="AH72" s="226"/>
      <c r="AI72" s="225" t="s">
        <v>717</v>
      </c>
      <c r="AJ72" s="226"/>
      <c r="AK72" s="226"/>
      <c r="AL72" s="226"/>
      <c r="AM72" s="225" t="s">
        <v>717</v>
      </c>
      <c r="AN72" s="226"/>
      <c r="AO72" s="226"/>
      <c r="AP72" s="304"/>
      <c r="AQ72" s="218" t="s">
        <v>717</v>
      </c>
      <c r="AR72" s="219"/>
      <c r="AS72" s="219"/>
      <c r="AT72" s="220"/>
      <c r="AU72" s="219" t="s">
        <v>717</v>
      </c>
      <c r="AV72" s="219"/>
      <c r="AW72" s="219"/>
      <c r="AX72" s="221"/>
      <c r="AY72">
        <f t="shared" si="8"/>
        <v>1</v>
      </c>
    </row>
    <row r="73" spans="1:51" ht="18.75" hidden="1" customHeight="1" x14ac:dyDescent="0.15">
      <c r="A73" s="505" t="s">
        <v>350</v>
      </c>
      <c r="B73" s="506"/>
      <c r="C73" s="506"/>
      <c r="D73" s="506"/>
      <c r="E73" s="506"/>
      <c r="F73" s="507"/>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381</v>
      </c>
      <c r="B78" s="330"/>
      <c r="C78" s="330"/>
      <c r="D78" s="330"/>
      <c r="E78" s="327" t="s">
        <v>328</v>
      </c>
      <c r="F78" s="328"/>
      <c r="G78" s="54" t="s">
        <v>235</v>
      </c>
      <c r="H78" s="588"/>
      <c r="I78" s="589"/>
      <c r="J78" s="589"/>
      <c r="K78" s="589"/>
      <c r="L78" s="589"/>
      <c r="M78" s="589"/>
      <c r="N78" s="589"/>
      <c r="O78" s="590"/>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9"/>
      <c r="AY79">
        <f>COUNTIF($AR$79,"☑")</f>
        <v>0</v>
      </c>
    </row>
    <row r="80" spans="1:51" ht="18.75" hidden="1" customHeight="1" x14ac:dyDescent="0.15">
      <c r="A80" s="861"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9" hidden="1" customHeight="1" x14ac:dyDescent="0.15">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9" hidden="1" customHeight="1" x14ac:dyDescent="0.15">
      <c r="A82" s="862"/>
      <c r="B82" s="526"/>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0</v>
      </c>
    </row>
    <row r="83" spans="1:60" ht="22.9" hidden="1" customHeight="1" x14ac:dyDescent="0.15">
      <c r="A83" s="862"/>
      <c r="B83" s="526"/>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0</v>
      </c>
    </row>
    <row r="84" spans="1:60" ht="19.5" hidden="1" customHeight="1" x14ac:dyDescent="0.15">
      <c r="A84" s="862"/>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0</v>
      </c>
    </row>
    <row r="85" spans="1:60" ht="18.75" hidden="1" customHeight="1" x14ac:dyDescent="0.15">
      <c r="A85" s="86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388</v>
      </c>
      <c r="AF85" s="247"/>
      <c r="AG85" s="247"/>
      <c r="AH85" s="247"/>
      <c r="AI85" s="247" t="s">
        <v>410</v>
      </c>
      <c r="AJ85" s="247"/>
      <c r="AK85" s="247"/>
      <c r="AL85" s="247"/>
      <c r="AM85" s="247" t="s">
        <v>507</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2"/>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4" t="s">
        <v>14</v>
      </c>
      <c r="AC89" s="594"/>
      <c r="AD89" s="59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388</v>
      </c>
      <c r="AF90" s="247"/>
      <c r="AG90" s="247"/>
      <c r="AH90" s="247"/>
      <c r="AI90" s="247" t="s">
        <v>410</v>
      </c>
      <c r="AJ90" s="247"/>
      <c r="AK90" s="247"/>
      <c r="AL90" s="247"/>
      <c r="AM90" s="247" t="s">
        <v>507</v>
      </c>
      <c r="AN90" s="247"/>
      <c r="AO90" s="247"/>
      <c r="AP90" s="247"/>
      <c r="AQ90" s="158" t="s">
        <v>232</v>
      </c>
      <c r="AR90" s="133"/>
      <c r="AS90" s="133"/>
      <c r="AT90" s="134"/>
      <c r="AU90" s="532" t="s">
        <v>134</v>
      </c>
      <c r="AV90" s="532"/>
      <c r="AW90" s="532"/>
      <c r="AX90" s="533"/>
      <c r="AY90">
        <f>COUNTA($G$92)</f>
        <v>0</v>
      </c>
    </row>
    <row r="91" spans="1:60" ht="18.75" hidden="1" customHeight="1" x14ac:dyDescent="0.15">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2"/>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388</v>
      </c>
      <c r="AF95" s="247"/>
      <c r="AG95" s="247"/>
      <c r="AH95" s="247"/>
      <c r="AI95" s="247" t="s">
        <v>410</v>
      </c>
      <c r="AJ95" s="247"/>
      <c r="AK95" s="247"/>
      <c r="AL95" s="247"/>
      <c r="AM95" s="247" t="s">
        <v>507</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6"/>
      <c r="C99" s="426"/>
      <c r="D99" s="426"/>
      <c r="E99" s="426"/>
      <c r="F99" s="427"/>
      <c r="G99" s="581"/>
      <c r="H99" s="216"/>
      <c r="I99" s="216"/>
      <c r="J99" s="216"/>
      <c r="K99" s="216"/>
      <c r="L99" s="216"/>
      <c r="M99" s="216"/>
      <c r="N99" s="216"/>
      <c r="O99" s="582"/>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9"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388</v>
      </c>
      <c r="AF100" s="539"/>
      <c r="AG100" s="539"/>
      <c r="AH100" s="540"/>
      <c r="AI100" s="538" t="s">
        <v>410</v>
      </c>
      <c r="AJ100" s="539"/>
      <c r="AK100" s="539"/>
      <c r="AL100" s="540"/>
      <c r="AM100" s="538" t="s">
        <v>507</v>
      </c>
      <c r="AN100" s="539"/>
      <c r="AO100" s="539"/>
      <c r="AP100" s="540"/>
      <c r="AQ100" s="317" t="s">
        <v>415</v>
      </c>
      <c r="AR100" s="318"/>
      <c r="AS100" s="318"/>
      <c r="AT100" s="319"/>
      <c r="AU100" s="317" t="s">
        <v>540</v>
      </c>
      <c r="AV100" s="318"/>
      <c r="AW100" s="318"/>
      <c r="AX100" s="320"/>
    </row>
    <row r="101" spans="1:60" ht="23.25" customHeight="1" x14ac:dyDescent="0.15">
      <c r="A101" s="418"/>
      <c r="B101" s="419"/>
      <c r="C101" s="419"/>
      <c r="D101" s="419"/>
      <c r="E101" s="419"/>
      <c r="F101" s="420"/>
      <c r="G101" s="108" t="s">
        <v>728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722</v>
      </c>
      <c r="AC101" s="460"/>
      <c r="AD101" s="460"/>
      <c r="AE101" s="282">
        <v>21</v>
      </c>
      <c r="AF101" s="282"/>
      <c r="AG101" s="282"/>
      <c r="AH101" s="282"/>
      <c r="AI101" s="282">
        <v>25</v>
      </c>
      <c r="AJ101" s="282"/>
      <c r="AK101" s="282"/>
      <c r="AL101" s="282"/>
      <c r="AM101" s="282">
        <v>29</v>
      </c>
      <c r="AN101" s="282"/>
      <c r="AO101" s="282"/>
      <c r="AP101" s="282"/>
      <c r="AQ101" s="282" t="s">
        <v>772</v>
      </c>
      <c r="AR101" s="282"/>
      <c r="AS101" s="282"/>
      <c r="AT101" s="282"/>
      <c r="AU101" s="218" t="s">
        <v>773</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722</v>
      </c>
      <c r="AC102" s="460"/>
      <c r="AD102" s="460"/>
      <c r="AE102" s="282">
        <v>24</v>
      </c>
      <c r="AF102" s="282"/>
      <c r="AG102" s="282"/>
      <c r="AH102" s="282"/>
      <c r="AI102" s="282">
        <v>24</v>
      </c>
      <c r="AJ102" s="282"/>
      <c r="AK102" s="282"/>
      <c r="AL102" s="282"/>
      <c r="AM102" s="282">
        <v>24</v>
      </c>
      <c r="AN102" s="282"/>
      <c r="AO102" s="282"/>
      <c r="AP102" s="282"/>
      <c r="AQ102" s="282">
        <v>24</v>
      </c>
      <c r="AR102" s="282"/>
      <c r="AS102" s="282"/>
      <c r="AT102" s="282"/>
      <c r="AU102" s="225">
        <v>24</v>
      </c>
      <c r="AV102" s="226"/>
      <c r="AW102" s="226"/>
      <c r="AX102" s="321"/>
    </row>
    <row r="103" spans="1:60" ht="31.9"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540</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9"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9"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9"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388</v>
      </c>
      <c r="AF115" s="247"/>
      <c r="AG115" s="247"/>
      <c r="AH115" s="247"/>
      <c r="AI115" s="247" t="s">
        <v>410</v>
      </c>
      <c r="AJ115" s="247"/>
      <c r="AK115" s="247"/>
      <c r="AL115" s="247"/>
      <c r="AM115" s="247" t="s">
        <v>507</v>
      </c>
      <c r="AN115" s="247"/>
      <c r="AO115" s="247"/>
      <c r="AP115" s="247"/>
      <c r="AQ115" s="591" t="s">
        <v>541</v>
      </c>
      <c r="AR115" s="592"/>
      <c r="AS115" s="592"/>
      <c r="AT115" s="592"/>
      <c r="AU115" s="592"/>
      <c r="AV115" s="592"/>
      <c r="AW115" s="592"/>
      <c r="AX115" s="593"/>
    </row>
    <row r="116" spans="1:51" ht="23.25" customHeight="1" x14ac:dyDescent="0.15">
      <c r="A116" s="435"/>
      <c r="B116" s="436"/>
      <c r="C116" s="436"/>
      <c r="D116" s="436"/>
      <c r="E116" s="436"/>
      <c r="F116" s="437"/>
      <c r="G116" s="387" t="s">
        <v>780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4.3</v>
      </c>
      <c r="AF116" s="282"/>
      <c r="AG116" s="282"/>
      <c r="AH116" s="282"/>
      <c r="AI116" s="282">
        <v>3.8</v>
      </c>
      <c r="AJ116" s="282"/>
      <c r="AK116" s="282"/>
      <c r="AL116" s="282"/>
      <c r="AM116" s="282">
        <v>3.5</v>
      </c>
      <c r="AN116" s="282"/>
      <c r="AO116" s="282"/>
      <c r="AP116" s="282"/>
      <c r="AQ116" s="218">
        <v>3.8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777</v>
      </c>
      <c r="AC117" s="472"/>
      <c r="AD117" s="473"/>
      <c r="AE117" s="550" t="s">
        <v>730</v>
      </c>
      <c r="AF117" s="550"/>
      <c r="AG117" s="550"/>
      <c r="AH117" s="550"/>
      <c r="AI117" s="550" t="s">
        <v>731</v>
      </c>
      <c r="AJ117" s="550"/>
      <c r="AK117" s="550"/>
      <c r="AL117" s="550"/>
      <c r="AM117" s="550" t="s">
        <v>770</v>
      </c>
      <c r="AN117" s="550"/>
      <c r="AO117" s="550"/>
      <c r="AP117" s="550"/>
      <c r="AQ117" s="550" t="s">
        <v>774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388</v>
      </c>
      <c r="AF118" s="247"/>
      <c r="AG118" s="247"/>
      <c r="AH118" s="247"/>
      <c r="AI118" s="247" t="s">
        <v>410</v>
      </c>
      <c r="AJ118" s="247"/>
      <c r="AK118" s="247"/>
      <c r="AL118" s="247"/>
      <c r="AM118" s="247" t="s">
        <v>507</v>
      </c>
      <c r="AN118" s="247"/>
      <c r="AO118" s="247"/>
      <c r="AP118" s="247"/>
      <c r="AQ118" s="591" t="s">
        <v>541</v>
      </c>
      <c r="AR118" s="592"/>
      <c r="AS118" s="592"/>
      <c r="AT118" s="592"/>
      <c r="AU118" s="592"/>
      <c r="AV118" s="592"/>
      <c r="AW118" s="592"/>
      <c r="AX118" s="593"/>
      <c r="AY118" s="92">
        <f>IF(SUBSTITUTE(SUBSTITUTE($G$119,"／",""),"　","")="",0,1)</f>
        <v>0</v>
      </c>
    </row>
    <row r="119" spans="1:51" ht="23.25" hidden="1" customHeight="1" x14ac:dyDescent="0.15">
      <c r="A119" s="435"/>
      <c r="B119" s="436"/>
      <c r="C119" s="436"/>
      <c r="D119" s="436"/>
      <c r="E119" s="436"/>
      <c r="F119" s="437"/>
      <c r="G119" s="387" t="s">
        <v>732</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733</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388</v>
      </c>
      <c r="AF121" s="247"/>
      <c r="AG121" s="247"/>
      <c r="AH121" s="247"/>
      <c r="AI121" s="247" t="s">
        <v>410</v>
      </c>
      <c r="AJ121" s="247"/>
      <c r="AK121" s="247"/>
      <c r="AL121" s="247"/>
      <c r="AM121" s="247" t="s">
        <v>507</v>
      </c>
      <c r="AN121" s="247"/>
      <c r="AO121" s="247"/>
      <c r="AP121" s="247"/>
      <c r="AQ121" s="591" t="s">
        <v>541</v>
      </c>
      <c r="AR121" s="592"/>
      <c r="AS121" s="592"/>
      <c r="AT121" s="592"/>
      <c r="AU121" s="592"/>
      <c r="AV121" s="592"/>
      <c r="AW121" s="592"/>
      <c r="AX121" s="593"/>
      <c r="AY121" s="92">
        <f>IF(SUBSTITUTE(SUBSTITUTE($G$122,"／",""),"　","")="",0,1)</f>
        <v>0</v>
      </c>
    </row>
    <row r="122" spans="1:51" ht="23.25" hidden="1" customHeight="1" x14ac:dyDescent="0.15">
      <c r="A122" s="435"/>
      <c r="B122" s="436"/>
      <c r="C122" s="436"/>
      <c r="D122" s="436"/>
      <c r="E122" s="436"/>
      <c r="F122" s="437"/>
      <c r="G122" s="387" t="s">
        <v>538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733</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388</v>
      </c>
      <c r="AF124" s="247"/>
      <c r="AG124" s="247"/>
      <c r="AH124" s="247"/>
      <c r="AI124" s="247" t="s">
        <v>410</v>
      </c>
      <c r="AJ124" s="247"/>
      <c r="AK124" s="247"/>
      <c r="AL124" s="247"/>
      <c r="AM124" s="247" t="s">
        <v>507</v>
      </c>
      <c r="AN124" s="247"/>
      <c r="AO124" s="247"/>
      <c r="AP124" s="247"/>
      <c r="AQ124" s="591" t="s">
        <v>541</v>
      </c>
      <c r="AR124" s="592"/>
      <c r="AS124" s="592"/>
      <c r="AT124" s="592"/>
      <c r="AU124" s="592"/>
      <c r="AV124" s="592"/>
      <c r="AW124" s="592"/>
      <c r="AX124" s="593"/>
      <c r="AY124" s="92">
        <f>IF(SUBSTITUTE(SUBSTITUTE($G$125,"／",""),"　","")="",0,1)</f>
        <v>0</v>
      </c>
    </row>
    <row r="125" spans="1:51" ht="23.25" hidden="1" customHeight="1" x14ac:dyDescent="0.15">
      <c r="A125" s="435"/>
      <c r="B125" s="436"/>
      <c r="C125" s="436"/>
      <c r="D125" s="436"/>
      <c r="E125" s="436"/>
      <c r="F125" s="437"/>
      <c r="G125" s="387" t="s">
        <v>538</v>
      </c>
      <c r="H125" s="387"/>
      <c r="I125" s="387"/>
      <c r="J125" s="387"/>
      <c r="K125" s="387"/>
      <c r="L125" s="387"/>
      <c r="M125" s="387"/>
      <c r="N125" s="387"/>
      <c r="O125" s="387"/>
      <c r="P125" s="387"/>
      <c r="Q125" s="387"/>
      <c r="R125" s="387"/>
      <c r="S125" s="387"/>
      <c r="T125" s="387"/>
      <c r="U125" s="387"/>
      <c r="V125" s="387"/>
      <c r="W125" s="387"/>
      <c r="X125" s="931"/>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2"/>
      <c r="Y126" s="470" t="s">
        <v>49</v>
      </c>
      <c r="Z126" s="444"/>
      <c r="AA126" s="445"/>
      <c r="AB126" s="471" t="s">
        <v>733</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1"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8"/>
      <c r="Z127" s="929"/>
      <c r="AA127" s="930"/>
      <c r="AB127" s="407" t="s">
        <v>11</v>
      </c>
      <c r="AC127" s="408"/>
      <c r="AD127" s="409"/>
      <c r="AE127" s="247" t="s">
        <v>388</v>
      </c>
      <c r="AF127" s="247"/>
      <c r="AG127" s="247"/>
      <c r="AH127" s="247"/>
      <c r="AI127" s="247" t="s">
        <v>410</v>
      </c>
      <c r="AJ127" s="247"/>
      <c r="AK127" s="247"/>
      <c r="AL127" s="247"/>
      <c r="AM127" s="247" t="s">
        <v>507</v>
      </c>
      <c r="AN127" s="247"/>
      <c r="AO127" s="247"/>
      <c r="AP127" s="247"/>
      <c r="AQ127" s="591" t="s">
        <v>541</v>
      </c>
      <c r="AR127" s="592"/>
      <c r="AS127" s="592"/>
      <c r="AT127" s="592"/>
      <c r="AU127" s="592"/>
      <c r="AV127" s="592"/>
      <c r="AW127" s="592"/>
      <c r="AX127" s="593"/>
      <c r="AY127" s="92">
        <f>IF(SUBSTITUTE(SUBSTITUTE($G$128,"／",""),"　","")="",0,1)</f>
        <v>0</v>
      </c>
    </row>
    <row r="128" spans="1:51" ht="23.25" hidden="1" customHeight="1" x14ac:dyDescent="0.15">
      <c r="A128" s="435"/>
      <c r="B128" s="436"/>
      <c r="C128" s="436"/>
      <c r="D128" s="436"/>
      <c r="E128" s="436"/>
      <c r="F128" s="437"/>
      <c r="G128" s="387" t="s">
        <v>734</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735</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403</v>
      </c>
      <c r="B130" s="186"/>
      <c r="C130" s="185" t="s">
        <v>236</v>
      </c>
      <c r="D130" s="186"/>
      <c r="E130" s="170" t="s">
        <v>265</v>
      </c>
      <c r="F130" s="171"/>
      <c r="G130" s="172" t="s">
        <v>708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x14ac:dyDescent="0.15">
      <c r="A134" s="190"/>
      <c r="B134" s="187"/>
      <c r="C134" s="181"/>
      <c r="D134" s="187"/>
      <c r="E134" s="181"/>
      <c r="F134" s="182"/>
      <c r="G134" s="107" t="s">
        <v>778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717</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717</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9"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9"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9" customHeight="1" x14ac:dyDescent="0.15">
      <c r="A154" s="190"/>
      <c r="B154" s="187"/>
      <c r="C154" s="181"/>
      <c r="D154" s="187"/>
      <c r="E154" s="181"/>
      <c r="F154" s="182"/>
      <c r="G154" s="107" t="s">
        <v>737</v>
      </c>
      <c r="H154" s="108"/>
      <c r="I154" s="108"/>
      <c r="J154" s="108"/>
      <c r="K154" s="108"/>
      <c r="L154" s="108"/>
      <c r="M154" s="108"/>
      <c r="N154" s="108"/>
      <c r="O154" s="108"/>
      <c r="P154" s="109"/>
      <c r="Q154" s="128" t="s">
        <v>738</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9"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9"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9"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9"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9"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9"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9"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9"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9"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9"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9"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9"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9"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9"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9"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9"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9"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9"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9"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9"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9"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9"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9"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9"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9"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9"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9"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9"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9"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9"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9"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9"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9"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9"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9"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9"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9"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9"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9"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9"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9"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9"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9"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9"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9"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9"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9"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9"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9"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9"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9"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9"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9"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9"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9"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9"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9"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9"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9"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9"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9"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9"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9"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9"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9"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9"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9"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9"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9"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9"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9"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9"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9"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9"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9"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9"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9"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9"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9"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9"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9"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9"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9"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9"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9"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9"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9"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9"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9"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9"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9"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9"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9"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9"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9"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9"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9"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9"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9"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9"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9"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9"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9"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9"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9"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9"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9"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9"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9"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9"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9"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9"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9"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9"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9"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9"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9"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9"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9"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9"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9"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9"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9"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9"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9"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9"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9"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9"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9"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9"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9"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9"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9"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9"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9"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9"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9"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9"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9"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9"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9"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9"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9"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9"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9"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9"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9"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33"/>
      <c r="E430" s="175" t="s">
        <v>397</v>
      </c>
      <c r="F430" s="895"/>
      <c r="G430" s="896" t="s">
        <v>252</v>
      </c>
      <c r="H430" s="126"/>
      <c r="I430" s="126"/>
      <c r="J430" s="897" t="s">
        <v>717</v>
      </c>
      <c r="K430" s="898"/>
      <c r="L430" s="898"/>
      <c r="M430" s="898"/>
      <c r="N430" s="898"/>
      <c r="O430" s="898"/>
      <c r="P430" s="898"/>
      <c r="Q430" s="898"/>
      <c r="R430" s="898"/>
      <c r="S430" s="898"/>
      <c r="T430" s="899"/>
      <c r="U430" s="589" t="s">
        <v>750</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717</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717</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6" t="s">
        <v>717</v>
      </c>
      <c r="AF435" s="208"/>
      <c r="AG435" s="208"/>
      <c r="AH435" s="337"/>
      <c r="AI435" s="336" t="s">
        <v>717</v>
      </c>
      <c r="AJ435" s="208"/>
      <c r="AK435" s="208"/>
      <c r="AL435" s="208"/>
      <c r="AM435" s="336" t="s">
        <v>717</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717</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717</v>
      </c>
      <c r="AN459" s="208"/>
      <c r="AO459" s="208"/>
      <c r="AP459" s="337"/>
      <c r="AQ459" s="336" t="s">
        <v>717</v>
      </c>
      <c r="AR459" s="208"/>
      <c r="AS459" s="208"/>
      <c r="AT459" s="337"/>
      <c r="AU459" s="208" t="s">
        <v>717</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6" t="s">
        <v>717</v>
      </c>
      <c r="AF460" s="208"/>
      <c r="AG460" s="208"/>
      <c r="AH460" s="337"/>
      <c r="AI460" s="336" t="s">
        <v>717</v>
      </c>
      <c r="AJ460" s="208"/>
      <c r="AK460" s="208"/>
      <c r="AL460" s="208"/>
      <c r="AM460" s="336" t="s">
        <v>717</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4"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896" t="s">
        <v>252</v>
      </c>
      <c r="H484" s="126"/>
      <c r="I484" s="126"/>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4"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6" t="s">
        <v>252</v>
      </c>
      <c r="H538" s="126"/>
      <c r="I538" s="126"/>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4"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6" t="s">
        <v>252</v>
      </c>
      <c r="H592" s="126"/>
      <c r="I592" s="126"/>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4"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6" t="s">
        <v>252</v>
      </c>
      <c r="H646" s="126"/>
      <c r="I646" s="126"/>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4"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1" t="s">
        <v>31</v>
      </c>
      <c r="AH701" s="376"/>
      <c r="AI701" s="376"/>
      <c r="AJ701" s="376"/>
      <c r="AK701" s="376"/>
      <c r="AL701" s="376"/>
      <c r="AM701" s="376"/>
      <c r="AN701" s="376"/>
      <c r="AO701" s="376"/>
      <c r="AP701" s="376"/>
      <c r="AQ701" s="376"/>
      <c r="AR701" s="376"/>
      <c r="AS701" s="376"/>
      <c r="AT701" s="376"/>
      <c r="AU701" s="376"/>
      <c r="AV701" s="376"/>
      <c r="AW701" s="376"/>
      <c r="AX701" s="822"/>
    </row>
    <row r="702" spans="1:51" ht="75.599999999999994"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747</v>
      </c>
      <c r="AE702" s="342"/>
      <c r="AF702" s="342"/>
      <c r="AG702" s="379" t="s">
        <v>751</v>
      </c>
      <c r="AH702" s="380"/>
      <c r="AI702" s="380"/>
      <c r="AJ702" s="380"/>
      <c r="AK702" s="380"/>
      <c r="AL702" s="380"/>
      <c r="AM702" s="380"/>
      <c r="AN702" s="380"/>
      <c r="AO702" s="380"/>
      <c r="AP702" s="380"/>
      <c r="AQ702" s="380"/>
      <c r="AR702" s="380"/>
      <c r="AS702" s="380"/>
      <c r="AT702" s="380"/>
      <c r="AU702" s="380"/>
      <c r="AV702" s="380"/>
      <c r="AW702" s="380"/>
      <c r="AX702" s="381"/>
    </row>
    <row r="703" spans="1:51" ht="58.1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6"/>
      <c r="AD703" s="322" t="s">
        <v>747</v>
      </c>
      <c r="AE703" s="323"/>
      <c r="AF703" s="323"/>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74.2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747</v>
      </c>
      <c r="AE704" s="783"/>
      <c r="AF704" s="783"/>
      <c r="AG704" s="168" t="s">
        <v>753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754</v>
      </c>
      <c r="AE705" s="715"/>
      <c r="AF705" s="715"/>
      <c r="AG705" s="128" t="s">
        <v>717</v>
      </c>
      <c r="AH705" s="108"/>
      <c r="AI705" s="108"/>
      <c r="AJ705" s="108"/>
      <c r="AK705" s="108"/>
      <c r="AL705" s="108"/>
      <c r="AM705" s="108"/>
      <c r="AN705" s="108"/>
      <c r="AO705" s="108"/>
      <c r="AP705" s="108"/>
      <c r="AQ705" s="108"/>
      <c r="AR705" s="108"/>
      <c r="AS705" s="108"/>
      <c r="AT705" s="108"/>
      <c r="AU705" s="108"/>
      <c r="AV705" s="108"/>
      <c r="AW705" s="108"/>
      <c r="AX705" s="129"/>
    </row>
    <row r="706" spans="1:50" ht="35.450000000000003" customHeight="1" x14ac:dyDescent="0.15">
      <c r="A706" s="642"/>
      <c r="B706" s="643"/>
      <c r="C706" s="794"/>
      <c r="D706" s="795"/>
      <c r="E706" s="730" t="s">
        <v>379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755</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4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755</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57"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747</v>
      </c>
      <c r="AE708" s="605"/>
      <c r="AF708" s="605"/>
      <c r="AG708" s="742" t="s">
        <v>756</v>
      </c>
      <c r="AH708" s="743"/>
      <c r="AI708" s="743"/>
      <c r="AJ708" s="743"/>
      <c r="AK708" s="743"/>
      <c r="AL708" s="743"/>
      <c r="AM708" s="743"/>
      <c r="AN708" s="743"/>
      <c r="AO708" s="743"/>
      <c r="AP708" s="743"/>
      <c r="AQ708" s="743"/>
      <c r="AR708" s="743"/>
      <c r="AS708" s="743"/>
      <c r="AT708" s="743"/>
      <c r="AU708" s="743"/>
      <c r="AV708" s="743"/>
      <c r="AW708" s="743"/>
      <c r="AX708" s="744"/>
    </row>
    <row r="709" spans="1:50" ht="43.5" customHeight="1" x14ac:dyDescent="0.15">
      <c r="A709" s="642"/>
      <c r="B709" s="644"/>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747</v>
      </c>
      <c r="AE709" s="323"/>
      <c r="AF709" s="323"/>
      <c r="AG709" s="104" t="s">
        <v>757</v>
      </c>
      <c r="AH709" s="105"/>
      <c r="AI709" s="105"/>
      <c r="AJ709" s="105"/>
      <c r="AK709" s="105"/>
      <c r="AL709" s="105"/>
      <c r="AM709" s="105"/>
      <c r="AN709" s="105"/>
      <c r="AO709" s="105"/>
      <c r="AP709" s="105"/>
      <c r="AQ709" s="105"/>
      <c r="AR709" s="105"/>
      <c r="AS709" s="105"/>
      <c r="AT709" s="105"/>
      <c r="AU709" s="105"/>
      <c r="AV709" s="105"/>
      <c r="AW709" s="105"/>
      <c r="AX709" s="106"/>
    </row>
    <row r="710" spans="1:50" ht="26.45" customHeight="1" x14ac:dyDescent="0.15">
      <c r="A710" s="642"/>
      <c r="B710" s="644"/>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754</v>
      </c>
      <c r="AE710" s="323"/>
      <c r="AF710" s="323"/>
      <c r="AG710" s="104" t="s">
        <v>717</v>
      </c>
      <c r="AH710" s="105"/>
      <c r="AI710" s="105"/>
      <c r="AJ710" s="105"/>
      <c r="AK710" s="105"/>
      <c r="AL710" s="105"/>
      <c r="AM710" s="105"/>
      <c r="AN710" s="105"/>
      <c r="AO710" s="105"/>
      <c r="AP710" s="105"/>
      <c r="AQ710" s="105"/>
      <c r="AR710" s="105"/>
      <c r="AS710" s="105"/>
      <c r="AT710" s="105"/>
      <c r="AU710" s="105"/>
      <c r="AV710" s="105"/>
      <c r="AW710" s="105"/>
      <c r="AX710" s="106"/>
    </row>
    <row r="711" spans="1:50" ht="45.75" customHeight="1" x14ac:dyDescent="0.15">
      <c r="A711" s="642"/>
      <c r="B711" s="644"/>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3"/>
      <c r="AD711" s="322" t="s">
        <v>747</v>
      </c>
      <c r="AE711" s="323"/>
      <c r="AF711" s="323"/>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26.45" customHeight="1" x14ac:dyDescent="0.15">
      <c r="A712" s="642"/>
      <c r="B712" s="644"/>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3"/>
      <c r="AD712" s="782" t="s">
        <v>754</v>
      </c>
      <c r="AE712" s="783"/>
      <c r="AF712" s="783"/>
      <c r="AG712" s="807" t="s">
        <v>717</v>
      </c>
      <c r="AH712" s="808"/>
      <c r="AI712" s="808"/>
      <c r="AJ712" s="808"/>
      <c r="AK712" s="808"/>
      <c r="AL712" s="808"/>
      <c r="AM712" s="808"/>
      <c r="AN712" s="808"/>
      <c r="AO712" s="808"/>
      <c r="AP712" s="808"/>
      <c r="AQ712" s="808"/>
      <c r="AR712" s="808"/>
      <c r="AS712" s="808"/>
      <c r="AT712" s="808"/>
      <c r="AU712" s="808"/>
      <c r="AV712" s="808"/>
      <c r="AW712" s="808"/>
      <c r="AX712" s="809"/>
    </row>
    <row r="713" spans="1:50" ht="26.45" customHeight="1" x14ac:dyDescent="0.15">
      <c r="A713" s="642"/>
      <c r="B713" s="644"/>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754</v>
      </c>
      <c r="AE713" s="323"/>
      <c r="AF713" s="663"/>
      <c r="AG713" s="104" t="s">
        <v>717</v>
      </c>
      <c r="AH713" s="105"/>
      <c r="AI713" s="105"/>
      <c r="AJ713" s="105"/>
      <c r="AK713" s="105"/>
      <c r="AL713" s="105"/>
      <c r="AM713" s="105"/>
      <c r="AN713" s="105"/>
      <c r="AO713" s="105"/>
      <c r="AP713" s="105"/>
      <c r="AQ713" s="105"/>
      <c r="AR713" s="105"/>
      <c r="AS713" s="105"/>
      <c r="AT713" s="105"/>
      <c r="AU713" s="105"/>
      <c r="AV713" s="105"/>
      <c r="AW713" s="105"/>
      <c r="AX713" s="106"/>
    </row>
    <row r="714" spans="1:50" ht="4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747</v>
      </c>
      <c r="AE714" s="805"/>
      <c r="AF714" s="806"/>
      <c r="AG714" s="736" t="s">
        <v>759</v>
      </c>
      <c r="AH714" s="737"/>
      <c r="AI714" s="737"/>
      <c r="AJ714" s="737"/>
      <c r="AK714" s="737"/>
      <c r="AL714" s="737"/>
      <c r="AM714" s="737"/>
      <c r="AN714" s="737"/>
      <c r="AO714" s="737"/>
      <c r="AP714" s="737"/>
      <c r="AQ714" s="737"/>
      <c r="AR714" s="737"/>
      <c r="AS714" s="737"/>
      <c r="AT714" s="737"/>
      <c r="AU714" s="737"/>
      <c r="AV714" s="737"/>
      <c r="AW714" s="737"/>
      <c r="AX714" s="738"/>
    </row>
    <row r="715" spans="1:50" ht="75.75"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747</v>
      </c>
      <c r="AE715" s="605"/>
      <c r="AF715" s="656"/>
      <c r="AG715" s="742" t="s">
        <v>760</v>
      </c>
      <c r="AH715" s="743"/>
      <c r="AI715" s="743"/>
      <c r="AJ715" s="743"/>
      <c r="AK715" s="743"/>
      <c r="AL715" s="743"/>
      <c r="AM715" s="743"/>
      <c r="AN715" s="743"/>
      <c r="AO715" s="743"/>
      <c r="AP715" s="743"/>
      <c r="AQ715" s="743"/>
      <c r="AR715" s="743"/>
      <c r="AS715" s="743"/>
      <c r="AT715" s="743"/>
      <c r="AU715" s="743"/>
      <c r="AV715" s="743"/>
      <c r="AW715" s="743"/>
      <c r="AX715" s="744"/>
    </row>
    <row r="716" spans="1:50" ht="48.6"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747</v>
      </c>
      <c r="AE716" s="627"/>
      <c r="AF716" s="627"/>
      <c r="AG716" s="104" t="s">
        <v>761</v>
      </c>
      <c r="AH716" s="105"/>
      <c r="AI716" s="105"/>
      <c r="AJ716" s="105"/>
      <c r="AK716" s="105"/>
      <c r="AL716" s="105"/>
      <c r="AM716" s="105"/>
      <c r="AN716" s="105"/>
      <c r="AO716" s="105"/>
      <c r="AP716" s="105"/>
      <c r="AQ716" s="105"/>
      <c r="AR716" s="105"/>
      <c r="AS716" s="105"/>
      <c r="AT716" s="105"/>
      <c r="AU716" s="105"/>
      <c r="AV716" s="105"/>
      <c r="AW716" s="105"/>
      <c r="AX716" s="106"/>
    </row>
    <row r="717" spans="1:50" ht="60.6" customHeight="1" x14ac:dyDescent="0.15">
      <c r="A717" s="642"/>
      <c r="B717" s="644"/>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747</v>
      </c>
      <c r="AE717" s="323"/>
      <c r="AF717" s="323"/>
      <c r="AG717" s="104" t="s">
        <v>762</v>
      </c>
      <c r="AH717" s="105"/>
      <c r="AI717" s="105"/>
      <c r="AJ717" s="105"/>
      <c r="AK717" s="105"/>
      <c r="AL717" s="105"/>
      <c r="AM717" s="105"/>
      <c r="AN717" s="105"/>
      <c r="AO717" s="105"/>
      <c r="AP717" s="105"/>
      <c r="AQ717" s="105"/>
      <c r="AR717" s="105"/>
      <c r="AS717" s="105"/>
      <c r="AT717" s="105"/>
      <c r="AU717" s="105"/>
      <c r="AV717" s="105"/>
      <c r="AW717" s="105"/>
      <c r="AX717" s="106"/>
    </row>
    <row r="718" spans="1:50" ht="60.6" customHeight="1" x14ac:dyDescent="0.15">
      <c r="A718" s="645"/>
      <c r="B718" s="646"/>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747</v>
      </c>
      <c r="AE718" s="323"/>
      <c r="AF718" s="323"/>
      <c r="AG718" s="130" t="s">
        <v>763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754</v>
      </c>
      <c r="AE719" s="605"/>
      <c r="AF719" s="605"/>
      <c r="AG719" s="128" t="s">
        <v>717</v>
      </c>
      <c r="AH719" s="108"/>
      <c r="AI719" s="108"/>
      <c r="AJ719" s="108"/>
      <c r="AK719" s="108"/>
      <c r="AL719" s="108"/>
      <c r="AM719" s="108"/>
      <c r="AN719" s="108"/>
      <c r="AO719" s="108"/>
      <c r="AP719" s="108"/>
      <c r="AQ719" s="108"/>
      <c r="AR719" s="108"/>
      <c r="AS719" s="108"/>
      <c r="AT719" s="108"/>
      <c r="AU719" s="108"/>
      <c r="AV719" s="108"/>
      <c r="AW719" s="108"/>
      <c r="AX719" s="129"/>
    </row>
    <row r="720" spans="1:50" ht="19.899999999999999"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2.9" customHeight="1" x14ac:dyDescent="0.15">
      <c r="A726" s="640" t="s">
        <v>48</v>
      </c>
      <c r="B726" s="799"/>
      <c r="C726" s="812" t="s">
        <v>53</v>
      </c>
      <c r="D726" s="834"/>
      <c r="E726" s="834"/>
      <c r="F726" s="835"/>
      <c r="G726" s="577" t="s">
        <v>782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900000000000006" customHeight="1" thickBot="1" x14ac:dyDescent="0.2">
      <c r="A727" s="800"/>
      <c r="B727" s="801"/>
      <c r="C727" s="748" t="s">
        <v>57</v>
      </c>
      <c r="D727" s="749"/>
      <c r="E727" s="749"/>
      <c r="F727" s="750"/>
      <c r="G727" s="574" t="s">
        <v>781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900000000000006" customHeight="1" thickBot="1" x14ac:dyDescent="0.2">
      <c r="A729" s="634" t="s">
        <v>784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900000000000006" customHeight="1" thickBot="1" x14ac:dyDescent="0.2">
      <c r="A731" s="673" t="s">
        <v>138</v>
      </c>
      <c r="B731" s="674"/>
      <c r="C731" s="674"/>
      <c r="D731" s="674"/>
      <c r="E731" s="675"/>
      <c r="F731" s="729" t="s">
        <v>783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138</v>
      </c>
      <c r="B733" s="674"/>
      <c r="C733" s="674"/>
      <c r="D733" s="674"/>
      <c r="E733" s="675"/>
      <c r="F733" s="637" t="s">
        <v>785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900000000000006"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92" t="s">
        <v>671</v>
      </c>
      <c r="B737" s="211"/>
      <c r="C737" s="211"/>
      <c r="D737" s="212"/>
      <c r="E737" s="956" t="s">
        <v>739</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1" t="s">
        <v>395</v>
      </c>
      <c r="B738" s="361"/>
      <c r="C738" s="361"/>
      <c r="D738" s="361"/>
      <c r="E738" s="956" t="s">
        <v>740</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1" t="s">
        <v>394</v>
      </c>
      <c r="B739" s="361"/>
      <c r="C739" s="361"/>
      <c r="D739" s="361"/>
      <c r="E739" s="956" t="s">
        <v>740</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1" t="s">
        <v>393</v>
      </c>
      <c r="B740" s="361"/>
      <c r="C740" s="361"/>
      <c r="D740" s="361"/>
      <c r="E740" s="956" t="s">
        <v>741</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1" t="s">
        <v>392</v>
      </c>
      <c r="B741" s="361"/>
      <c r="C741" s="361"/>
      <c r="D741" s="361"/>
      <c r="E741" s="956" t="s">
        <v>742</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1" t="s">
        <v>391</v>
      </c>
      <c r="B742" s="361"/>
      <c r="C742" s="361"/>
      <c r="D742" s="361"/>
      <c r="E742" s="956" t="s">
        <v>743</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1" t="s">
        <v>390</v>
      </c>
      <c r="B743" s="361"/>
      <c r="C743" s="361"/>
      <c r="D743" s="361"/>
      <c r="E743" s="956" t="s">
        <v>744</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1" t="s">
        <v>389</v>
      </c>
      <c r="B744" s="361"/>
      <c r="C744" s="361"/>
      <c r="D744" s="361"/>
      <c r="E744" s="956" t="s">
        <v>745</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1" t="s">
        <v>388</v>
      </c>
      <c r="B745" s="361"/>
      <c r="C745" s="361"/>
      <c r="D745" s="361"/>
      <c r="E745" s="993" t="s">
        <v>746</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1" t="s">
        <v>544</v>
      </c>
      <c r="B746" s="361"/>
      <c r="C746" s="361"/>
      <c r="D746" s="361"/>
      <c r="E746" s="962" t="s">
        <v>710</v>
      </c>
      <c r="F746" s="960"/>
      <c r="G746" s="960"/>
      <c r="H746" s="100" t="str">
        <f>IF(E746="","","-")</f>
        <v>-</v>
      </c>
      <c r="I746" s="960"/>
      <c r="J746" s="960"/>
      <c r="K746" s="100" t="str">
        <f>IF(I746="","","-")</f>
        <v/>
      </c>
      <c r="L746" s="961">
        <v>95</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1" t="s">
        <v>507</v>
      </c>
      <c r="B747" s="361"/>
      <c r="C747" s="361"/>
      <c r="D747" s="361"/>
      <c r="E747" s="962" t="s">
        <v>710</v>
      </c>
      <c r="F747" s="960"/>
      <c r="G747" s="960"/>
      <c r="H747" s="100" t="str">
        <f>IF(E747="","","-")</f>
        <v>-</v>
      </c>
      <c r="I747" s="960"/>
      <c r="J747" s="960"/>
      <c r="K747" s="100" t="str">
        <f>IF(I747="","","-")</f>
        <v/>
      </c>
      <c r="L747" s="961">
        <v>98</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4" t="s">
        <v>382</v>
      </c>
      <c r="B748" s="615"/>
      <c r="C748" s="615"/>
      <c r="D748" s="615"/>
      <c r="E748" s="615"/>
      <c r="F748" s="616"/>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75"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450000000000003"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384</v>
      </c>
      <c r="B787" s="629"/>
      <c r="C787" s="629"/>
      <c r="D787" s="629"/>
      <c r="E787" s="629"/>
      <c r="F787" s="630"/>
      <c r="G787" s="595" t="s">
        <v>766</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359</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764</v>
      </c>
      <c r="H789" s="671"/>
      <c r="I789" s="671"/>
      <c r="J789" s="671"/>
      <c r="K789" s="672"/>
      <c r="L789" s="664" t="s">
        <v>765</v>
      </c>
      <c r="M789" s="665"/>
      <c r="N789" s="665"/>
      <c r="O789" s="665"/>
      <c r="P789" s="665"/>
      <c r="Q789" s="665"/>
      <c r="R789" s="665"/>
      <c r="S789" s="665"/>
      <c r="T789" s="665"/>
      <c r="U789" s="665"/>
      <c r="V789" s="665"/>
      <c r="W789" s="665"/>
      <c r="X789" s="666"/>
      <c r="Y789" s="382">
        <v>210</v>
      </c>
      <c r="Z789" s="383"/>
      <c r="AA789" s="383"/>
      <c r="AB789" s="802"/>
      <c r="AC789" s="670"/>
      <c r="AD789" s="671"/>
      <c r="AE789" s="671"/>
      <c r="AF789" s="671"/>
      <c r="AG789" s="672"/>
      <c r="AH789" s="664"/>
      <c r="AI789" s="665"/>
      <c r="AJ789" s="665"/>
      <c r="AK789" s="665"/>
      <c r="AL789" s="665"/>
      <c r="AM789" s="665"/>
      <c r="AN789" s="665"/>
      <c r="AO789" s="665"/>
      <c r="AP789" s="665"/>
      <c r="AQ789" s="665"/>
      <c r="AR789" s="665"/>
      <c r="AS789" s="665"/>
      <c r="AT789" s="666"/>
      <c r="AU789" s="382"/>
      <c r="AV789" s="383"/>
      <c r="AW789" s="383"/>
      <c r="AX789" s="384"/>
    </row>
    <row r="790" spans="1:51"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210</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4.75" hidden="1"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2"/>
      <c r="Z802" s="383"/>
      <c r="AA802" s="383"/>
      <c r="AB802" s="802"/>
      <c r="AC802" s="670"/>
      <c r="AD802" s="671"/>
      <c r="AE802" s="671"/>
      <c r="AF802" s="671"/>
      <c r="AG802" s="672"/>
      <c r="AH802" s="664"/>
      <c r="AI802" s="665"/>
      <c r="AJ802" s="665"/>
      <c r="AK802" s="665"/>
      <c r="AL802" s="665"/>
      <c r="AM802" s="665"/>
      <c r="AN802" s="665"/>
      <c r="AO802" s="665"/>
      <c r="AP802" s="665"/>
      <c r="AQ802" s="665"/>
      <c r="AR802" s="665"/>
      <c r="AS802" s="665"/>
      <c r="AT802" s="666"/>
      <c r="AU802" s="382"/>
      <c r="AV802" s="383"/>
      <c r="AW802" s="383"/>
      <c r="AX802" s="384"/>
      <c r="AY802">
        <f t="shared" ref="AY802:AY812" si="115">$AY$800</f>
        <v>0</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2"/>
      <c r="Z815" s="383"/>
      <c r="AA815" s="383"/>
      <c r="AB815" s="802"/>
      <c r="AC815" s="670"/>
      <c r="AD815" s="671"/>
      <c r="AE815" s="671"/>
      <c r="AF815" s="671"/>
      <c r="AG815" s="672"/>
      <c r="AH815" s="664"/>
      <c r="AI815" s="665"/>
      <c r="AJ815" s="665"/>
      <c r="AK815" s="665"/>
      <c r="AL815" s="665"/>
      <c r="AM815" s="665"/>
      <c r="AN815" s="665"/>
      <c r="AO815" s="665"/>
      <c r="AP815" s="665"/>
      <c r="AQ815" s="665"/>
      <c r="AR815" s="665"/>
      <c r="AS815" s="665"/>
      <c r="AT815" s="666"/>
      <c r="AU815" s="382"/>
      <c r="AV815" s="383"/>
      <c r="AW815" s="383"/>
      <c r="AX815" s="384"/>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2"/>
      <c r="Z828" s="383"/>
      <c r="AA828" s="383"/>
      <c r="AB828" s="802"/>
      <c r="AC828" s="670"/>
      <c r="AD828" s="671"/>
      <c r="AE828" s="671"/>
      <c r="AF828" s="671"/>
      <c r="AG828" s="672"/>
      <c r="AH828" s="664"/>
      <c r="AI828" s="665"/>
      <c r="AJ828" s="665"/>
      <c r="AK828" s="665"/>
      <c r="AL828" s="665"/>
      <c r="AM828" s="665"/>
      <c r="AN828" s="665"/>
      <c r="AO828" s="665"/>
      <c r="AP828" s="665"/>
      <c r="AQ828" s="665"/>
      <c r="AR828" s="665"/>
      <c r="AS828" s="665"/>
      <c r="AT828" s="666"/>
      <c r="AU828" s="382"/>
      <c r="AV828" s="383"/>
      <c r="AW828" s="383"/>
      <c r="AX828" s="384"/>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110.25" customHeight="1" x14ac:dyDescent="0.15">
      <c r="A845" s="370">
        <v>1</v>
      </c>
      <c r="B845" s="370">
        <v>1</v>
      </c>
      <c r="C845" s="358" t="s">
        <v>767</v>
      </c>
      <c r="D845" s="343"/>
      <c r="E845" s="343"/>
      <c r="F845" s="343"/>
      <c r="G845" s="343"/>
      <c r="H845" s="343"/>
      <c r="I845" s="343"/>
      <c r="J845" s="344" t="s">
        <v>768</v>
      </c>
      <c r="K845" s="345"/>
      <c r="L845" s="345"/>
      <c r="M845" s="345"/>
      <c r="N845" s="345"/>
      <c r="O845" s="345"/>
      <c r="P845" s="906" t="s">
        <v>769</v>
      </c>
      <c r="Q845" s="907"/>
      <c r="R845" s="907"/>
      <c r="S845" s="907"/>
      <c r="T845" s="907"/>
      <c r="U845" s="907"/>
      <c r="V845" s="907"/>
      <c r="W845" s="907"/>
      <c r="X845" s="907"/>
      <c r="Y845" s="347">
        <v>210</v>
      </c>
      <c r="Z845" s="348"/>
      <c r="AA845" s="348"/>
      <c r="AB845" s="349"/>
      <c r="AC845" s="901" t="s">
        <v>80</v>
      </c>
      <c r="AD845" s="902"/>
      <c r="AE845" s="902"/>
      <c r="AF845" s="902"/>
      <c r="AG845" s="902"/>
      <c r="AH845" s="366" t="s">
        <v>768</v>
      </c>
      <c r="AI845" s="367"/>
      <c r="AJ845" s="367"/>
      <c r="AK845" s="367"/>
      <c r="AL845" s="354" t="s">
        <v>768</v>
      </c>
      <c r="AM845" s="355"/>
      <c r="AN845" s="355"/>
      <c r="AO845" s="356"/>
      <c r="AP845" s="357" t="s">
        <v>768</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9"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90">
    <cfRule type="expression" dxfId="2801" priority="13885">
      <formula>IF(RIGHT(TEXT(Y790,"0.#"),1)=".",FALSE,TRUE)</formula>
    </cfRule>
    <cfRule type="expression" dxfId="2800" priority="13886">
      <formula>IF(RIGHT(TEXT(Y790,"0.#"),1)=".",TRUE,FALSE)</formula>
    </cfRule>
  </conditionalFormatting>
  <conditionalFormatting sqref="Y799">
    <cfRule type="expression" dxfId="2799" priority="13881">
      <formula>IF(RIGHT(TEXT(Y799,"0.#"),1)=".",FALSE,TRUE)</formula>
    </cfRule>
    <cfRule type="expression" dxfId="2798" priority="13882">
      <formula>IF(RIGHT(TEXT(Y799,"0.#"),1)=".",TRUE,FALSE)</formula>
    </cfRule>
  </conditionalFormatting>
  <conditionalFormatting sqref="Y830:Y837 Y828 Y817:Y824 Y815 Y804:Y811 Y802">
    <cfRule type="expression" dxfId="2797" priority="13663">
      <formula>IF(RIGHT(TEXT(Y802,"0.#"),1)=".",FALSE,TRUE)</formula>
    </cfRule>
    <cfRule type="expression" dxfId="2796" priority="13664">
      <formula>IF(RIGHT(TEXT(Y802,"0.#"),1)=".",TRUE,FALSE)</formula>
    </cfRule>
  </conditionalFormatting>
  <conditionalFormatting sqref="P15:AJ17 P13:AX13 AR15:AX15">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91:Y798 Y789">
    <cfRule type="expression" dxfId="2789" priority="13687">
      <formula>IF(RIGHT(TEXT(Y789,"0.#"),1)=".",FALSE,TRUE)</formula>
    </cfRule>
    <cfRule type="expression" dxfId="2788" priority="13688">
      <formula>IF(RIGHT(TEXT(Y789,"0.#"),1)=".",TRUE,FALSE)</formula>
    </cfRule>
  </conditionalFormatting>
  <conditionalFormatting sqref="AU790">
    <cfRule type="expression" dxfId="2787" priority="13685">
      <formula>IF(RIGHT(TEXT(AU790,"0.#"),1)=".",FALSE,TRUE)</formula>
    </cfRule>
    <cfRule type="expression" dxfId="2786" priority="13686">
      <formula>IF(RIGHT(TEXT(AU790,"0.#"),1)=".",TRUE,FALSE)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1:AU798 AU789">
    <cfRule type="expression" dxfId="2783" priority="13681">
      <formula>IF(RIGHT(TEXT(AU789,"0.#"),1)=".",FALSE,TRUE)</formula>
    </cfRule>
    <cfRule type="expression" dxfId="2782" priority="13682">
      <formula>IF(RIGHT(TEXT(AU789,"0.#"),1)=".",TRUE,FALSE)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AU803">
    <cfRule type="expression" dxfId="2777" priority="13661">
      <formula>IF(RIGHT(TEXT(AU803,"0.#"),1)=".",FALSE,TRUE)</formula>
    </cfRule>
    <cfRule type="expression" dxfId="2776" priority="13662">
      <formula>IF(RIGHT(TEXT(AU803,"0.#"),1)=".",TRUE,FALSE)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4:AU811 AU802">
    <cfRule type="expression" dxfId="2773" priority="13657">
      <formula>IF(RIGHT(TEXT(AU802,"0.#"),1)=".",FALSE,TRUE)</formula>
    </cfRule>
    <cfRule type="expression" dxfId="2772" priority="13658">
      <formula>IF(RIGHT(TEXT(AU802,"0.#"),1)=".",TRUE,FALSE)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cfRule type="expression" dxfId="2595" priority="13159">
      <formula>IF(RIGHT(TEXT(AE117,"0.#"),1)=".",FALSE,TRUE)</formula>
    </cfRule>
    <cfRule type="expression" dxfId="2594" priority="13160">
      <formula>IF(RIGHT(TEXT(AE117,"0.#"),1)=".",TRUE,FALSE)</formula>
    </cfRule>
  </conditionalFormatting>
  <conditionalFormatting sqref="AI117 AM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6:AO846">
    <cfRule type="expression" dxfId="2389" priority="2821">
      <formula>IF(AND(AL846&gt;=0, RIGHT(TEXT(AL846,"0.#"),1)&lt;&gt;"."),TRUE,FALSE)</formula>
    </cfRule>
    <cfRule type="expression" dxfId="2388" priority="2822">
      <formula>IF(AND(AL846&gt;=0, RIGHT(TEXT(AL846,"0.#"),1)="."),TRUE,FALSE)</formula>
    </cfRule>
    <cfRule type="expression" dxfId="2387" priority="2823">
      <formula>IF(AND(AL846&lt;0, RIGHT(TEXT(AL846,"0.#"),1)&lt;&gt;"."),TRUE,FALSE)</formula>
    </cfRule>
    <cfRule type="expression" dxfId="2386" priority="2824">
      <formula>IF(AND(AL846&lt;0, RIGHT(TEXT(AL846,"0.#"),1)="."),TRUE,FALSE)</formula>
    </cfRule>
  </conditionalFormatting>
  <conditionalFormatting sqref="Y846">
    <cfRule type="expression" dxfId="2385" priority="2819">
      <formula>IF(RIGHT(TEXT(Y846,"0.#"),1)=".",FALSE,TRUE)</formula>
    </cfRule>
    <cfRule type="expression" dxfId="2384" priority="2820">
      <formula>IF(RIGHT(TEXT(Y846,"0.#"),1)=".",TRUE,FALSE)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50" max="49" man="1"/>
    <brk id="483" max="49" man="1"/>
    <brk id="727"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25" customWidth="1"/>
    <col min="12" max="12" width="8.875"/>
    <col min="13" max="13" width="12" style="13" hidden="1" customWidth="1"/>
    <col min="14" max="14" width="4" style="13" hidden="1" customWidth="1"/>
    <col min="15" max="15" width="3.625" customWidth="1"/>
    <col min="16" max="16" width="8.25" customWidth="1"/>
    <col min="17" max="17" width="8.875" style="16" customWidth="1"/>
    <col min="18" max="18" width="9.5" style="13" hidden="1" customWidth="1"/>
    <col min="19" max="19" width="4" style="13" hidden="1" customWidth="1"/>
    <col min="20" max="20" width="8.875"/>
    <col min="21" max="21" width="9" style="28"/>
    <col min="22" max="22" width="3.25" style="28" customWidth="1"/>
    <col min="23" max="23" width="12.5" style="28" bestFit="1" customWidth="1"/>
    <col min="24" max="24" width="3.625" style="28" customWidth="1"/>
    <col min="25" max="25" width="12.5" style="33" bestFit="1" customWidth="1"/>
    <col min="26" max="26" width="12.125" style="28" customWidth="1"/>
    <col min="27" max="27" width="11.2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9"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640</v>
      </c>
      <c r="AC2" s="95" t="s">
        <v>135</v>
      </c>
      <c r="AD2" s="28"/>
      <c r="AE2" s="43" t="s">
        <v>174</v>
      </c>
      <c r="AF2" s="30"/>
      <c r="AG2" s="53" t="s">
        <v>370</v>
      </c>
      <c r="AI2" s="51" t="s">
        <v>404</v>
      </c>
      <c r="AK2" s="51" t="s">
        <v>260</v>
      </c>
      <c r="AM2" s="82"/>
      <c r="AN2" s="82"/>
      <c r="AP2" s="53" t="s">
        <v>370</v>
      </c>
    </row>
    <row r="3" spans="1:42" ht="13.9"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672</v>
      </c>
      <c r="W3" s="32" t="s">
        <v>150</v>
      </c>
      <c r="Y3" s="32" t="s">
        <v>69</v>
      </c>
      <c r="Z3" s="32" t="s">
        <v>547</v>
      </c>
      <c r="AA3" s="94" t="s">
        <v>509</v>
      </c>
      <c r="AB3" s="94" t="s">
        <v>641</v>
      </c>
      <c r="AC3" s="95" t="s">
        <v>136</v>
      </c>
      <c r="AD3" s="28"/>
      <c r="AE3" s="43" t="s">
        <v>175</v>
      </c>
      <c r="AF3" s="30"/>
      <c r="AG3" s="53" t="s">
        <v>371</v>
      </c>
      <c r="AI3" s="51" t="s">
        <v>253</v>
      </c>
      <c r="AK3" s="51" t="str">
        <f>CHAR(CODE(AK2)+1)</f>
        <v>B</v>
      </c>
      <c r="AM3" s="82"/>
      <c r="AN3" s="82"/>
      <c r="AP3" s="53" t="s">
        <v>371</v>
      </c>
    </row>
    <row r="4" spans="1:42" ht="13.9"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673</v>
      </c>
      <c r="W4" s="32" t="s">
        <v>151</v>
      </c>
      <c r="Y4" s="32" t="s">
        <v>416</v>
      </c>
      <c r="Z4" s="32" t="s">
        <v>548</v>
      </c>
      <c r="AA4" s="94" t="s">
        <v>510</v>
      </c>
      <c r="AB4" s="94" t="s">
        <v>642</v>
      </c>
      <c r="AC4" s="94" t="s">
        <v>137</v>
      </c>
      <c r="AD4" s="28"/>
      <c r="AE4" s="43" t="s">
        <v>176</v>
      </c>
      <c r="AF4" s="30"/>
      <c r="AG4" s="53" t="s">
        <v>372</v>
      </c>
      <c r="AI4" s="51" t="s">
        <v>255</v>
      </c>
      <c r="AK4" s="51" t="str">
        <f t="shared" ref="AK4:AK49" si="7">CHAR(CODE(AK3)+1)</f>
        <v>C</v>
      </c>
      <c r="AM4" s="82"/>
      <c r="AN4" s="82"/>
      <c r="AP4" s="53" t="s">
        <v>372</v>
      </c>
    </row>
    <row r="5" spans="1:42" ht="13.9"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697</v>
      </c>
      <c r="Y5" s="32" t="s">
        <v>417</v>
      </c>
      <c r="Z5" s="32" t="s">
        <v>549</v>
      </c>
      <c r="AA5" s="94" t="s">
        <v>511</v>
      </c>
      <c r="AB5" s="94" t="s">
        <v>643</v>
      </c>
      <c r="AC5" s="94" t="s">
        <v>177</v>
      </c>
      <c r="AD5" s="31"/>
      <c r="AE5" s="43" t="s">
        <v>383</v>
      </c>
      <c r="AF5" s="30"/>
      <c r="AG5" s="53" t="s">
        <v>373</v>
      </c>
      <c r="AI5" s="51" t="s">
        <v>413</v>
      </c>
      <c r="AK5" s="51" t="str">
        <f t="shared" si="7"/>
        <v>D</v>
      </c>
      <c r="AP5" s="53" t="s">
        <v>373</v>
      </c>
    </row>
    <row r="6" spans="1:42" ht="13.9"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385</v>
      </c>
      <c r="W6" s="32" t="s">
        <v>152</v>
      </c>
      <c r="Y6" s="32" t="s">
        <v>418</v>
      </c>
      <c r="Z6" s="32" t="s">
        <v>550</v>
      </c>
      <c r="AA6" s="94" t="s">
        <v>512</v>
      </c>
      <c r="AB6" s="94" t="s">
        <v>644</v>
      </c>
      <c r="AC6" s="94" t="s">
        <v>138</v>
      </c>
      <c r="AD6" s="31"/>
      <c r="AE6" s="43" t="s">
        <v>380</v>
      </c>
      <c r="AF6" s="30"/>
      <c r="AG6" s="53" t="s">
        <v>374</v>
      </c>
      <c r="AI6" s="51" t="s">
        <v>414</v>
      </c>
      <c r="AK6" s="51" t="str">
        <f>CHAR(CODE(AK5)+1)</f>
        <v>E</v>
      </c>
      <c r="AP6" s="53" t="s">
        <v>374</v>
      </c>
    </row>
    <row r="7" spans="1:42" ht="13.9"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419</v>
      </c>
      <c r="Z7" s="32" t="s">
        <v>551</v>
      </c>
      <c r="AA7" s="94" t="s">
        <v>513</v>
      </c>
      <c r="AB7" s="94" t="s">
        <v>645</v>
      </c>
      <c r="AC7" s="31"/>
      <c r="AD7" s="31"/>
      <c r="AE7" s="32" t="s">
        <v>138</v>
      </c>
      <c r="AF7" s="30"/>
      <c r="AG7" s="53" t="s">
        <v>375</v>
      </c>
      <c r="AH7" s="85"/>
      <c r="AI7" s="53" t="s">
        <v>398</v>
      </c>
      <c r="AK7" s="51" t="str">
        <f>CHAR(CODE(AK6)+1)</f>
        <v>F</v>
      </c>
      <c r="AP7" s="53" t="s">
        <v>375</v>
      </c>
    </row>
    <row r="8" spans="1:42" ht="13.9"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747</v>
      </c>
      <c r="R8" s="13" t="str">
        <f t="shared" si="3"/>
        <v>その他</v>
      </c>
      <c r="S8" s="13" t="str">
        <f t="shared" si="4"/>
        <v>その他</v>
      </c>
      <c r="T8" s="13"/>
      <c r="U8" s="32" t="s">
        <v>411</v>
      </c>
      <c r="W8" s="32" t="s">
        <v>154</v>
      </c>
      <c r="Y8" s="32" t="s">
        <v>420</v>
      </c>
      <c r="Z8" s="32" t="s">
        <v>552</v>
      </c>
      <c r="AA8" s="94" t="s">
        <v>514</v>
      </c>
      <c r="AB8" s="94" t="s">
        <v>646</v>
      </c>
      <c r="AC8" s="31"/>
      <c r="AD8" s="31"/>
      <c r="AE8" s="31"/>
      <c r="AF8" s="30"/>
      <c r="AG8" s="53" t="s">
        <v>376</v>
      </c>
      <c r="AI8" s="51" t="s">
        <v>399</v>
      </c>
      <c r="AK8" s="51" t="str">
        <f t="shared" si="7"/>
        <v>G</v>
      </c>
      <c r="AP8" s="53" t="s">
        <v>376</v>
      </c>
    </row>
    <row r="9" spans="1:42" ht="13.9"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553</v>
      </c>
      <c r="AA9" s="94" t="s">
        <v>515</v>
      </c>
      <c r="AB9" s="94" t="s">
        <v>647</v>
      </c>
      <c r="AC9" s="31"/>
      <c r="AD9" s="31"/>
      <c r="AE9" s="31"/>
      <c r="AF9" s="30"/>
      <c r="AG9" s="53" t="s">
        <v>377</v>
      </c>
      <c r="AI9" s="81"/>
      <c r="AK9" s="51" t="str">
        <f t="shared" si="7"/>
        <v>H</v>
      </c>
      <c r="AP9" s="53" t="s">
        <v>377</v>
      </c>
    </row>
    <row r="10" spans="1:42" ht="13.9"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422</v>
      </c>
      <c r="Z10" s="32" t="s">
        <v>554</v>
      </c>
      <c r="AA10" s="94" t="s">
        <v>516</v>
      </c>
      <c r="AB10" s="94" t="s">
        <v>648</v>
      </c>
      <c r="AC10" s="31"/>
      <c r="AD10" s="31"/>
      <c r="AE10" s="31"/>
      <c r="AF10" s="30"/>
      <c r="AG10" s="53" t="s">
        <v>360</v>
      </c>
      <c r="AK10" s="51" t="str">
        <f t="shared" si="7"/>
        <v>I</v>
      </c>
      <c r="AP10" s="51" t="s">
        <v>357</v>
      </c>
    </row>
    <row r="11" spans="1:42" ht="13.9"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747</v>
      </c>
      <c r="M11" s="13" t="str">
        <f t="shared" si="2"/>
        <v>その他の事項経費</v>
      </c>
      <c r="N11" s="13" t="str">
        <f t="shared" si="6"/>
        <v>その他の事項経費</v>
      </c>
      <c r="O11" s="13"/>
      <c r="P11" s="13"/>
      <c r="Q11" s="19"/>
      <c r="T11" s="13"/>
      <c r="W11" s="32" t="s">
        <v>157</v>
      </c>
      <c r="Y11" s="32" t="s">
        <v>423</v>
      </c>
      <c r="Z11" s="32" t="s">
        <v>555</v>
      </c>
      <c r="AA11" s="94" t="s">
        <v>517</v>
      </c>
      <c r="AB11" s="94" t="s">
        <v>649</v>
      </c>
      <c r="AC11" s="31"/>
      <c r="AD11" s="31"/>
      <c r="AE11" s="31"/>
      <c r="AF11" s="30"/>
      <c r="AG11" s="51" t="s">
        <v>363</v>
      </c>
      <c r="AK11" s="51" t="str">
        <f t="shared" si="7"/>
        <v>J</v>
      </c>
    </row>
    <row r="12" spans="1:42" ht="13.9"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424</v>
      </c>
      <c r="Z12" s="32" t="s">
        <v>556</v>
      </c>
      <c r="AA12" s="94" t="s">
        <v>518</v>
      </c>
      <c r="AB12" s="94" t="s">
        <v>650</v>
      </c>
      <c r="AC12" s="31"/>
      <c r="AD12" s="31"/>
      <c r="AE12" s="31"/>
      <c r="AF12" s="30"/>
      <c r="AG12" s="51" t="s">
        <v>361</v>
      </c>
      <c r="AK12" s="51" t="str">
        <f t="shared" si="7"/>
        <v>K</v>
      </c>
    </row>
    <row r="13" spans="1:42" ht="13.9"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557</v>
      </c>
      <c r="AA13" s="94" t="s">
        <v>519</v>
      </c>
      <c r="AB13" s="94" t="s">
        <v>651</v>
      </c>
      <c r="AC13" s="31"/>
      <c r="AD13" s="31"/>
      <c r="AE13" s="31"/>
      <c r="AF13" s="30"/>
      <c r="AG13" s="51" t="s">
        <v>362</v>
      </c>
      <c r="AK13" s="51" t="str">
        <f t="shared" si="7"/>
        <v>L</v>
      </c>
    </row>
    <row r="14" spans="1:42" ht="13.9"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426</v>
      </c>
      <c r="Z14" s="32" t="s">
        <v>558</v>
      </c>
      <c r="AA14" s="94" t="s">
        <v>520</v>
      </c>
      <c r="AB14" s="94" t="s">
        <v>652</v>
      </c>
      <c r="AC14" s="31"/>
      <c r="AD14" s="31"/>
      <c r="AE14" s="31"/>
      <c r="AF14" s="30"/>
      <c r="AG14" s="81"/>
      <c r="AK14" s="51" t="str">
        <f t="shared" si="7"/>
        <v>M</v>
      </c>
    </row>
    <row r="15" spans="1:42" ht="13.9"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427</v>
      </c>
      <c r="Z15" s="32" t="s">
        <v>559</v>
      </c>
      <c r="AA15" s="94" t="s">
        <v>521</v>
      </c>
      <c r="AB15" s="94" t="s">
        <v>653</v>
      </c>
      <c r="AC15" s="31"/>
      <c r="AD15" s="31"/>
      <c r="AE15" s="31"/>
      <c r="AF15" s="30"/>
      <c r="AG15" s="82"/>
      <c r="AK15" s="51" t="str">
        <f t="shared" si="7"/>
        <v>N</v>
      </c>
    </row>
    <row r="16" spans="1:42" ht="13.9" customHeight="1" x14ac:dyDescent="0.15">
      <c r="A16" s="14" t="s">
        <v>98</v>
      </c>
      <c r="B16" s="15" t="s">
        <v>747</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U16" s="32" t="s">
        <v>677</v>
      </c>
      <c r="W16" s="32" t="s">
        <v>162</v>
      </c>
      <c r="Y16" s="32" t="s">
        <v>428</v>
      </c>
      <c r="Z16" s="32" t="s">
        <v>560</v>
      </c>
      <c r="AA16" s="94" t="s">
        <v>522</v>
      </c>
      <c r="AB16" s="94" t="s">
        <v>654</v>
      </c>
      <c r="AC16" s="31"/>
      <c r="AD16" s="31"/>
      <c r="AE16" s="31"/>
      <c r="AF16" s="30"/>
      <c r="AG16" s="82"/>
      <c r="AK16" s="51" t="str">
        <f t="shared" si="7"/>
        <v>O</v>
      </c>
    </row>
    <row r="17" spans="1:37" ht="13.9"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U17" s="32" t="s">
        <v>678</v>
      </c>
      <c r="W17" s="32" t="s">
        <v>163</v>
      </c>
      <c r="Y17" s="32" t="s">
        <v>429</v>
      </c>
      <c r="Z17" s="32" t="s">
        <v>561</v>
      </c>
      <c r="AA17" s="94" t="s">
        <v>523</v>
      </c>
      <c r="AB17" s="94" t="s">
        <v>655</v>
      </c>
      <c r="AC17" s="31"/>
      <c r="AD17" s="31"/>
      <c r="AE17" s="31"/>
      <c r="AF17" s="30"/>
      <c r="AG17" s="82"/>
      <c r="AK17" s="51" t="str">
        <f t="shared" si="7"/>
        <v>P</v>
      </c>
    </row>
    <row r="18" spans="1:37" ht="13.9"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U18" s="32" t="s">
        <v>679</v>
      </c>
      <c r="W18" s="32" t="s">
        <v>164</v>
      </c>
      <c r="Y18" s="32" t="s">
        <v>430</v>
      </c>
      <c r="Z18" s="32" t="s">
        <v>562</v>
      </c>
      <c r="AA18" s="94" t="s">
        <v>524</v>
      </c>
      <c r="AB18" s="94" t="s">
        <v>656</v>
      </c>
      <c r="AC18" s="31"/>
      <c r="AD18" s="31"/>
      <c r="AE18" s="31"/>
      <c r="AF18" s="30"/>
      <c r="AK18" s="51" t="str">
        <f t="shared" si="7"/>
        <v>Q</v>
      </c>
    </row>
    <row r="19" spans="1:37" ht="13.9"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U19" s="32" t="s">
        <v>680</v>
      </c>
      <c r="W19" s="32" t="s">
        <v>165</v>
      </c>
      <c r="Y19" s="32" t="s">
        <v>431</v>
      </c>
      <c r="Z19" s="32" t="s">
        <v>563</v>
      </c>
      <c r="AA19" s="94" t="s">
        <v>525</v>
      </c>
      <c r="AB19" s="94" t="s">
        <v>657</v>
      </c>
      <c r="AC19" s="31"/>
      <c r="AD19" s="31"/>
      <c r="AE19" s="31"/>
      <c r="AF19" s="30"/>
      <c r="AK19" s="51" t="str">
        <f t="shared" si="7"/>
        <v>R</v>
      </c>
    </row>
    <row r="20" spans="1:37" ht="13.9" customHeight="1" x14ac:dyDescent="0.15">
      <c r="A20" s="14" t="s">
        <v>311</v>
      </c>
      <c r="B20" s="15"/>
      <c r="C20" s="13" t="str">
        <f t="shared" si="9"/>
        <v/>
      </c>
      <c r="D20" s="13" t="str">
        <f t="shared" si="8"/>
        <v>地球温暖化対策</v>
      </c>
      <c r="F20" s="18" t="s">
        <v>310</v>
      </c>
      <c r="G20" s="17"/>
      <c r="H20" s="13" t="str">
        <f t="shared" si="1"/>
        <v/>
      </c>
      <c r="I20" s="13" t="str">
        <f t="shared" si="5"/>
        <v>一般会計</v>
      </c>
      <c r="K20" s="13"/>
      <c r="L20" s="13"/>
      <c r="O20" s="13"/>
      <c r="P20" s="13"/>
      <c r="Q20" s="19"/>
      <c r="T20" s="13"/>
      <c r="U20" s="32" t="s">
        <v>681</v>
      </c>
      <c r="W20" s="32" t="s">
        <v>166</v>
      </c>
      <c r="Y20" s="32" t="s">
        <v>432</v>
      </c>
      <c r="Z20" s="32" t="s">
        <v>564</v>
      </c>
      <c r="AA20" s="94" t="s">
        <v>526</v>
      </c>
      <c r="AB20" s="94" t="s">
        <v>658</v>
      </c>
      <c r="AC20" s="31"/>
      <c r="AD20" s="31"/>
      <c r="AE20" s="31"/>
      <c r="AF20" s="30"/>
      <c r="AK20" s="51" t="str">
        <f t="shared" si="7"/>
        <v>S</v>
      </c>
    </row>
    <row r="21" spans="1:37" ht="13.9" customHeight="1" x14ac:dyDescent="0.15">
      <c r="A21" s="14" t="s">
        <v>312</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U21" s="32" t="s">
        <v>682</v>
      </c>
      <c r="W21" s="32" t="s">
        <v>167</v>
      </c>
      <c r="Y21" s="32" t="s">
        <v>433</v>
      </c>
      <c r="Z21" s="32" t="s">
        <v>565</v>
      </c>
      <c r="AA21" s="94" t="s">
        <v>527</v>
      </c>
      <c r="AB21" s="94" t="s">
        <v>659</v>
      </c>
      <c r="AC21" s="31"/>
      <c r="AD21" s="31"/>
      <c r="AE21" s="31"/>
      <c r="AF21" s="30"/>
      <c r="AK21" s="51" t="str">
        <f t="shared" si="7"/>
        <v>T</v>
      </c>
    </row>
    <row r="22" spans="1:37" ht="13.9"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U22" s="32" t="s">
        <v>683</v>
      </c>
      <c r="W22" s="32" t="s">
        <v>168</v>
      </c>
      <c r="Y22" s="32" t="s">
        <v>434</v>
      </c>
      <c r="Z22" s="32" t="s">
        <v>566</v>
      </c>
      <c r="AA22" s="94" t="s">
        <v>528</v>
      </c>
      <c r="AB22" s="94" t="s">
        <v>660</v>
      </c>
      <c r="AC22" s="31"/>
      <c r="AD22" s="31"/>
      <c r="AE22" s="31"/>
      <c r="AF22" s="30"/>
      <c r="AK22" s="51" t="str">
        <f t="shared" si="7"/>
        <v>U</v>
      </c>
    </row>
    <row r="23" spans="1:37" ht="13.9"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U23" s="32" t="s">
        <v>684</v>
      </c>
      <c r="W23" s="32" t="s">
        <v>700</v>
      </c>
      <c r="Y23" s="32" t="s">
        <v>435</v>
      </c>
      <c r="Z23" s="32" t="s">
        <v>567</v>
      </c>
      <c r="AA23" s="94" t="s">
        <v>529</v>
      </c>
      <c r="AB23" s="94" t="s">
        <v>661</v>
      </c>
      <c r="AC23" s="31"/>
      <c r="AD23" s="31"/>
      <c r="AE23" s="31"/>
      <c r="AF23" s="30"/>
      <c r="AK23" s="51" t="str">
        <f t="shared" si="7"/>
        <v>V</v>
      </c>
    </row>
    <row r="24" spans="1:37" ht="13.9" customHeight="1" x14ac:dyDescent="0.15">
      <c r="A24" s="88" t="s">
        <v>402</v>
      </c>
      <c r="B24" s="15"/>
      <c r="C24" s="13" t="str">
        <f t="shared" si="9"/>
        <v/>
      </c>
      <c r="D24" s="13" t="str">
        <f>IF(C24="",D23,IF(D23&lt;&gt;"",CONCATENATE(D23,"、",C24),C24))</f>
        <v>地球温暖化対策</v>
      </c>
      <c r="F24" s="18" t="s">
        <v>407</v>
      </c>
      <c r="G24" s="17"/>
      <c r="H24" s="13" t="str">
        <f t="shared" si="1"/>
        <v/>
      </c>
      <c r="I24" s="13" t="str">
        <f t="shared" si="5"/>
        <v>一般会計</v>
      </c>
      <c r="K24" s="13"/>
      <c r="L24" s="13"/>
      <c r="O24" s="13"/>
      <c r="P24" s="13"/>
      <c r="Q24" s="19"/>
      <c r="T24" s="13"/>
      <c r="U24" s="32" t="s">
        <v>685</v>
      </c>
      <c r="Y24" s="32" t="s">
        <v>436</v>
      </c>
      <c r="Z24" s="32" t="s">
        <v>568</v>
      </c>
      <c r="AA24" s="94" t="s">
        <v>530</v>
      </c>
      <c r="AB24" s="94" t="s">
        <v>662</v>
      </c>
      <c r="AC24" s="31"/>
      <c r="AD24" s="31"/>
      <c r="AE24" s="31"/>
      <c r="AF24" s="30"/>
      <c r="AK24" s="51" t="str">
        <f>CHAR(CODE(AK23)+1)</f>
        <v>W</v>
      </c>
    </row>
    <row r="25" spans="1:37" ht="13.9" customHeight="1" x14ac:dyDescent="0.15">
      <c r="A25" s="90"/>
      <c r="B25" s="89"/>
      <c r="F25" s="18" t="s">
        <v>130</v>
      </c>
      <c r="G25" s="17"/>
      <c r="H25" s="13" t="str">
        <f t="shared" si="1"/>
        <v/>
      </c>
      <c r="I25" s="13" t="str">
        <f t="shared" si="5"/>
        <v>一般会計</v>
      </c>
      <c r="K25" s="13"/>
      <c r="L25" s="13"/>
      <c r="O25" s="13"/>
      <c r="P25" s="13"/>
      <c r="Q25" s="19"/>
      <c r="T25" s="13"/>
      <c r="U25" s="32" t="s">
        <v>686</v>
      </c>
      <c r="Y25" s="32" t="s">
        <v>437</v>
      </c>
      <c r="Z25" s="32" t="s">
        <v>569</v>
      </c>
      <c r="AA25" s="94" t="s">
        <v>531</v>
      </c>
      <c r="AB25" s="94" t="s">
        <v>663</v>
      </c>
      <c r="AC25" s="31"/>
      <c r="AD25" s="31"/>
      <c r="AE25" s="31"/>
      <c r="AF25" s="30"/>
      <c r="AK25" s="51" t="str">
        <f t="shared" si="7"/>
        <v>X</v>
      </c>
    </row>
    <row r="26" spans="1:37" ht="13.9" customHeight="1" x14ac:dyDescent="0.15">
      <c r="A26" s="87"/>
      <c r="B26" s="86"/>
      <c r="F26" s="18" t="s">
        <v>131</v>
      </c>
      <c r="G26" s="17"/>
      <c r="H26" s="13" t="str">
        <f t="shared" si="1"/>
        <v/>
      </c>
      <c r="I26" s="13" t="str">
        <f t="shared" si="5"/>
        <v>一般会計</v>
      </c>
      <c r="K26" s="13"/>
      <c r="L26" s="13"/>
      <c r="O26" s="13"/>
      <c r="P26" s="13"/>
      <c r="Q26" s="19"/>
      <c r="T26" s="13"/>
      <c r="U26" s="32" t="s">
        <v>687</v>
      </c>
      <c r="Y26" s="32" t="s">
        <v>438</v>
      </c>
      <c r="Z26" s="32" t="s">
        <v>570</v>
      </c>
      <c r="AA26" s="94" t="s">
        <v>532</v>
      </c>
      <c r="AB26" s="94" t="s">
        <v>664</v>
      </c>
      <c r="AC26" s="31"/>
      <c r="AD26" s="31"/>
      <c r="AE26" s="31"/>
      <c r="AF26" s="30"/>
      <c r="AK26" s="51" t="str">
        <f t="shared" si="7"/>
        <v>Y</v>
      </c>
    </row>
    <row r="27" spans="1:37" ht="13.9"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U27" s="32" t="s">
        <v>688</v>
      </c>
      <c r="Y27" s="32" t="s">
        <v>439</v>
      </c>
      <c r="Z27" s="32" t="s">
        <v>571</v>
      </c>
      <c r="AA27" s="94" t="s">
        <v>533</v>
      </c>
      <c r="AB27" s="94" t="s">
        <v>665</v>
      </c>
      <c r="AC27" s="31"/>
      <c r="AD27" s="31"/>
      <c r="AE27" s="31"/>
      <c r="AF27" s="30"/>
      <c r="AK27" s="51" t="str">
        <f>CHAR(CODE(AK26)+1)</f>
        <v>Z</v>
      </c>
    </row>
    <row r="28" spans="1:37" ht="13.9" customHeight="1" x14ac:dyDescent="0.15">
      <c r="B28" s="13"/>
      <c r="F28" s="18" t="s">
        <v>133</v>
      </c>
      <c r="G28" s="17"/>
      <c r="H28" s="13" t="str">
        <f t="shared" si="1"/>
        <v/>
      </c>
      <c r="I28" s="13" t="str">
        <f t="shared" si="5"/>
        <v>一般会計</v>
      </c>
      <c r="K28" s="13"/>
      <c r="L28" s="13"/>
      <c r="O28" s="13"/>
      <c r="P28" s="13"/>
      <c r="Q28" s="19"/>
      <c r="T28" s="13"/>
      <c r="U28" s="32" t="s">
        <v>689</v>
      </c>
      <c r="Y28" s="32" t="s">
        <v>440</v>
      </c>
      <c r="Z28" s="32" t="s">
        <v>572</v>
      </c>
      <c r="AA28" s="94" t="s">
        <v>534</v>
      </c>
      <c r="AB28" s="94" t="s">
        <v>666</v>
      </c>
      <c r="AC28" s="31"/>
      <c r="AD28" s="31"/>
      <c r="AE28" s="31"/>
      <c r="AF28" s="30"/>
      <c r="AK28" s="51" t="s">
        <v>261</v>
      </c>
    </row>
    <row r="29" spans="1:37" ht="13.9" customHeight="1" x14ac:dyDescent="0.15">
      <c r="A29" s="13"/>
      <c r="B29" s="13"/>
      <c r="F29" s="18" t="s">
        <v>302</v>
      </c>
      <c r="G29" s="17"/>
      <c r="H29" s="13" t="str">
        <f t="shared" si="1"/>
        <v/>
      </c>
      <c r="I29" s="13" t="str">
        <f t="shared" si="5"/>
        <v>一般会計</v>
      </c>
      <c r="K29" s="13"/>
      <c r="L29" s="13"/>
      <c r="O29" s="13"/>
      <c r="P29" s="13"/>
      <c r="Q29" s="19"/>
      <c r="T29" s="13"/>
      <c r="U29" s="32" t="s">
        <v>690</v>
      </c>
      <c r="Y29" s="32" t="s">
        <v>441</v>
      </c>
      <c r="Z29" s="32" t="s">
        <v>573</v>
      </c>
      <c r="AA29" s="94" t="s">
        <v>535</v>
      </c>
      <c r="AB29" s="94" t="s">
        <v>667</v>
      </c>
      <c r="AC29" s="31"/>
      <c r="AD29" s="31"/>
      <c r="AE29" s="31"/>
      <c r="AF29" s="30"/>
      <c r="AK29" s="51" t="str">
        <f t="shared" si="7"/>
        <v>b</v>
      </c>
    </row>
    <row r="30" spans="1:37" ht="13.9" customHeight="1" x14ac:dyDescent="0.15">
      <c r="A30" s="13"/>
      <c r="B30" s="13"/>
      <c r="F30" s="18" t="s">
        <v>303</v>
      </c>
      <c r="G30" s="17"/>
      <c r="H30" s="13" t="str">
        <f t="shared" si="1"/>
        <v/>
      </c>
      <c r="I30" s="13" t="str">
        <f t="shared" si="5"/>
        <v>一般会計</v>
      </c>
      <c r="K30" s="13"/>
      <c r="L30" s="13"/>
      <c r="O30" s="13"/>
      <c r="P30" s="13"/>
      <c r="Q30" s="19"/>
      <c r="T30" s="13"/>
      <c r="U30" s="32" t="s">
        <v>691</v>
      </c>
      <c r="Y30" s="32" t="s">
        <v>442</v>
      </c>
      <c r="Z30" s="32" t="s">
        <v>574</v>
      </c>
      <c r="AA30" s="94" t="s">
        <v>536</v>
      </c>
      <c r="AB30" s="94" t="s">
        <v>668</v>
      </c>
      <c r="AC30" s="31"/>
      <c r="AD30" s="31"/>
      <c r="AE30" s="31"/>
      <c r="AF30" s="30"/>
      <c r="AK30" s="51" t="str">
        <f t="shared" si="7"/>
        <v>c</v>
      </c>
    </row>
    <row r="31" spans="1:37" ht="13.9" customHeight="1" x14ac:dyDescent="0.15">
      <c r="A31" s="13"/>
      <c r="B31" s="13"/>
      <c r="F31" s="18" t="s">
        <v>304</v>
      </c>
      <c r="G31" s="17"/>
      <c r="H31" s="13" t="str">
        <f t="shared" si="1"/>
        <v/>
      </c>
      <c r="I31" s="13" t="str">
        <f t="shared" si="5"/>
        <v>一般会計</v>
      </c>
      <c r="K31" s="13"/>
      <c r="L31" s="13"/>
      <c r="O31" s="13"/>
      <c r="P31" s="13"/>
      <c r="Q31" s="19"/>
      <c r="T31" s="13"/>
      <c r="U31" s="32" t="s">
        <v>692</v>
      </c>
      <c r="Y31" s="32" t="s">
        <v>443</v>
      </c>
      <c r="Z31" s="32" t="s">
        <v>575</v>
      </c>
      <c r="AA31" s="94" t="s">
        <v>537</v>
      </c>
      <c r="AB31" s="94" t="s">
        <v>669</v>
      </c>
      <c r="AC31" s="31"/>
      <c r="AD31" s="31"/>
      <c r="AE31" s="31"/>
      <c r="AF31" s="30"/>
      <c r="AK31" s="51" t="str">
        <f t="shared" si="7"/>
        <v>d</v>
      </c>
    </row>
    <row r="32" spans="1:37" ht="13.9" customHeight="1" x14ac:dyDescent="0.15">
      <c r="A32" s="13"/>
      <c r="B32" s="13"/>
      <c r="F32" s="18" t="s">
        <v>305</v>
      </c>
      <c r="G32" s="17"/>
      <c r="H32" s="13" t="str">
        <f t="shared" si="1"/>
        <v/>
      </c>
      <c r="I32" s="13" t="str">
        <f t="shared" si="5"/>
        <v>一般会計</v>
      </c>
      <c r="K32" s="13"/>
      <c r="L32" s="13"/>
      <c r="O32" s="13"/>
      <c r="P32" s="13"/>
      <c r="Q32" s="19"/>
      <c r="T32" s="13"/>
      <c r="U32" s="32" t="s">
        <v>693</v>
      </c>
      <c r="Y32" s="32" t="s">
        <v>444</v>
      </c>
      <c r="Z32" s="32" t="s">
        <v>576</v>
      </c>
      <c r="AA32" s="94" t="s">
        <v>70</v>
      </c>
      <c r="AB32" s="94" t="s">
        <v>70</v>
      </c>
      <c r="AC32" s="31"/>
      <c r="AD32" s="31"/>
      <c r="AE32" s="31"/>
      <c r="AF32" s="30"/>
      <c r="AK32" s="51" t="str">
        <f t="shared" si="7"/>
        <v>e</v>
      </c>
    </row>
    <row r="33" spans="1:37" ht="13.9" customHeight="1" x14ac:dyDescent="0.15">
      <c r="A33" s="13"/>
      <c r="B33" s="13"/>
      <c r="F33" s="18" t="s">
        <v>306</v>
      </c>
      <c r="G33" s="17"/>
      <c r="H33" s="13" t="str">
        <f t="shared" si="1"/>
        <v/>
      </c>
      <c r="I33" s="13" t="str">
        <f t="shared" si="5"/>
        <v>一般会計</v>
      </c>
      <c r="K33" s="13"/>
      <c r="L33" s="13"/>
      <c r="O33" s="13"/>
      <c r="P33" s="13"/>
      <c r="Q33" s="19"/>
      <c r="T33" s="13"/>
      <c r="U33" s="32" t="s">
        <v>694</v>
      </c>
      <c r="Y33" s="32" t="s">
        <v>445</v>
      </c>
      <c r="Z33" s="32" t="s">
        <v>577</v>
      </c>
      <c r="AA33" s="75"/>
      <c r="AB33" s="31"/>
      <c r="AC33" s="31"/>
      <c r="AD33" s="31"/>
      <c r="AE33" s="31"/>
      <c r="AF33" s="30"/>
      <c r="AK33" s="51" t="str">
        <f t="shared" si="7"/>
        <v>f</v>
      </c>
    </row>
    <row r="34" spans="1:37" ht="13.9" customHeight="1" x14ac:dyDescent="0.15">
      <c r="A34" s="13"/>
      <c r="B34" s="13"/>
      <c r="F34" s="18" t="s">
        <v>307</v>
      </c>
      <c r="G34" s="17"/>
      <c r="H34" s="13" t="str">
        <f t="shared" si="1"/>
        <v/>
      </c>
      <c r="I34" s="13" t="str">
        <f t="shared" si="5"/>
        <v>一般会計</v>
      </c>
      <c r="K34" s="13"/>
      <c r="L34" s="13"/>
      <c r="O34" s="13"/>
      <c r="P34" s="13"/>
      <c r="Q34" s="19"/>
      <c r="T34" s="13"/>
      <c r="U34" s="32" t="s">
        <v>695</v>
      </c>
      <c r="Y34" s="32" t="s">
        <v>446</v>
      </c>
      <c r="Z34" s="32" t="s">
        <v>578</v>
      </c>
      <c r="AB34" s="31"/>
      <c r="AC34" s="31"/>
      <c r="AD34" s="31"/>
      <c r="AE34" s="31"/>
      <c r="AF34" s="30"/>
      <c r="AK34" s="51" t="str">
        <f t="shared" si="7"/>
        <v>g</v>
      </c>
    </row>
    <row r="35" spans="1:37" ht="13.9" customHeight="1" x14ac:dyDescent="0.15">
      <c r="A35" s="13"/>
      <c r="B35" s="13"/>
      <c r="F35" s="18" t="s">
        <v>308</v>
      </c>
      <c r="G35" s="17"/>
      <c r="H35" s="13" t="str">
        <f t="shared" si="1"/>
        <v/>
      </c>
      <c r="I35" s="13" t="str">
        <f t="shared" si="5"/>
        <v>一般会計</v>
      </c>
      <c r="K35" s="13"/>
      <c r="L35" s="13"/>
      <c r="O35" s="13"/>
      <c r="P35" s="13"/>
      <c r="Q35" s="19"/>
      <c r="T35" s="13"/>
      <c r="Y35" s="32" t="s">
        <v>447</v>
      </c>
      <c r="Z35" s="32" t="s">
        <v>579</v>
      </c>
      <c r="AC35" s="31"/>
      <c r="AF35" s="30"/>
      <c r="AK35" s="51" t="str">
        <f t="shared" si="7"/>
        <v>h</v>
      </c>
    </row>
    <row r="36" spans="1:37" ht="13.9" customHeight="1" x14ac:dyDescent="0.15">
      <c r="A36" s="13"/>
      <c r="B36" s="13"/>
      <c r="F36" s="18" t="s">
        <v>309</v>
      </c>
      <c r="G36" s="17"/>
      <c r="H36" s="13" t="str">
        <f t="shared" si="1"/>
        <v/>
      </c>
      <c r="I36" s="13" t="str">
        <f t="shared" si="5"/>
        <v>一般会計</v>
      </c>
      <c r="K36" s="13"/>
      <c r="L36" s="13"/>
      <c r="O36" s="13"/>
      <c r="P36" s="13"/>
      <c r="Q36" s="19"/>
      <c r="T36" s="13"/>
      <c r="U36" s="32" t="s">
        <v>696</v>
      </c>
      <c r="Y36" s="32" t="s">
        <v>448</v>
      </c>
      <c r="Z36" s="32" t="s">
        <v>580</v>
      </c>
      <c r="AF36" s="30"/>
      <c r="AK36" s="51" t="str">
        <f t="shared" si="7"/>
        <v>i</v>
      </c>
    </row>
    <row r="37" spans="1:37" ht="13.9" customHeight="1" x14ac:dyDescent="0.15">
      <c r="A37" s="13"/>
      <c r="B37" s="13"/>
      <c r="F37" s="13"/>
      <c r="G37" s="19"/>
      <c r="H37" s="13" t="str">
        <f t="shared" si="1"/>
        <v/>
      </c>
      <c r="I37" s="13" t="str">
        <f t="shared" si="5"/>
        <v>一般会計</v>
      </c>
      <c r="K37" s="13"/>
      <c r="L37" s="13"/>
      <c r="O37" s="13"/>
      <c r="P37" s="13"/>
      <c r="Q37" s="19"/>
      <c r="T37" s="13"/>
      <c r="U37" s="32"/>
      <c r="Y37" s="32" t="s">
        <v>449</v>
      </c>
      <c r="Z37" s="32" t="s">
        <v>581</v>
      </c>
      <c r="AF37" s="30"/>
      <c r="AK37" s="51" t="str">
        <f t="shared" si="7"/>
        <v>j</v>
      </c>
    </row>
    <row r="38" spans="1:37" x14ac:dyDescent="0.15">
      <c r="A38" s="13"/>
      <c r="B38" s="13"/>
      <c r="F38" s="13"/>
      <c r="G38" s="19"/>
      <c r="K38" s="13"/>
      <c r="L38" s="13"/>
      <c r="O38" s="13"/>
      <c r="P38" s="13"/>
      <c r="Q38" s="19"/>
      <c r="T38" s="13"/>
      <c r="U38" s="32" t="s">
        <v>386</v>
      </c>
      <c r="Y38" s="32" t="s">
        <v>450</v>
      </c>
      <c r="Z38" s="32" t="s">
        <v>582</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583</v>
      </c>
      <c r="AF39" s="30"/>
      <c r="AK39" s="51" t="str">
        <f t="shared" si="7"/>
        <v>l</v>
      </c>
    </row>
    <row r="40" spans="1:37" x14ac:dyDescent="0.15">
      <c r="A40" s="13"/>
      <c r="B40" s="13"/>
      <c r="F40" s="13"/>
      <c r="G40" s="19"/>
      <c r="K40" s="13"/>
      <c r="L40" s="13"/>
      <c r="O40" s="13"/>
      <c r="P40" s="13"/>
      <c r="Q40" s="19"/>
      <c r="T40" s="13"/>
      <c r="Y40" s="32" t="s">
        <v>452</v>
      </c>
      <c r="Z40" s="32" t="s">
        <v>584</v>
      </c>
      <c r="AF40" s="30"/>
      <c r="AK40" s="51" t="str">
        <f t="shared" si="7"/>
        <v>m</v>
      </c>
    </row>
    <row r="41" spans="1:37" x14ac:dyDescent="0.15">
      <c r="A41" s="13"/>
      <c r="B41" s="13"/>
      <c r="F41" s="13"/>
      <c r="G41" s="19"/>
      <c r="K41" s="13"/>
      <c r="L41" s="13"/>
      <c r="O41" s="13"/>
      <c r="P41" s="13"/>
      <c r="Q41" s="19"/>
      <c r="T41" s="13"/>
      <c r="Y41" s="32" t="s">
        <v>453</v>
      </c>
      <c r="Z41" s="32" t="s">
        <v>585</v>
      </c>
      <c r="AF41" s="30"/>
      <c r="AK41" s="51" t="str">
        <f t="shared" si="7"/>
        <v>n</v>
      </c>
    </row>
    <row r="42" spans="1:37" x14ac:dyDescent="0.15">
      <c r="A42" s="13"/>
      <c r="B42" s="13"/>
      <c r="F42" s="13"/>
      <c r="G42" s="19"/>
      <c r="K42" s="13"/>
      <c r="L42" s="13"/>
      <c r="O42" s="13"/>
      <c r="P42" s="13"/>
      <c r="Q42" s="19"/>
      <c r="T42" s="13"/>
      <c r="Y42" s="32" t="s">
        <v>454</v>
      </c>
      <c r="Z42" s="32" t="s">
        <v>586</v>
      </c>
      <c r="AF42" s="30"/>
      <c r="AK42" s="51" t="str">
        <f t="shared" si="7"/>
        <v>o</v>
      </c>
    </row>
    <row r="43" spans="1:37" x14ac:dyDescent="0.15">
      <c r="A43" s="13"/>
      <c r="B43" s="13"/>
      <c r="F43" s="13"/>
      <c r="G43" s="19"/>
      <c r="K43" s="13"/>
      <c r="L43" s="13"/>
      <c r="O43" s="13"/>
      <c r="P43" s="13"/>
      <c r="Q43" s="19"/>
      <c r="T43" s="13"/>
      <c r="Y43" s="32" t="s">
        <v>455</v>
      </c>
      <c r="Z43" s="32" t="s">
        <v>587</v>
      </c>
      <c r="AF43" s="30"/>
      <c r="AK43" s="51" t="str">
        <f t="shared" si="7"/>
        <v>p</v>
      </c>
    </row>
    <row r="44" spans="1:37" x14ac:dyDescent="0.15">
      <c r="A44" s="13"/>
      <c r="B44" s="13"/>
      <c r="F44" s="13"/>
      <c r="G44" s="19"/>
      <c r="K44" s="13"/>
      <c r="L44" s="13"/>
      <c r="O44" s="13"/>
      <c r="P44" s="13"/>
      <c r="Q44" s="19"/>
      <c r="T44" s="13"/>
      <c r="Y44" s="32" t="s">
        <v>456</v>
      </c>
      <c r="Z44" s="32" t="s">
        <v>588</v>
      </c>
      <c r="AF44" s="30"/>
      <c r="AK44" s="51" t="str">
        <f t="shared" si="7"/>
        <v>q</v>
      </c>
    </row>
    <row r="45" spans="1:37" x14ac:dyDescent="0.15">
      <c r="A45" s="13"/>
      <c r="B45" s="13"/>
      <c r="F45" s="13"/>
      <c r="G45" s="19"/>
      <c r="K45" s="13"/>
      <c r="L45" s="13"/>
      <c r="O45" s="13"/>
      <c r="P45" s="13"/>
      <c r="Q45" s="19"/>
      <c r="T45" s="13"/>
      <c r="Y45" s="32" t="s">
        <v>457</v>
      </c>
      <c r="Z45" s="32" t="s">
        <v>589</v>
      </c>
      <c r="AF45" s="30"/>
      <c r="AK45" s="51" t="str">
        <f t="shared" si="7"/>
        <v>r</v>
      </c>
    </row>
    <row r="46" spans="1:37" x14ac:dyDescent="0.15">
      <c r="A46" s="13"/>
      <c r="B46" s="13"/>
      <c r="F46" s="13"/>
      <c r="G46" s="19"/>
      <c r="K46" s="13"/>
      <c r="L46" s="13"/>
      <c r="O46" s="13"/>
      <c r="P46" s="13"/>
      <c r="Q46" s="19"/>
      <c r="T46" s="13"/>
      <c r="Y46" s="32" t="s">
        <v>458</v>
      </c>
      <c r="Z46" s="32" t="s">
        <v>590</v>
      </c>
      <c r="AF46" s="30"/>
      <c r="AK46" s="51" t="str">
        <f t="shared" si="7"/>
        <v>s</v>
      </c>
    </row>
    <row r="47" spans="1:37" x14ac:dyDescent="0.15">
      <c r="A47" s="13"/>
      <c r="B47" s="13"/>
      <c r="F47" s="13"/>
      <c r="G47" s="19"/>
      <c r="K47" s="13"/>
      <c r="L47" s="13"/>
      <c r="O47" s="13"/>
      <c r="P47" s="13"/>
      <c r="Q47" s="19"/>
      <c r="T47" s="13"/>
      <c r="Y47" s="32" t="s">
        <v>459</v>
      </c>
      <c r="Z47" s="32" t="s">
        <v>591</v>
      </c>
      <c r="AF47" s="30"/>
      <c r="AK47" s="51" t="str">
        <f t="shared" si="7"/>
        <v>t</v>
      </c>
    </row>
    <row r="48" spans="1:37" x14ac:dyDescent="0.15">
      <c r="A48" s="13"/>
      <c r="B48" s="13"/>
      <c r="F48" s="13"/>
      <c r="G48" s="19"/>
      <c r="K48" s="13"/>
      <c r="L48" s="13"/>
      <c r="O48" s="13"/>
      <c r="P48" s="13"/>
      <c r="Q48" s="19"/>
      <c r="T48" s="13"/>
      <c r="Y48" s="32" t="s">
        <v>460</v>
      </c>
      <c r="Z48" s="32" t="s">
        <v>592</v>
      </c>
      <c r="AF48" s="30"/>
      <c r="AK48" s="51" t="str">
        <f t="shared" si="7"/>
        <v>u</v>
      </c>
    </row>
    <row r="49" spans="1:37" x14ac:dyDescent="0.15">
      <c r="A49" s="13"/>
      <c r="B49" s="13"/>
      <c r="F49" s="13"/>
      <c r="G49" s="19"/>
      <c r="K49" s="13"/>
      <c r="L49" s="13"/>
      <c r="O49" s="13"/>
      <c r="P49" s="13"/>
      <c r="Q49" s="19"/>
      <c r="T49" s="13"/>
      <c r="Y49" s="32" t="s">
        <v>461</v>
      </c>
      <c r="Z49" s="32" t="s">
        <v>593</v>
      </c>
      <c r="AF49" s="30"/>
      <c r="AK49" s="51" t="str">
        <f t="shared" si="7"/>
        <v>v</v>
      </c>
    </row>
    <row r="50" spans="1:37" x14ac:dyDescent="0.15">
      <c r="A50" s="13"/>
      <c r="B50" s="13"/>
      <c r="F50" s="13"/>
      <c r="G50" s="19"/>
      <c r="K50" s="13"/>
      <c r="L50" s="13"/>
      <c r="O50" s="13"/>
      <c r="P50" s="13"/>
      <c r="Q50" s="19"/>
      <c r="T50" s="13"/>
      <c r="Y50" s="32" t="s">
        <v>462</v>
      </c>
      <c r="Z50" s="32" t="s">
        <v>594</v>
      </c>
      <c r="AF50" s="30"/>
    </row>
    <row r="51" spans="1:37" x14ac:dyDescent="0.15">
      <c r="A51" s="13"/>
      <c r="B51" s="13"/>
      <c r="F51" s="13"/>
      <c r="G51" s="19"/>
      <c r="K51" s="13"/>
      <c r="L51" s="13"/>
      <c r="O51" s="13"/>
      <c r="P51" s="13"/>
      <c r="Q51" s="19"/>
      <c r="T51" s="13"/>
      <c r="Y51" s="32" t="s">
        <v>463</v>
      </c>
      <c r="Z51" s="32" t="s">
        <v>595</v>
      </c>
      <c r="AF51" s="30"/>
    </row>
    <row r="52" spans="1:37" x14ac:dyDescent="0.15">
      <c r="A52" s="13"/>
      <c r="B52" s="13"/>
      <c r="F52" s="13"/>
      <c r="G52" s="19"/>
      <c r="K52" s="13"/>
      <c r="L52" s="13"/>
      <c r="O52" s="13"/>
      <c r="P52" s="13"/>
      <c r="Q52" s="19"/>
      <c r="T52" s="13"/>
      <c r="Y52" s="32" t="s">
        <v>464</v>
      </c>
      <c r="Z52" s="32" t="s">
        <v>596</v>
      </c>
      <c r="AF52" s="30"/>
    </row>
    <row r="53" spans="1:37" x14ac:dyDescent="0.15">
      <c r="A53" s="13"/>
      <c r="B53" s="13"/>
      <c r="F53" s="13"/>
      <c r="G53" s="19"/>
      <c r="K53" s="13"/>
      <c r="L53" s="13"/>
      <c r="O53" s="13"/>
      <c r="P53" s="13"/>
      <c r="Q53" s="19"/>
      <c r="T53" s="13"/>
      <c r="Y53" s="32" t="s">
        <v>465</v>
      </c>
      <c r="Z53" s="32" t="s">
        <v>597</v>
      </c>
      <c r="AF53" s="30"/>
    </row>
    <row r="54" spans="1:37" x14ac:dyDescent="0.15">
      <c r="A54" s="13"/>
      <c r="B54" s="13"/>
      <c r="F54" s="13"/>
      <c r="G54" s="19"/>
      <c r="K54" s="13"/>
      <c r="L54" s="13"/>
      <c r="O54" s="13"/>
      <c r="P54" s="20"/>
      <c r="Q54" s="19"/>
      <c r="T54" s="13"/>
      <c r="Y54" s="32" t="s">
        <v>466</v>
      </c>
      <c r="Z54" s="32" t="s">
        <v>598</v>
      </c>
      <c r="AF54" s="30"/>
    </row>
    <row r="55" spans="1:37" x14ac:dyDescent="0.15">
      <c r="A55" s="13"/>
      <c r="B55" s="13"/>
      <c r="F55" s="13"/>
      <c r="G55" s="19"/>
      <c r="K55" s="13"/>
      <c r="L55" s="13"/>
      <c r="O55" s="13"/>
      <c r="P55" s="13"/>
      <c r="Q55" s="19"/>
      <c r="T55" s="13"/>
      <c r="Y55" s="32" t="s">
        <v>467</v>
      </c>
      <c r="Z55" s="32" t="s">
        <v>599</v>
      </c>
      <c r="AF55" s="30"/>
    </row>
    <row r="56" spans="1:37" x14ac:dyDescent="0.15">
      <c r="A56" s="13"/>
      <c r="B56" s="13"/>
      <c r="F56" s="13"/>
      <c r="G56" s="19"/>
      <c r="K56" s="13"/>
      <c r="L56" s="13"/>
      <c r="O56" s="13"/>
      <c r="P56" s="13"/>
      <c r="Q56" s="19"/>
      <c r="T56" s="13"/>
      <c r="Y56" s="32" t="s">
        <v>468</v>
      </c>
      <c r="Z56" s="32" t="s">
        <v>600</v>
      </c>
      <c r="AF56" s="30"/>
    </row>
    <row r="57" spans="1:37" x14ac:dyDescent="0.15">
      <c r="A57" s="13"/>
      <c r="B57" s="13"/>
      <c r="F57" s="13"/>
      <c r="G57" s="19"/>
      <c r="K57" s="13"/>
      <c r="L57" s="13"/>
      <c r="O57" s="13"/>
      <c r="P57" s="13"/>
      <c r="Q57" s="19"/>
      <c r="T57" s="13"/>
      <c r="Y57" s="32" t="s">
        <v>469</v>
      </c>
      <c r="Z57" s="32" t="s">
        <v>601</v>
      </c>
      <c r="AF57" s="30"/>
    </row>
    <row r="58" spans="1:37" x14ac:dyDescent="0.15">
      <c r="A58" s="13"/>
      <c r="B58" s="13"/>
      <c r="F58" s="13"/>
      <c r="G58" s="19"/>
      <c r="K58" s="13"/>
      <c r="L58" s="13"/>
      <c r="O58" s="13"/>
      <c r="P58" s="13"/>
      <c r="Q58" s="19"/>
      <c r="T58" s="13"/>
      <c r="Y58" s="32" t="s">
        <v>470</v>
      </c>
      <c r="Z58" s="32" t="s">
        <v>602</v>
      </c>
      <c r="AF58" s="30"/>
    </row>
    <row r="59" spans="1:37" x14ac:dyDescent="0.15">
      <c r="A59" s="13"/>
      <c r="B59" s="13"/>
      <c r="F59" s="13"/>
      <c r="G59" s="19"/>
      <c r="K59" s="13"/>
      <c r="L59" s="13"/>
      <c r="O59" s="13"/>
      <c r="P59" s="13"/>
      <c r="Q59" s="19"/>
      <c r="T59" s="13"/>
      <c r="Y59" s="32" t="s">
        <v>471</v>
      </c>
      <c r="Z59" s="32" t="s">
        <v>603</v>
      </c>
      <c r="AF59" s="30"/>
    </row>
    <row r="60" spans="1:37" x14ac:dyDescent="0.15">
      <c r="A60" s="13"/>
      <c r="B60" s="13"/>
      <c r="F60" s="13"/>
      <c r="G60" s="19"/>
      <c r="K60" s="13"/>
      <c r="L60" s="13"/>
      <c r="O60" s="13"/>
      <c r="P60" s="13"/>
      <c r="Q60" s="19"/>
      <c r="T60" s="13"/>
      <c r="Y60" s="32" t="s">
        <v>472</v>
      </c>
      <c r="Z60" s="32" t="s">
        <v>604</v>
      </c>
      <c r="AF60" s="30"/>
    </row>
    <row r="61" spans="1:37" x14ac:dyDescent="0.15">
      <c r="A61" s="13"/>
      <c r="B61" s="13"/>
      <c r="F61" s="13"/>
      <c r="G61" s="19"/>
      <c r="K61" s="13"/>
      <c r="L61" s="13"/>
      <c r="O61" s="13"/>
      <c r="P61" s="13"/>
      <c r="Q61" s="19"/>
      <c r="T61" s="13"/>
      <c r="Y61" s="32" t="s">
        <v>473</v>
      </c>
      <c r="Z61" s="32" t="s">
        <v>605</v>
      </c>
      <c r="AF61" s="30"/>
    </row>
    <row r="62" spans="1:37" x14ac:dyDescent="0.15">
      <c r="A62" s="13"/>
      <c r="B62" s="13"/>
      <c r="F62" s="13"/>
      <c r="G62" s="19"/>
      <c r="K62" s="13"/>
      <c r="L62" s="13"/>
      <c r="O62" s="13"/>
      <c r="P62" s="13"/>
      <c r="Q62" s="19"/>
      <c r="T62" s="13"/>
      <c r="Y62" s="32" t="s">
        <v>474</v>
      </c>
      <c r="Z62" s="32" t="s">
        <v>606</v>
      </c>
      <c r="AF62" s="30"/>
    </row>
    <row r="63" spans="1:37" x14ac:dyDescent="0.15">
      <c r="A63" s="13"/>
      <c r="B63" s="13"/>
      <c r="F63" s="13"/>
      <c r="G63" s="19"/>
      <c r="K63" s="13"/>
      <c r="L63" s="13"/>
      <c r="O63" s="13"/>
      <c r="P63" s="13"/>
      <c r="Q63" s="19"/>
      <c r="T63" s="13"/>
      <c r="Y63" s="32" t="s">
        <v>475</v>
      </c>
      <c r="Z63" s="32" t="s">
        <v>607</v>
      </c>
      <c r="AF63" s="30"/>
    </row>
    <row r="64" spans="1:37" x14ac:dyDescent="0.15">
      <c r="A64" s="13"/>
      <c r="B64" s="13"/>
      <c r="F64" s="13"/>
      <c r="G64" s="19"/>
      <c r="K64" s="13"/>
      <c r="L64" s="13"/>
      <c r="O64" s="13"/>
      <c r="P64" s="13"/>
      <c r="Q64" s="19"/>
      <c r="T64" s="13"/>
      <c r="Y64" s="32" t="s">
        <v>476</v>
      </c>
      <c r="Z64" s="32" t="s">
        <v>608</v>
      </c>
      <c r="AF64" s="30"/>
    </row>
    <row r="65" spans="1:32" x14ac:dyDescent="0.15">
      <c r="A65" s="13"/>
      <c r="B65" s="13"/>
      <c r="F65" s="13"/>
      <c r="G65" s="19"/>
      <c r="K65" s="13"/>
      <c r="L65" s="13"/>
      <c r="O65" s="13"/>
      <c r="P65" s="13"/>
      <c r="Q65" s="19"/>
      <c r="T65" s="13"/>
      <c r="Y65" s="32" t="s">
        <v>477</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478</v>
      </c>
      <c r="Z67" s="32" t="s">
        <v>611</v>
      </c>
      <c r="AF67" s="30"/>
    </row>
    <row r="68" spans="1:32" x14ac:dyDescent="0.15">
      <c r="A68" s="13"/>
      <c r="B68" s="13"/>
      <c r="F68" s="13"/>
      <c r="G68" s="19"/>
      <c r="K68" s="13"/>
      <c r="L68" s="13"/>
      <c r="O68" s="13"/>
      <c r="P68" s="13"/>
      <c r="Q68" s="19"/>
      <c r="T68" s="13"/>
      <c r="Y68" s="32" t="s">
        <v>479</v>
      </c>
      <c r="Z68" s="32" t="s">
        <v>612</v>
      </c>
      <c r="AF68" s="30"/>
    </row>
    <row r="69" spans="1:32" x14ac:dyDescent="0.15">
      <c r="A69" s="13"/>
      <c r="B69" s="13"/>
      <c r="F69" s="13"/>
      <c r="G69" s="19"/>
      <c r="K69" s="13"/>
      <c r="L69" s="13"/>
      <c r="O69" s="13"/>
      <c r="P69" s="13"/>
      <c r="Q69" s="19"/>
      <c r="T69" s="13"/>
      <c r="Y69" s="32" t="s">
        <v>480</v>
      </c>
      <c r="Z69" s="32" t="s">
        <v>613</v>
      </c>
      <c r="AF69" s="30"/>
    </row>
    <row r="70" spans="1:32" x14ac:dyDescent="0.15">
      <c r="A70" s="13"/>
      <c r="B70" s="13"/>
      <c r="Y70" s="32" t="s">
        <v>481</v>
      </c>
      <c r="Z70" s="32" t="s">
        <v>614</v>
      </c>
    </row>
    <row r="71" spans="1:32" x14ac:dyDescent="0.15">
      <c r="Y71" s="32" t="s">
        <v>482</v>
      </c>
      <c r="Z71" s="32" t="s">
        <v>615</v>
      </c>
    </row>
    <row r="72" spans="1:32" x14ac:dyDescent="0.15">
      <c r="Y72" s="32" t="s">
        <v>483</v>
      </c>
      <c r="Z72" s="32" t="s">
        <v>616</v>
      </c>
    </row>
    <row r="73" spans="1:32" x14ac:dyDescent="0.15">
      <c r="Y73" s="32" t="s">
        <v>484</v>
      </c>
      <c r="Z73" s="32" t="s">
        <v>617</v>
      </c>
    </row>
    <row r="74" spans="1:32" x14ac:dyDescent="0.15">
      <c r="Y74" s="32" t="s">
        <v>485</v>
      </c>
      <c r="Z74" s="32" t="s">
        <v>618</v>
      </c>
    </row>
    <row r="75" spans="1:32" x14ac:dyDescent="0.15">
      <c r="Y75" s="32" t="s">
        <v>486</v>
      </c>
      <c r="Z75" s="32" t="s">
        <v>619</v>
      </c>
    </row>
    <row r="76" spans="1:32" x14ac:dyDescent="0.15">
      <c r="Y76" s="32" t="s">
        <v>487</v>
      </c>
      <c r="Z76" s="32" t="s">
        <v>620</v>
      </c>
    </row>
    <row r="77" spans="1:32" x14ac:dyDescent="0.15">
      <c r="Y77" s="32" t="s">
        <v>488</v>
      </c>
      <c r="Z77" s="32" t="s">
        <v>621</v>
      </c>
    </row>
    <row r="78" spans="1:32" x14ac:dyDescent="0.15">
      <c r="Y78" s="32" t="s">
        <v>489</v>
      </c>
      <c r="Z78" s="32" t="s">
        <v>622</v>
      </c>
    </row>
    <row r="79" spans="1:32" x14ac:dyDescent="0.15">
      <c r="Y79" s="32" t="s">
        <v>490</v>
      </c>
      <c r="Z79" s="32" t="s">
        <v>623</v>
      </c>
    </row>
    <row r="80" spans="1:32" x14ac:dyDescent="0.15">
      <c r="Y80" s="32" t="s">
        <v>491</v>
      </c>
      <c r="Z80" s="32" t="s">
        <v>624</v>
      </c>
    </row>
    <row r="81" spans="25:26" x14ac:dyDescent="0.15">
      <c r="Y81" s="32" t="s">
        <v>492</v>
      </c>
      <c r="Z81" s="32" t="s">
        <v>625</v>
      </c>
    </row>
    <row r="82" spans="25:26" x14ac:dyDescent="0.15">
      <c r="Y82" s="32" t="s">
        <v>493</v>
      </c>
      <c r="Z82" s="32" t="s">
        <v>626</v>
      </c>
    </row>
    <row r="83" spans="25:26" x14ac:dyDescent="0.15">
      <c r="Y83" s="32" t="s">
        <v>494</v>
      </c>
      <c r="Z83" s="32" t="s">
        <v>627</v>
      </c>
    </row>
    <row r="84" spans="25:26" x14ac:dyDescent="0.15">
      <c r="Y84" s="32" t="s">
        <v>495</v>
      </c>
      <c r="Z84" s="32" t="s">
        <v>628</v>
      </c>
    </row>
    <row r="85" spans="25:26" x14ac:dyDescent="0.15">
      <c r="Y85" s="32" t="s">
        <v>496</v>
      </c>
      <c r="Z85" s="32" t="s">
        <v>629</v>
      </c>
    </row>
    <row r="86" spans="25:26" x14ac:dyDescent="0.15">
      <c r="Y86" s="32" t="s">
        <v>497</v>
      </c>
      <c r="Z86" s="32" t="s">
        <v>630</v>
      </c>
    </row>
    <row r="87" spans="25:26" x14ac:dyDescent="0.15">
      <c r="Y87" s="32" t="s">
        <v>498</v>
      </c>
      <c r="Z87" s="32" t="s">
        <v>631</v>
      </c>
    </row>
    <row r="88" spans="25:26" x14ac:dyDescent="0.15">
      <c r="Y88" s="32" t="s">
        <v>499</v>
      </c>
      <c r="Z88" s="32" t="s">
        <v>632</v>
      </c>
    </row>
    <row r="89" spans="25:26" x14ac:dyDescent="0.15">
      <c r="Y89" s="32" t="s">
        <v>500</v>
      </c>
      <c r="Z89" s="32" t="s">
        <v>633</v>
      </c>
    </row>
    <row r="90" spans="25:26" x14ac:dyDescent="0.15">
      <c r="Y90" s="32" t="s">
        <v>501</v>
      </c>
      <c r="Z90" s="32" t="s">
        <v>634</v>
      </c>
    </row>
    <row r="91" spans="25:26" x14ac:dyDescent="0.15">
      <c r="Y91" s="32" t="s">
        <v>502</v>
      </c>
      <c r="Z91" s="32" t="s">
        <v>635</v>
      </c>
    </row>
    <row r="92" spans="25:26" x14ac:dyDescent="0.15">
      <c r="Y92" s="32" t="s">
        <v>503</v>
      </c>
      <c r="Z92" s="32" t="s">
        <v>636</v>
      </c>
    </row>
    <row r="93" spans="25:26" x14ac:dyDescent="0.15">
      <c r="Y93" s="32" t="s">
        <v>504</v>
      </c>
      <c r="Z93" s="32" t="s">
        <v>637</v>
      </c>
    </row>
    <row r="94" spans="25:26" x14ac:dyDescent="0.15">
      <c r="Y94" s="32" t="s">
        <v>505</v>
      </c>
      <c r="Z94" s="32" t="s">
        <v>638</v>
      </c>
    </row>
    <row r="95" spans="25:26" x14ac:dyDescent="0.15">
      <c r="Y95" s="32" t="s">
        <v>506</v>
      </c>
      <c r="Z95" s="32" t="s">
        <v>639</v>
      </c>
    </row>
    <row r="96" spans="25:26" x14ac:dyDescent="0.15">
      <c r="Y96" s="32" t="s">
        <v>408</v>
      </c>
      <c r="Z96" s="32" t="s">
        <v>640</v>
      </c>
    </row>
    <row r="97" spans="25:26" x14ac:dyDescent="0.15">
      <c r="Y97" s="32" t="s">
        <v>507</v>
      </c>
      <c r="Z97" s="32" t="s">
        <v>641</v>
      </c>
    </row>
    <row r="98" spans="25:26" x14ac:dyDescent="0.15">
      <c r="Y98" s="32" t="s">
        <v>508</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2"/>
      <c r="Z2" s="826"/>
      <c r="AA2" s="827"/>
      <c r="AB2" s="1026" t="s">
        <v>11</v>
      </c>
      <c r="AC2" s="1027"/>
      <c r="AD2" s="1028"/>
      <c r="AE2" s="1032" t="s">
        <v>388</v>
      </c>
      <c r="AF2" s="1032"/>
      <c r="AG2" s="1032"/>
      <c r="AH2" s="1032"/>
      <c r="AI2" s="1032" t="s">
        <v>410</v>
      </c>
      <c r="AJ2" s="1032"/>
      <c r="AK2" s="1032"/>
      <c r="AL2" s="556"/>
      <c r="AM2" s="1032" t="s">
        <v>507</v>
      </c>
      <c r="AN2" s="1032"/>
      <c r="AO2" s="1032"/>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3"/>
      <c r="Z3" s="1024"/>
      <c r="AA3" s="1025"/>
      <c r="AB3" s="1029"/>
      <c r="AC3" s="1030"/>
      <c r="AD3" s="1031"/>
      <c r="AE3" s="917"/>
      <c r="AF3" s="917"/>
      <c r="AG3" s="917"/>
      <c r="AH3" s="917"/>
      <c r="AI3" s="917"/>
      <c r="AJ3" s="917"/>
      <c r="AK3" s="917"/>
      <c r="AL3" s="407"/>
      <c r="AM3" s="917"/>
      <c r="AN3" s="917"/>
      <c r="AO3" s="917"/>
      <c r="AP3" s="407"/>
      <c r="AQ3" s="199"/>
      <c r="AR3" s="200"/>
      <c r="AS3" s="136" t="s">
        <v>233</v>
      </c>
      <c r="AT3" s="137"/>
      <c r="AU3" s="200"/>
      <c r="AV3" s="200"/>
      <c r="AW3" s="392" t="s">
        <v>179</v>
      </c>
      <c r="AX3" s="393"/>
      <c r="AY3" s="34">
        <f>$AY$2</f>
        <v>0</v>
      </c>
    </row>
    <row r="4" spans="1:51" ht="22.9" customHeight="1" x14ac:dyDescent="0.15">
      <c r="A4" s="397"/>
      <c r="B4" s="395"/>
      <c r="C4" s="395"/>
      <c r="D4" s="395"/>
      <c r="E4" s="395"/>
      <c r="F4" s="396"/>
      <c r="G4" s="563"/>
      <c r="H4" s="999"/>
      <c r="I4" s="999"/>
      <c r="J4" s="999"/>
      <c r="K4" s="999"/>
      <c r="L4" s="999"/>
      <c r="M4" s="999"/>
      <c r="N4" s="999"/>
      <c r="O4" s="1000"/>
      <c r="P4" s="108"/>
      <c r="Q4" s="1007"/>
      <c r="R4" s="1007"/>
      <c r="S4" s="1007"/>
      <c r="T4" s="1007"/>
      <c r="U4" s="1007"/>
      <c r="V4" s="1007"/>
      <c r="W4" s="1007"/>
      <c r="X4" s="1008"/>
      <c r="Y4" s="1017" t="s">
        <v>12</v>
      </c>
      <c r="Z4" s="1018"/>
      <c r="AA4" s="1019"/>
      <c r="AB4" s="460"/>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9" customHeight="1" x14ac:dyDescent="0.15">
      <c r="A5" s="398"/>
      <c r="B5" s="399"/>
      <c r="C5" s="399"/>
      <c r="D5" s="399"/>
      <c r="E5" s="399"/>
      <c r="F5" s="400"/>
      <c r="G5" s="1001"/>
      <c r="H5" s="1002"/>
      <c r="I5" s="1002"/>
      <c r="J5" s="1002"/>
      <c r="K5" s="1002"/>
      <c r="L5" s="1002"/>
      <c r="M5" s="1002"/>
      <c r="N5" s="1002"/>
      <c r="O5" s="1003"/>
      <c r="P5" s="1009"/>
      <c r="Q5" s="1009"/>
      <c r="R5" s="1009"/>
      <c r="S5" s="1009"/>
      <c r="T5" s="1009"/>
      <c r="U5" s="1009"/>
      <c r="V5" s="1009"/>
      <c r="W5" s="1009"/>
      <c r="X5" s="1010"/>
      <c r="Y5" s="446" t="s">
        <v>54</v>
      </c>
      <c r="Z5" s="1014"/>
      <c r="AA5" s="1015"/>
      <c r="AB5" s="522"/>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9" customHeight="1" x14ac:dyDescent="0.15">
      <c r="A6" s="398"/>
      <c r="B6" s="399"/>
      <c r="C6" s="399"/>
      <c r="D6" s="399"/>
      <c r="E6" s="399"/>
      <c r="F6" s="400"/>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2"/>
      <c r="Z9" s="826"/>
      <c r="AA9" s="827"/>
      <c r="AB9" s="1026" t="s">
        <v>11</v>
      </c>
      <c r="AC9" s="1027"/>
      <c r="AD9" s="1028"/>
      <c r="AE9" s="1032" t="s">
        <v>388</v>
      </c>
      <c r="AF9" s="1032"/>
      <c r="AG9" s="1032"/>
      <c r="AH9" s="1032"/>
      <c r="AI9" s="1032" t="s">
        <v>410</v>
      </c>
      <c r="AJ9" s="1032"/>
      <c r="AK9" s="1032"/>
      <c r="AL9" s="556"/>
      <c r="AM9" s="1032" t="s">
        <v>507</v>
      </c>
      <c r="AN9" s="1032"/>
      <c r="AO9" s="1032"/>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3"/>
      <c r="Z10" s="1024"/>
      <c r="AA10" s="1025"/>
      <c r="AB10" s="1029"/>
      <c r="AC10" s="1030"/>
      <c r="AD10" s="1031"/>
      <c r="AE10" s="917"/>
      <c r="AF10" s="917"/>
      <c r="AG10" s="917"/>
      <c r="AH10" s="917"/>
      <c r="AI10" s="917"/>
      <c r="AJ10" s="917"/>
      <c r="AK10" s="917"/>
      <c r="AL10" s="407"/>
      <c r="AM10" s="917"/>
      <c r="AN10" s="917"/>
      <c r="AO10" s="917"/>
      <c r="AP10" s="407"/>
      <c r="AQ10" s="199"/>
      <c r="AR10" s="200"/>
      <c r="AS10" s="136" t="s">
        <v>233</v>
      </c>
      <c r="AT10" s="137"/>
      <c r="AU10" s="200"/>
      <c r="AV10" s="200"/>
      <c r="AW10" s="392" t="s">
        <v>179</v>
      </c>
      <c r="AX10" s="393"/>
      <c r="AY10" s="34">
        <f>$AY$9</f>
        <v>0</v>
      </c>
    </row>
    <row r="11" spans="1:51" ht="22.9" customHeight="1" x14ac:dyDescent="0.15">
      <c r="A11" s="397"/>
      <c r="B11" s="395"/>
      <c r="C11" s="395"/>
      <c r="D11" s="395"/>
      <c r="E11" s="395"/>
      <c r="F11" s="396"/>
      <c r="G11" s="563"/>
      <c r="H11" s="999"/>
      <c r="I11" s="999"/>
      <c r="J11" s="999"/>
      <c r="K11" s="999"/>
      <c r="L11" s="999"/>
      <c r="M11" s="999"/>
      <c r="N11" s="999"/>
      <c r="O11" s="1000"/>
      <c r="P11" s="108"/>
      <c r="Q11" s="1007"/>
      <c r="R11" s="1007"/>
      <c r="S11" s="1007"/>
      <c r="T11" s="1007"/>
      <c r="U11" s="1007"/>
      <c r="V11" s="1007"/>
      <c r="W11" s="1007"/>
      <c r="X11" s="1008"/>
      <c r="Y11" s="1017" t="s">
        <v>12</v>
      </c>
      <c r="Z11" s="1018"/>
      <c r="AA11" s="1019"/>
      <c r="AB11" s="460"/>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9" customHeight="1" x14ac:dyDescent="0.15">
      <c r="A12" s="398"/>
      <c r="B12" s="399"/>
      <c r="C12" s="399"/>
      <c r="D12" s="399"/>
      <c r="E12" s="399"/>
      <c r="F12" s="400"/>
      <c r="G12" s="1001"/>
      <c r="H12" s="1002"/>
      <c r="I12" s="1002"/>
      <c r="J12" s="1002"/>
      <c r="K12" s="1002"/>
      <c r="L12" s="1002"/>
      <c r="M12" s="1002"/>
      <c r="N12" s="1002"/>
      <c r="O12" s="1003"/>
      <c r="P12" s="1009"/>
      <c r="Q12" s="1009"/>
      <c r="R12" s="1009"/>
      <c r="S12" s="1009"/>
      <c r="T12" s="1009"/>
      <c r="U12" s="1009"/>
      <c r="V12" s="1009"/>
      <c r="W12" s="1009"/>
      <c r="X12" s="1010"/>
      <c r="Y12" s="446" t="s">
        <v>54</v>
      </c>
      <c r="Z12" s="1014"/>
      <c r="AA12" s="1015"/>
      <c r="AB12" s="522"/>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9" customHeight="1" x14ac:dyDescent="0.15">
      <c r="A13" s="401"/>
      <c r="B13" s="402"/>
      <c r="C13" s="402"/>
      <c r="D13" s="402"/>
      <c r="E13" s="402"/>
      <c r="F13" s="403"/>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2"/>
      <c r="Z16" s="826"/>
      <c r="AA16" s="827"/>
      <c r="AB16" s="1026" t="s">
        <v>11</v>
      </c>
      <c r="AC16" s="1027"/>
      <c r="AD16" s="1028"/>
      <c r="AE16" s="1032" t="s">
        <v>388</v>
      </c>
      <c r="AF16" s="1032"/>
      <c r="AG16" s="1032"/>
      <c r="AH16" s="1032"/>
      <c r="AI16" s="1032" t="s">
        <v>410</v>
      </c>
      <c r="AJ16" s="1032"/>
      <c r="AK16" s="1032"/>
      <c r="AL16" s="556"/>
      <c r="AM16" s="1032" t="s">
        <v>507</v>
      </c>
      <c r="AN16" s="1032"/>
      <c r="AO16" s="1032"/>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3"/>
      <c r="Z17" s="1024"/>
      <c r="AA17" s="1025"/>
      <c r="AB17" s="1029"/>
      <c r="AC17" s="1030"/>
      <c r="AD17" s="1031"/>
      <c r="AE17" s="917"/>
      <c r="AF17" s="917"/>
      <c r="AG17" s="917"/>
      <c r="AH17" s="917"/>
      <c r="AI17" s="917"/>
      <c r="AJ17" s="917"/>
      <c r="AK17" s="917"/>
      <c r="AL17" s="407"/>
      <c r="AM17" s="917"/>
      <c r="AN17" s="917"/>
      <c r="AO17" s="917"/>
      <c r="AP17" s="407"/>
      <c r="AQ17" s="199"/>
      <c r="AR17" s="200"/>
      <c r="AS17" s="136" t="s">
        <v>233</v>
      </c>
      <c r="AT17" s="137"/>
      <c r="AU17" s="200"/>
      <c r="AV17" s="200"/>
      <c r="AW17" s="392" t="s">
        <v>179</v>
      </c>
      <c r="AX17" s="393"/>
      <c r="AY17" s="34">
        <f>$AY$16</f>
        <v>0</v>
      </c>
    </row>
    <row r="18" spans="1:51" ht="22.9" customHeight="1" x14ac:dyDescent="0.15">
      <c r="A18" s="397"/>
      <c r="B18" s="395"/>
      <c r="C18" s="395"/>
      <c r="D18" s="395"/>
      <c r="E18" s="395"/>
      <c r="F18" s="396"/>
      <c r="G18" s="563"/>
      <c r="H18" s="999"/>
      <c r="I18" s="999"/>
      <c r="J18" s="999"/>
      <c r="K18" s="999"/>
      <c r="L18" s="999"/>
      <c r="M18" s="999"/>
      <c r="N18" s="999"/>
      <c r="O18" s="1000"/>
      <c r="P18" s="108"/>
      <c r="Q18" s="1007"/>
      <c r="R18" s="1007"/>
      <c r="S18" s="1007"/>
      <c r="T18" s="1007"/>
      <c r="U18" s="1007"/>
      <c r="V18" s="1007"/>
      <c r="W18" s="1007"/>
      <c r="X18" s="1008"/>
      <c r="Y18" s="1017" t="s">
        <v>12</v>
      </c>
      <c r="Z18" s="1018"/>
      <c r="AA18" s="1019"/>
      <c r="AB18" s="460"/>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9" customHeight="1" x14ac:dyDescent="0.15">
      <c r="A19" s="398"/>
      <c r="B19" s="399"/>
      <c r="C19" s="399"/>
      <c r="D19" s="399"/>
      <c r="E19" s="399"/>
      <c r="F19" s="400"/>
      <c r="G19" s="1001"/>
      <c r="H19" s="1002"/>
      <c r="I19" s="1002"/>
      <c r="J19" s="1002"/>
      <c r="K19" s="1002"/>
      <c r="L19" s="1002"/>
      <c r="M19" s="1002"/>
      <c r="N19" s="1002"/>
      <c r="O19" s="1003"/>
      <c r="P19" s="1009"/>
      <c r="Q19" s="1009"/>
      <c r="R19" s="1009"/>
      <c r="S19" s="1009"/>
      <c r="T19" s="1009"/>
      <c r="U19" s="1009"/>
      <c r="V19" s="1009"/>
      <c r="W19" s="1009"/>
      <c r="X19" s="1010"/>
      <c r="Y19" s="446" t="s">
        <v>54</v>
      </c>
      <c r="Z19" s="1014"/>
      <c r="AA19" s="1015"/>
      <c r="AB19" s="522"/>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9" customHeight="1" x14ac:dyDescent="0.15">
      <c r="A20" s="401"/>
      <c r="B20" s="402"/>
      <c r="C20" s="402"/>
      <c r="D20" s="402"/>
      <c r="E20" s="402"/>
      <c r="F20" s="403"/>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2"/>
      <c r="Z23" s="826"/>
      <c r="AA23" s="827"/>
      <c r="AB23" s="1026" t="s">
        <v>11</v>
      </c>
      <c r="AC23" s="1027"/>
      <c r="AD23" s="1028"/>
      <c r="AE23" s="1032" t="s">
        <v>388</v>
      </c>
      <c r="AF23" s="1032"/>
      <c r="AG23" s="1032"/>
      <c r="AH23" s="1032"/>
      <c r="AI23" s="1032" t="s">
        <v>410</v>
      </c>
      <c r="AJ23" s="1032"/>
      <c r="AK23" s="1032"/>
      <c r="AL23" s="556"/>
      <c r="AM23" s="1032" t="s">
        <v>507</v>
      </c>
      <c r="AN23" s="1032"/>
      <c r="AO23" s="1032"/>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3"/>
      <c r="Z24" s="1024"/>
      <c r="AA24" s="1025"/>
      <c r="AB24" s="1029"/>
      <c r="AC24" s="1030"/>
      <c r="AD24" s="1031"/>
      <c r="AE24" s="917"/>
      <c r="AF24" s="917"/>
      <c r="AG24" s="917"/>
      <c r="AH24" s="917"/>
      <c r="AI24" s="917"/>
      <c r="AJ24" s="917"/>
      <c r="AK24" s="917"/>
      <c r="AL24" s="407"/>
      <c r="AM24" s="917"/>
      <c r="AN24" s="917"/>
      <c r="AO24" s="917"/>
      <c r="AP24" s="407"/>
      <c r="AQ24" s="199"/>
      <c r="AR24" s="200"/>
      <c r="AS24" s="136" t="s">
        <v>233</v>
      </c>
      <c r="AT24" s="137"/>
      <c r="AU24" s="200"/>
      <c r="AV24" s="200"/>
      <c r="AW24" s="392" t="s">
        <v>179</v>
      </c>
      <c r="AX24" s="393"/>
      <c r="AY24" s="34">
        <f>$AY$23</f>
        <v>0</v>
      </c>
    </row>
    <row r="25" spans="1:51" ht="22.9" customHeight="1" x14ac:dyDescent="0.15">
      <c r="A25" s="397"/>
      <c r="B25" s="395"/>
      <c r="C25" s="395"/>
      <c r="D25" s="395"/>
      <c r="E25" s="395"/>
      <c r="F25" s="396"/>
      <c r="G25" s="563"/>
      <c r="H25" s="999"/>
      <c r="I25" s="999"/>
      <c r="J25" s="999"/>
      <c r="K25" s="999"/>
      <c r="L25" s="999"/>
      <c r="M25" s="999"/>
      <c r="N25" s="999"/>
      <c r="O25" s="1000"/>
      <c r="P25" s="108"/>
      <c r="Q25" s="1007"/>
      <c r="R25" s="1007"/>
      <c r="S25" s="1007"/>
      <c r="T25" s="1007"/>
      <c r="U25" s="1007"/>
      <c r="V25" s="1007"/>
      <c r="W25" s="1007"/>
      <c r="X25" s="1008"/>
      <c r="Y25" s="1017" t="s">
        <v>12</v>
      </c>
      <c r="Z25" s="1018"/>
      <c r="AA25" s="1019"/>
      <c r="AB25" s="460"/>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9" customHeight="1" x14ac:dyDescent="0.15">
      <c r="A26" s="398"/>
      <c r="B26" s="399"/>
      <c r="C26" s="399"/>
      <c r="D26" s="399"/>
      <c r="E26" s="399"/>
      <c r="F26" s="400"/>
      <c r="G26" s="1001"/>
      <c r="H26" s="1002"/>
      <c r="I26" s="1002"/>
      <c r="J26" s="1002"/>
      <c r="K26" s="1002"/>
      <c r="L26" s="1002"/>
      <c r="M26" s="1002"/>
      <c r="N26" s="1002"/>
      <c r="O26" s="1003"/>
      <c r="P26" s="1009"/>
      <c r="Q26" s="1009"/>
      <c r="R26" s="1009"/>
      <c r="S26" s="1009"/>
      <c r="T26" s="1009"/>
      <c r="U26" s="1009"/>
      <c r="V26" s="1009"/>
      <c r="W26" s="1009"/>
      <c r="X26" s="1010"/>
      <c r="Y26" s="446" t="s">
        <v>54</v>
      </c>
      <c r="Z26" s="1014"/>
      <c r="AA26" s="1015"/>
      <c r="AB26" s="522"/>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9" customHeight="1" x14ac:dyDescent="0.15">
      <c r="A27" s="401"/>
      <c r="B27" s="402"/>
      <c r="C27" s="402"/>
      <c r="D27" s="402"/>
      <c r="E27" s="402"/>
      <c r="F27" s="403"/>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2"/>
      <c r="Z30" s="826"/>
      <c r="AA30" s="827"/>
      <c r="AB30" s="1026" t="s">
        <v>11</v>
      </c>
      <c r="AC30" s="1027"/>
      <c r="AD30" s="1028"/>
      <c r="AE30" s="1032" t="s">
        <v>388</v>
      </c>
      <c r="AF30" s="1032"/>
      <c r="AG30" s="1032"/>
      <c r="AH30" s="1032"/>
      <c r="AI30" s="1032" t="s">
        <v>410</v>
      </c>
      <c r="AJ30" s="1032"/>
      <c r="AK30" s="1032"/>
      <c r="AL30" s="556"/>
      <c r="AM30" s="1032" t="s">
        <v>507</v>
      </c>
      <c r="AN30" s="1032"/>
      <c r="AO30" s="1032"/>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3"/>
      <c r="Z31" s="1024"/>
      <c r="AA31" s="1025"/>
      <c r="AB31" s="1029"/>
      <c r="AC31" s="1030"/>
      <c r="AD31" s="1031"/>
      <c r="AE31" s="917"/>
      <c r="AF31" s="917"/>
      <c r="AG31" s="917"/>
      <c r="AH31" s="917"/>
      <c r="AI31" s="917"/>
      <c r="AJ31" s="917"/>
      <c r="AK31" s="917"/>
      <c r="AL31" s="407"/>
      <c r="AM31" s="917"/>
      <c r="AN31" s="917"/>
      <c r="AO31" s="917"/>
      <c r="AP31" s="407"/>
      <c r="AQ31" s="199"/>
      <c r="AR31" s="200"/>
      <c r="AS31" s="136" t="s">
        <v>233</v>
      </c>
      <c r="AT31" s="137"/>
      <c r="AU31" s="200"/>
      <c r="AV31" s="200"/>
      <c r="AW31" s="392" t="s">
        <v>179</v>
      </c>
      <c r="AX31" s="393"/>
      <c r="AY31" s="34">
        <f>$AY$30</f>
        <v>0</v>
      </c>
    </row>
    <row r="32" spans="1:51" ht="22.9" customHeight="1" x14ac:dyDescent="0.15">
      <c r="A32" s="397"/>
      <c r="B32" s="395"/>
      <c r="C32" s="395"/>
      <c r="D32" s="395"/>
      <c r="E32" s="395"/>
      <c r="F32" s="396"/>
      <c r="G32" s="563"/>
      <c r="H32" s="999"/>
      <c r="I32" s="999"/>
      <c r="J32" s="999"/>
      <c r="K32" s="999"/>
      <c r="L32" s="999"/>
      <c r="M32" s="999"/>
      <c r="N32" s="999"/>
      <c r="O32" s="1000"/>
      <c r="P32" s="108"/>
      <c r="Q32" s="1007"/>
      <c r="R32" s="1007"/>
      <c r="S32" s="1007"/>
      <c r="T32" s="1007"/>
      <c r="U32" s="1007"/>
      <c r="V32" s="1007"/>
      <c r="W32" s="1007"/>
      <c r="X32" s="1008"/>
      <c r="Y32" s="1017" t="s">
        <v>12</v>
      </c>
      <c r="Z32" s="1018"/>
      <c r="AA32" s="1019"/>
      <c r="AB32" s="460"/>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9" customHeight="1" x14ac:dyDescent="0.15">
      <c r="A33" s="398"/>
      <c r="B33" s="399"/>
      <c r="C33" s="399"/>
      <c r="D33" s="399"/>
      <c r="E33" s="399"/>
      <c r="F33" s="400"/>
      <c r="G33" s="1001"/>
      <c r="H33" s="1002"/>
      <c r="I33" s="1002"/>
      <c r="J33" s="1002"/>
      <c r="K33" s="1002"/>
      <c r="L33" s="1002"/>
      <c r="M33" s="1002"/>
      <c r="N33" s="1002"/>
      <c r="O33" s="1003"/>
      <c r="P33" s="1009"/>
      <c r="Q33" s="1009"/>
      <c r="R33" s="1009"/>
      <c r="S33" s="1009"/>
      <c r="T33" s="1009"/>
      <c r="U33" s="1009"/>
      <c r="V33" s="1009"/>
      <c r="W33" s="1009"/>
      <c r="X33" s="1010"/>
      <c r="Y33" s="446" t="s">
        <v>54</v>
      </c>
      <c r="Z33" s="1014"/>
      <c r="AA33" s="1015"/>
      <c r="AB33" s="522"/>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9" customHeight="1" x14ac:dyDescent="0.15">
      <c r="A34" s="401"/>
      <c r="B34" s="402"/>
      <c r="C34" s="402"/>
      <c r="D34" s="402"/>
      <c r="E34" s="402"/>
      <c r="F34" s="403"/>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2"/>
      <c r="Z37" s="826"/>
      <c r="AA37" s="827"/>
      <c r="AB37" s="1026" t="s">
        <v>11</v>
      </c>
      <c r="AC37" s="1027"/>
      <c r="AD37" s="1028"/>
      <c r="AE37" s="1032" t="s">
        <v>388</v>
      </c>
      <c r="AF37" s="1032"/>
      <c r="AG37" s="1032"/>
      <c r="AH37" s="1032"/>
      <c r="AI37" s="1032" t="s">
        <v>410</v>
      </c>
      <c r="AJ37" s="1032"/>
      <c r="AK37" s="1032"/>
      <c r="AL37" s="556"/>
      <c r="AM37" s="1032" t="s">
        <v>507</v>
      </c>
      <c r="AN37" s="1032"/>
      <c r="AO37" s="1032"/>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3"/>
      <c r="Z38" s="1024"/>
      <c r="AA38" s="1025"/>
      <c r="AB38" s="1029"/>
      <c r="AC38" s="1030"/>
      <c r="AD38" s="1031"/>
      <c r="AE38" s="917"/>
      <c r="AF38" s="917"/>
      <c r="AG38" s="917"/>
      <c r="AH38" s="917"/>
      <c r="AI38" s="917"/>
      <c r="AJ38" s="917"/>
      <c r="AK38" s="917"/>
      <c r="AL38" s="407"/>
      <c r="AM38" s="917"/>
      <c r="AN38" s="917"/>
      <c r="AO38" s="917"/>
      <c r="AP38" s="407"/>
      <c r="AQ38" s="199"/>
      <c r="AR38" s="200"/>
      <c r="AS38" s="136" t="s">
        <v>233</v>
      </c>
      <c r="AT38" s="137"/>
      <c r="AU38" s="200"/>
      <c r="AV38" s="200"/>
      <c r="AW38" s="392" t="s">
        <v>179</v>
      </c>
      <c r="AX38" s="393"/>
      <c r="AY38" s="34">
        <f>$AY$37</f>
        <v>0</v>
      </c>
    </row>
    <row r="39" spans="1:51" ht="22.9" customHeight="1" x14ac:dyDescent="0.15">
      <c r="A39" s="397"/>
      <c r="B39" s="395"/>
      <c r="C39" s="395"/>
      <c r="D39" s="395"/>
      <c r="E39" s="395"/>
      <c r="F39" s="396"/>
      <c r="G39" s="563"/>
      <c r="H39" s="999"/>
      <c r="I39" s="999"/>
      <c r="J39" s="999"/>
      <c r="K39" s="999"/>
      <c r="L39" s="999"/>
      <c r="M39" s="999"/>
      <c r="N39" s="999"/>
      <c r="O39" s="1000"/>
      <c r="P39" s="108"/>
      <c r="Q39" s="1007"/>
      <c r="R39" s="1007"/>
      <c r="S39" s="1007"/>
      <c r="T39" s="1007"/>
      <c r="U39" s="1007"/>
      <c r="V39" s="1007"/>
      <c r="W39" s="1007"/>
      <c r="X39" s="1008"/>
      <c r="Y39" s="1017" t="s">
        <v>12</v>
      </c>
      <c r="Z39" s="1018"/>
      <c r="AA39" s="1019"/>
      <c r="AB39" s="460"/>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9" customHeight="1" x14ac:dyDescent="0.15">
      <c r="A40" s="398"/>
      <c r="B40" s="399"/>
      <c r="C40" s="399"/>
      <c r="D40" s="399"/>
      <c r="E40" s="399"/>
      <c r="F40" s="400"/>
      <c r="G40" s="1001"/>
      <c r="H40" s="1002"/>
      <c r="I40" s="1002"/>
      <c r="J40" s="1002"/>
      <c r="K40" s="1002"/>
      <c r="L40" s="1002"/>
      <c r="M40" s="1002"/>
      <c r="N40" s="1002"/>
      <c r="O40" s="1003"/>
      <c r="P40" s="1009"/>
      <c r="Q40" s="1009"/>
      <c r="R40" s="1009"/>
      <c r="S40" s="1009"/>
      <c r="T40" s="1009"/>
      <c r="U40" s="1009"/>
      <c r="V40" s="1009"/>
      <c r="W40" s="1009"/>
      <c r="X40" s="1010"/>
      <c r="Y40" s="446" t="s">
        <v>54</v>
      </c>
      <c r="Z40" s="1014"/>
      <c r="AA40" s="1015"/>
      <c r="AB40" s="522"/>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9" customHeight="1" x14ac:dyDescent="0.15">
      <c r="A41" s="401"/>
      <c r="B41" s="402"/>
      <c r="C41" s="402"/>
      <c r="D41" s="402"/>
      <c r="E41" s="402"/>
      <c r="F41" s="403"/>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2"/>
      <c r="Z44" s="826"/>
      <c r="AA44" s="827"/>
      <c r="AB44" s="1026" t="s">
        <v>11</v>
      </c>
      <c r="AC44" s="1027"/>
      <c r="AD44" s="1028"/>
      <c r="AE44" s="1032" t="s">
        <v>388</v>
      </c>
      <c r="AF44" s="1032"/>
      <c r="AG44" s="1032"/>
      <c r="AH44" s="1032"/>
      <c r="AI44" s="1032" t="s">
        <v>410</v>
      </c>
      <c r="AJ44" s="1032"/>
      <c r="AK44" s="1032"/>
      <c r="AL44" s="556"/>
      <c r="AM44" s="1032" t="s">
        <v>507</v>
      </c>
      <c r="AN44" s="1032"/>
      <c r="AO44" s="1032"/>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3"/>
      <c r="Z45" s="1024"/>
      <c r="AA45" s="1025"/>
      <c r="AB45" s="1029"/>
      <c r="AC45" s="1030"/>
      <c r="AD45" s="1031"/>
      <c r="AE45" s="917"/>
      <c r="AF45" s="917"/>
      <c r="AG45" s="917"/>
      <c r="AH45" s="917"/>
      <c r="AI45" s="917"/>
      <c r="AJ45" s="917"/>
      <c r="AK45" s="917"/>
      <c r="AL45" s="407"/>
      <c r="AM45" s="917"/>
      <c r="AN45" s="917"/>
      <c r="AO45" s="917"/>
      <c r="AP45" s="407"/>
      <c r="AQ45" s="199"/>
      <c r="AR45" s="200"/>
      <c r="AS45" s="136" t="s">
        <v>233</v>
      </c>
      <c r="AT45" s="137"/>
      <c r="AU45" s="200"/>
      <c r="AV45" s="200"/>
      <c r="AW45" s="392" t="s">
        <v>179</v>
      </c>
      <c r="AX45" s="393"/>
      <c r="AY45" s="34">
        <f>$AY$44</f>
        <v>0</v>
      </c>
    </row>
    <row r="46" spans="1:51" ht="22.9" customHeight="1" x14ac:dyDescent="0.15">
      <c r="A46" s="397"/>
      <c r="B46" s="395"/>
      <c r="C46" s="395"/>
      <c r="D46" s="395"/>
      <c r="E46" s="395"/>
      <c r="F46" s="396"/>
      <c r="G46" s="563"/>
      <c r="H46" s="999"/>
      <c r="I46" s="999"/>
      <c r="J46" s="999"/>
      <c r="K46" s="999"/>
      <c r="L46" s="999"/>
      <c r="M46" s="999"/>
      <c r="N46" s="999"/>
      <c r="O46" s="1000"/>
      <c r="P46" s="108"/>
      <c r="Q46" s="1007"/>
      <c r="R46" s="1007"/>
      <c r="S46" s="1007"/>
      <c r="T46" s="1007"/>
      <c r="U46" s="1007"/>
      <c r="V46" s="1007"/>
      <c r="W46" s="1007"/>
      <c r="X46" s="1008"/>
      <c r="Y46" s="1017" t="s">
        <v>12</v>
      </c>
      <c r="Z46" s="1018"/>
      <c r="AA46" s="1019"/>
      <c r="AB46" s="460"/>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9" customHeight="1" x14ac:dyDescent="0.15">
      <c r="A47" s="398"/>
      <c r="B47" s="399"/>
      <c r="C47" s="399"/>
      <c r="D47" s="399"/>
      <c r="E47" s="399"/>
      <c r="F47" s="400"/>
      <c r="G47" s="1001"/>
      <c r="H47" s="1002"/>
      <c r="I47" s="1002"/>
      <c r="J47" s="1002"/>
      <c r="K47" s="1002"/>
      <c r="L47" s="1002"/>
      <c r="M47" s="1002"/>
      <c r="N47" s="1002"/>
      <c r="O47" s="1003"/>
      <c r="P47" s="1009"/>
      <c r="Q47" s="1009"/>
      <c r="R47" s="1009"/>
      <c r="S47" s="1009"/>
      <c r="T47" s="1009"/>
      <c r="U47" s="1009"/>
      <c r="V47" s="1009"/>
      <c r="W47" s="1009"/>
      <c r="X47" s="1010"/>
      <c r="Y47" s="446" t="s">
        <v>54</v>
      </c>
      <c r="Z47" s="1014"/>
      <c r="AA47" s="1015"/>
      <c r="AB47" s="522"/>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9" customHeight="1" x14ac:dyDescent="0.15">
      <c r="A48" s="401"/>
      <c r="B48" s="402"/>
      <c r="C48" s="402"/>
      <c r="D48" s="402"/>
      <c r="E48" s="402"/>
      <c r="F48" s="403"/>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2"/>
      <c r="Z51" s="826"/>
      <c r="AA51" s="827"/>
      <c r="AB51" s="556" t="s">
        <v>11</v>
      </c>
      <c r="AC51" s="1027"/>
      <c r="AD51" s="1028"/>
      <c r="AE51" s="1032" t="s">
        <v>388</v>
      </c>
      <c r="AF51" s="1032"/>
      <c r="AG51" s="1032"/>
      <c r="AH51" s="1032"/>
      <c r="AI51" s="1032" t="s">
        <v>410</v>
      </c>
      <c r="AJ51" s="1032"/>
      <c r="AK51" s="1032"/>
      <c r="AL51" s="556"/>
      <c r="AM51" s="1032" t="s">
        <v>507</v>
      </c>
      <c r="AN51" s="1032"/>
      <c r="AO51" s="1032"/>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3"/>
      <c r="Z52" s="1024"/>
      <c r="AA52" s="1025"/>
      <c r="AB52" s="1029"/>
      <c r="AC52" s="1030"/>
      <c r="AD52" s="1031"/>
      <c r="AE52" s="917"/>
      <c r="AF52" s="917"/>
      <c r="AG52" s="917"/>
      <c r="AH52" s="917"/>
      <c r="AI52" s="917"/>
      <c r="AJ52" s="917"/>
      <c r="AK52" s="917"/>
      <c r="AL52" s="407"/>
      <c r="AM52" s="917"/>
      <c r="AN52" s="917"/>
      <c r="AO52" s="917"/>
      <c r="AP52" s="407"/>
      <c r="AQ52" s="199"/>
      <c r="AR52" s="200"/>
      <c r="AS52" s="136" t="s">
        <v>233</v>
      </c>
      <c r="AT52" s="137"/>
      <c r="AU52" s="200"/>
      <c r="AV52" s="200"/>
      <c r="AW52" s="392" t="s">
        <v>179</v>
      </c>
      <c r="AX52" s="393"/>
      <c r="AY52" s="34">
        <f>$AY$51</f>
        <v>0</v>
      </c>
    </row>
    <row r="53" spans="1:51" ht="22.9" customHeight="1" x14ac:dyDescent="0.15">
      <c r="A53" s="397"/>
      <c r="B53" s="395"/>
      <c r="C53" s="395"/>
      <c r="D53" s="395"/>
      <c r="E53" s="395"/>
      <c r="F53" s="396"/>
      <c r="G53" s="563"/>
      <c r="H53" s="999"/>
      <c r="I53" s="999"/>
      <c r="J53" s="999"/>
      <c r="K53" s="999"/>
      <c r="L53" s="999"/>
      <c r="M53" s="999"/>
      <c r="N53" s="999"/>
      <c r="O53" s="1000"/>
      <c r="P53" s="108"/>
      <c r="Q53" s="1007"/>
      <c r="R53" s="1007"/>
      <c r="S53" s="1007"/>
      <c r="T53" s="1007"/>
      <c r="U53" s="1007"/>
      <c r="V53" s="1007"/>
      <c r="W53" s="1007"/>
      <c r="X53" s="1008"/>
      <c r="Y53" s="1017" t="s">
        <v>12</v>
      </c>
      <c r="Z53" s="1018"/>
      <c r="AA53" s="1019"/>
      <c r="AB53" s="460"/>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9" customHeight="1" x14ac:dyDescent="0.15">
      <c r="A54" s="398"/>
      <c r="B54" s="399"/>
      <c r="C54" s="399"/>
      <c r="D54" s="399"/>
      <c r="E54" s="399"/>
      <c r="F54" s="400"/>
      <c r="G54" s="1001"/>
      <c r="H54" s="1002"/>
      <c r="I54" s="1002"/>
      <c r="J54" s="1002"/>
      <c r="K54" s="1002"/>
      <c r="L54" s="1002"/>
      <c r="M54" s="1002"/>
      <c r="N54" s="1002"/>
      <c r="O54" s="1003"/>
      <c r="P54" s="1009"/>
      <c r="Q54" s="1009"/>
      <c r="R54" s="1009"/>
      <c r="S54" s="1009"/>
      <c r="T54" s="1009"/>
      <c r="U54" s="1009"/>
      <c r="V54" s="1009"/>
      <c r="W54" s="1009"/>
      <c r="X54" s="1010"/>
      <c r="Y54" s="446" t="s">
        <v>54</v>
      </c>
      <c r="Z54" s="1014"/>
      <c r="AA54" s="1015"/>
      <c r="AB54" s="522"/>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9" customHeight="1" x14ac:dyDescent="0.15">
      <c r="A55" s="401"/>
      <c r="B55" s="402"/>
      <c r="C55" s="402"/>
      <c r="D55" s="402"/>
      <c r="E55" s="402"/>
      <c r="F55" s="403"/>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2"/>
      <c r="Z58" s="826"/>
      <c r="AA58" s="827"/>
      <c r="AB58" s="1026" t="s">
        <v>11</v>
      </c>
      <c r="AC58" s="1027"/>
      <c r="AD58" s="1028"/>
      <c r="AE58" s="1032" t="s">
        <v>388</v>
      </c>
      <c r="AF58" s="1032"/>
      <c r="AG58" s="1032"/>
      <c r="AH58" s="1032"/>
      <c r="AI58" s="1032" t="s">
        <v>410</v>
      </c>
      <c r="AJ58" s="1032"/>
      <c r="AK58" s="1032"/>
      <c r="AL58" s="556"/>
      <c r="AM58" s="1032" t="s">
        <v>507</v>
      </c>
      <c r="AN58" s="1032"/>
      <c r="AO58" s="1032"/>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3"/>
      <c r="Z59" s="1024"/>
      <c r="AA59" s="1025"/>
      <c r="AB59" s="1029"/>
      <c r="AC59" s="1030"/>
      <c r="AD59" s="1031"/>
      <c r="AE59" s="917"/>
      <c r="AF59" s="917"/>
      <c r="AG59" s="917"/>
      <c r="AH59" s="917"/>
      <c r="AI59" s="917"/>
      <c r="AJ59" s="917"/>
      <c r="AK59" s="917"/>
      <c r="AL59" s="407"/>
      <c r="AM59" s="917"/>
      <c r="AN59" s="917"/>
      <c r="AO59" s="917"/>
      <c r="AP59" s="407"/>
      <c r="AQ59" s="199"/>
      <c r="AR59" s="200"/>
      <c r="AS59" s="136" t="s">
        <v>233</v>
      </c>
      <c r="AT59" s="137"/>
      <c r="AU59" s="200"/>
      <c r="AV59" s="200"/>
      <c r="AW59" s="392" t="s">
        <v>179</v>
      </c>
      <c r="AX59" s="393"/>
      <c r="AY59" s="34">
        <f>$AY$58</f>
        <v>0</v>
      </c>
    </row>
    <row r="60" spans="1:51" ht="22.9" customHeight="1" x14ac:dyDescent="0.15">
      <c r="A60" s="397"/>
      <c r="B60" s="395"/>
      <c r="C60" s="395"/>
      <c r="D60" s="395"/>
      <c r="E60" s="395"/>
      <c r="F60" s="396"/>
      <c r="G60" s="563"/>
      <c r="H60" s="999"/>
      <c r="I60" s="999"/>
      <c r="J60" s="999"/>
      <c r="K60" s="999"/>
      <c r="L60" s="999"/>
      <c r="M60" s="999"/>
      <c r="N60" s="999"/>
      <c r="O60" s="1000"/>
      <c r="P60" s="108"/>
      <c r="Q60" s="1007"/>
      <c r="R60" s="1007"/>
      <c r="S60" s="1007"/>
      <c r="T60" s="1007"/>
      <c r="U60" s="1007"/>
      <c r="V60" s="1007"/>
      <c r="W60" s="1007"/>
      <c r="X60" s="1008"/>
      <c r="Y60" s="1017" t="s">
        <v>12</v>
      </c>
      <c r="Z60" s="1018"/>
      <c r="AA60" s="1019"/>
      <c r="AB60" s="460"/>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9" customHeight="1" x14ac:dyDescent="0.15">
      <c r="A61" s="398"/>
      <c r="B61" s="399"/>
      <c r="C61" s="399"/>
      <c r="D61" s="399"/>
      <c r="E61" s="399"/>
      <c r="F61" s="400"/>
      <c r="G61" s="1001"/>
      <c r="H61" s="1002"/>
      <c r="I61" s="1002"/>
      <c r="J61" s="1002"/>
      <c r="K61" s="1002"/>
      <c r="L61" s="1002"/>
      <c r="M61" s="1002"/>
      <c r="N61" s="1002"/>
      <c r="O61" s="1003"/>
      <c r="P61" s="1009"/>
      <c r="Q61" s="1009"/>
      <c r="R61" s="1009"/>
      <c r="S61" s="1009"/>
      <c r="T61" s="1009"/>
      <c r="U61" s="1009"/>
      <c r="V61" s="1009"/>
      <c r="W61" s="1009"/>
      <c r="X61" s="1010"/>
      <c r="Y61" s="446" t="s">
        <v>54</v>
      </c>
      <c r="Z61" s="1014"/>
      <c r="AA61" s="1015"/>
      <c r="AB61" s="522"/>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9" customHeight="1" x14ac:dyDescent="0.15">
      <c r="A62" s="401"/>
      <c r="B62" s="402"/>
      <c r="C62" s="402"/>
      <c r="D62" s="402"/>
      <c r="E62" s="402"/>
      <c r="F62" s="403"/>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2"/>
      <c r="Z65" s="826"/>
      <c r="AA65" s="827"/>
      <c r="AB65" s="1026" t="s">
        <v>11</v>
      </c>
      <c r="AC65" s="1027"/>
      <c r="AD65" s="1028"/>
      <c r="AE65" s="1032" t="s">
        <v>388</v>
      </c>
      <c r="AF65" s="1032"/>
      <c r="AG65" s="1032"/>
      <c r="AH65" s="1032"/>
      <c r="AI65" s="1032" t="s">
        <v>410</v>
      </c>
      <c r="AJ65" s="1032"/>
      <c r="AK65" s="1032"/>
      <c r="AL65" s="556"/>
      <c r="AM65" s="1032" t="s">
        <v>507</v>
      </c>
      <c r="AN65" s="1032"/>
      <c r="AO65" s="1032"/>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3"/>
      <c r="Z66" s="1024"/>
      <c r="AA66" s="1025"/>
      <c r="AB66" s="1029"/>
      <c r="AC66" s="1030"/>
      <c r="AD66" s="1031"/>
      <c r="AE66" s="917"/>
      <c r="AF66" s="917"/>
      <c r="AG66" s="917"/>
      <c r="AH66" s="917"/>
      <c r="AI66" s="917"/>
      <c r="AJ66" s="917"/>
      <c r="AK66" s="917"/>
      <c r="AL66" s="407"/>
      <c r="AM66" s="917"/>
      <c r="AN66" s="917"/>
      <c r="AO66" s="917"/>
      <c r="AP66" s="407"/>
      <c r="AQ66" s="199"/>
      <c r="AR66" s="200"/>
      <c r="AS66" s="136" t="s">
        <v>233</v>
      </c>
      <c r="AT66" s="137"/>
      <c r="AU66" s="200"/>
      <c r="AV66" s="200"/>
      <c r="AW66" s="392" t="s">
        <v>179</v>
      </c>
      <c r="AX66" s="393"/>
      <c r="AY66" s="34">
        <f>$AY$65</f>
        <v>0</v>
      </c>
    </row>
    <row r="67" spans="1:51" ht="22.9" customHeight="1" x14ac:dyDescent="0.15">
      <c r="A67" s="397"/>
      <c r="B67" s="395"/>
      <c r="C67" s="395"/>
      <c r="D67" s="395"/>
      <c r="E67" s="395"/>
      <c r="F67" s="396"/>
      <c r="G67" s="563"/>
      <c r="H67" s="999"/>
      <c r="I67" s="999"/>
      <c r="J67" s="999"/>
      <c r="K67" s="999"/>
      <c r="L67" s="999"/>
      <c r="M67" s="999"/>
      <c r="N67" s="999"/>
      <c r="O67" s="1000"/>
      <c r="P67" s="108"/>
      <c r="Q67" s="1007"/>
      <c r="R67" s="1007"/>
      <c r="S67" s="1007"/>
      <c r="T67" s="1007"/>
      <c r="U67" s="1007"/>
      <c r="V67" s="1007"/>
      <c r="W67" s="1007"/>
      <c r="X67" s="1008"/>
      <c r="Y67" s="1017" t="s">
        <v>12</v>
      </c>
      <c r="Z67" s="1018"/>
      <c r="AA67" s="1019"/>
      <c r="AB67" s="460"/>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9" customHeight="1" x14ac:dyDescent="0.15">
      <c r="A68" s="398"/>
      <c r="B68" s="399"/>
      <c r="C68" s="399"/>
      <c r="D68" s="399"/>
      <c r="E68" s="399"/>
      <c r="F68" s="400"/>
      <c r="G68" s="1001"/>
      <c r="H68" s="1002"/>
      <c r="I68" s="1002"/>
      <c r="J68" s="1002"/>
      <c r="K68" s="1002"/>
      <c r="L68" s="1002"/>
      <c r="M68" s="1002"/>
      <c r="N68" s="1002"/>
      <c r="O68" s="1003"/>
      <c r="P68" s="1009"/>
      <c r="Q68" s="1009"/>
      <c r="R68" s="1009"/>
      <c r="S68" s="1009"/>
      <c r="T68" s="1009"/>
      <c r="U68" s="1009"/>
      <c r="V68" s="1009"/>
      <c r="W68" s="1009"/>
      <c r="X68" s="1010"/>
      <c r="Y68" s="446" t="s">
        <v>54</v>
      </c>
      <c r="Z68" s="1014"/>
      <c r="AA68" s="1015"/>
      <c r="AB68" s="522"/>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9" customHeight="1" x14ac:dyDescent="0.15">
      <c r="A69" s="401"/>
      <c r="B69" s="402"/>
      <c r="C69" s="402"/>
      <c r="D69" s="402"/>
      <c r="E69" s="402"/>
      <c r="F69" s="403"/>
      <c r="G69" s="1004"/>
      <c r="H69" s="1005"/>
      <c r="I69" s="1005"/>
      <c r="J69" s="1005"/>
      <c r="K69" s="1005"/>
      <c r="L69" s="1005"/>
      <c r="M69" s="1005"/>
      <c r="N69" s="1005"/>
      <c r="O69" s="1006"/>
      <c r="P69" s="1011"/>
      <c r="Q69" s="1011"/>
      <c r="R69" s="1011"/>
      <c r="S69" s="1011"/>
      <c r="T69" s="1011"/>
      <c r="U69" s="1011"/>
      <c r="V69" s="1011"/>
      <c r="W69" s="1011"/>
      <c r="X69" s="1012"/>
      <c r="Y69" s="446" t="s">
        <v>13</v>
      </c>
      <c r="Z69" s="1014"/>
      <c r="AA69" s="1015"/>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2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5" t="s">
        <v>364</v>
      </c>
      <c r="H2" s="596"/>
      <c r="I2" s="596"/>
      <c r="J2" s="596"/>
      <c r="K2" s="596"/>
      <c r="L2" s="596"/>
      <c r="M2" s="596"/>
      <c r="N2" s="596"/>
      <c r="O2" s="596"/>
      <c r="P2" s="596"/>
      <c r="Q2" s="596"/>
      <c r="R2" s="596"/>
      <c r="S2" s="596"/>
      <c r="T2" s="596"/>
      <c r="U2" s="596"/>
      <c r="V2" s="596"/>
      <c r="W2" s="596"/>
      <c r="X2" s="596"/>
      <c r="Y2" s="596"/>
      <c r="Z2" s="596"/>
      <c r="AA2" s="596"/>
      <c r="AB2" s="597"/>
      <c r="AC2" s="595" t="s">
        <v>366</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2"/>
      <c r="Z4" s="383"/>
      <c r="AA4" s="383"/>
      <c r="AB4" s="802"/>
      <c r="AC4" s="670"/>
      <c r="AD4" s="671"/>
      <c r="AE4" s="671"/>
      <c r="AF4" s="671"/>
      <c r="AG4" s="672"/>
      <c r="AH4" s="664"/>
      <c r="AI4" s="665"/>
      <c r="AJ4" s="665"/>
      <c r="AK4" s="665"/>
      <c r="AL4" s="665"/>
      <c r="AM4" s="665"/>
      <c r="AN4" s="665"/>
      <c r="AO4" s="665"/>
      <c r="AP4" s="665"/>
      <c r="AQ4" s="665"/>
      <c r="AR4" s="665"/>
      <c r="AS4" s="665"/>
      <c r="AT4" s="666"/>
      <c r="AU4" s="382"/>
      <c r="AV4" s="383"/>
      <c r="AW4" s="383"/>
      <c r="AX4" s="384"/>
      <c r="AY4" s="34">
        <f t="shared" ref="AY4:AY14" si="0">$AY$2</f>
        <v>0</v>
      </c>
    </row>
    <row r="5" spans="1:51"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5"/>
      <c r="B14" s="1046"/>
      <c r="C14" s="1046"/>
      <c r="D14" s="1046"/>
      <c r="E14" s="1046"/>
      <c r="F14" s="1047"/>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5"/>
      <c r="B15" s="1046"/>
      <c r="C15" s="1046"/>
      <c r="D15" s="1046"/>
      <c r="E15" s="1046"/>
      <c r="F15" s="1047"/>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5"/>
      <c r="B16" s="1046"/>
      <c r="C16" s="1046"/>
      <c r="D16" s="1046"/>
      <c r="E16" s="1046"/>
      <c r="F16" s="1047"/>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2"/>
      <c r="Z17" s="383"/>
      <c r="AA17" s="383"/>
      <c r="AB17" s="802"/>
      <c r="AC17" s="670"/>
      <c r="AD17" s="671"/>
      <c r="AE17" s="671"/>
      <c r="AF17" s="671"/>
      <c r="AG17" s="672"/>
      <c r="AH17" s="664"/>
      <c r="AI17" s="665"/>
      <c r="AJ17" s="665"/>
      <c r="AK17" s="665"/>
      <c r="AL17" s="665"/>
      <c r="AM17" s="665"/>
      <c r="AN17" s="665"/>
      <c r="AO17" s="665"/>
      <c r="AP17" s="665"/>
      <c r="AQ17" s="665"/>
      <c r="AR17" s="665"/>
      <c r="AS17" s="665"/>
      <c r="AT17" s="666"/>
      <c r="AU17" s="382"/>
      <c r="AV17" s="383"/>
      <c r="AW17" s="383"/>
      <c r="AX17" s="384"/>
      <c r="AY17" s="34">
        <f t="shared" ref="AY17:AY27" si="1">$AY$15</f>
        <v>0</v>
      </c>
    </row>
    <row r="18" spans="1:51"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5"/>
      <c r="B27" s="1046"/>
      <c r="C27" s="1046"/>
      <c r="D27" s="1046"/>
      <c r="E27" s="1046"/>
      <c r="F27" s="1047"/>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5"/>
      <c r="B28" s="1046"/>
      <c r="C28" s="1046"/>
      <c r="D28" s="1046"/>
      <c r="E28" s="1046"/>
      <c r="F28" s="1047"/>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5"/>
      <c r="B29" s="1046"/>
      <c r="C29" s="1046"/>
      <c r="D29" s="1046"/>
      <c r="E29" s="1046"/>
      <c r="F29" s="1047"/>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2"/>
      <c r="Z30" s="383"/>
      <c r="AA30" s="383"/>
      <c r="AB30" s="802"/>
      <c r="AC30" s="670"/>
      <c r="AD30" s="671"/>
      <c r="AE30" s="671"/>
      <c r="AF30" s="671"/>
      <c r="AG30" s="672"/>
      <c r="AH30" s="664"/>
      <c r="AI30" s="665"/>
      <c r="AJ30" s="665"/>
      <c r="AK30" s="665"/>
      <c r="AL30" s="665"/>
      <c r="AM30" s="665"/>
      <c r="AN30" s="665"/>
      <c r="AO30" s="665"/>
      <c r="AP30" s="665"/>
      <c r="AQ30" s="665"/>
      <c r="AR30" s="665"/>
      <c r="AS30" s="665"/>
      <c r="AT30" s="666"/>
      <c r="AU30" s="382"/>
      <c r="AV30" s="383"/>
      <c r="AW30" s="383"/>
      <c r="AX30" s="384"/>
      <c r="AY30" s="34">
        <f t="shared" ref="AY30:AY40" si="2">$AY$28</f>
        <v>0</v>
      </c>
    </row>
    <row r="31" spans="1:51"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5"/>
      <c r="B40" s="1046"/>
      <c r="C40" s="1046"/>
      <c r="D40" s="1046"/>
      <c r="E40" s="1046"/>
      <c r="F40" s="1047"/>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5"/>
      <c r="B41" s="1046"/>
      <c r="C41" s="1046"/>
      <c r="D41" s="1046"/>
      <c r="E41" s="1046"/>
      <c r="F41" s="1047"/>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5"/>
      <c r="B42" s="1046"/>
      <c r="C42" s="1046"/>
      <c r="D42" s="1046"/>
      <c r="E42" s="1046"/>
      <c r="F42" s="1047"/>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2"/>
      <c r="Z43" s="383"/>
      <c r="AA43" s="383"/>
      <c r="AB43" s="802"/>
      <c r="AC43" s="670"/>
      <c r="AD43" s="671"/>
      <c r="AE43" s="671"/>
      <c r="AF43" s="671"/>
      <c r="AG43" s="672"/>
      <c r="AH43" s="664"/>
      <c r="AI43" s="665"/>
      <c r="AJ43" s="665"/>
      <c r="AK43" s="665"/>
      <c r="AL43" s="665"/>
      <c r="AM43" s="665"/>
      <c r="AN43" s="665"/>
      <c r="AO43" s="665"/>
      <c r="AP43" s="665"/>
      <c r="AQ43" s="665"/>
      <c r="AR43" s="665"/>
      <c r="AS43" s="665"/>
      <c r="AT43" s="666"/>
      <c r="AU43" s="382"/>
      <c r="AV43" s="383"/>
      <c r="AW43" s="383"/>
      <c r="AX43" s="384"/>
      <c r="AY43" s="34">
        <f t="shared" ref="AY43:AY53" si="3">$AY$41</f>
        <v>0</v>
      </c>
    </row>
    <row r="44" spans="1:51"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5"/>
      <c r="B56" s="1046"/>
      <c r="C56" s="1046"/>
      <c r="D56" s="1046"/>
      <c r="E56" s="1046"/>
      <c r="F56" s="1047"/>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2"/>
      <c r="Z57" s="383"/>
      <c r="AA57" s="383"/>
      <c r="AB57" s="802"/>
      <c r="AC57" s="670"/>
      <c r="AD57" s="671"/>
      <c r="AE57" s="671"/>
      <c r="AF57" s="671"/>
      <c r="AG57" s="672"/>
      <c r="AH57" s="664"/>
      <c r="AI57" s="665"/>
      <c r="AJ57" s="665"/>
      <c r="AK57" s="665"/>
      <c r="AL57" s="665"/>
      <c r="AM57" s="665"/>
      <c r="AN57" s="665"/>
      <c r="AO57" s="665"/>
      <c r="AP57" s="665"/>
      <c r="AQ57" s="665"/>
      <c r="AR57" s="665"/>
      <c r="AS57" s="665"/>
      <c r="AT57" s="666"/>
      <c r="AU57" s="382"/>
      <c r="AV57" s="383"/>
      <c r="AW57" s="383"/>
      <c r="AX57" s="384"/>
      <c r="AY57" s="34">
        <f t="shared" ref="AY57:AY67" si="4">$AY$55</f>
        <v>0</v>
      </c>
    </row>
    <row r="58" spans="1:51"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5"/>
      <c r="B67" s="1046"/>
      <c r="C67" s="1046"/>
      <c r="D67" s="1046"/>
      <c r="E67" s="1046"/>
      <c r="F67" s="1047"/>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5"/>
      <c r="B68" s="1046"/>
      <c r="C68" s="1046"/>
      <c r="D68" s="1046"/>
      <c r="E68" s="1046"/>
      <c r="F68" s="1047"/>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5"/>
      <c r="B69" s="1046"/>
      <c r="C69" s="1046"/>
      <c r="D69" s="1046"/>
      <c r="E69" s="1046"/>
      <c r="F69" s="1047"/>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2"/>
      <c r="Z70" s="383"/>
      <c r="AA70" s="383"/>
      <c r="AB70" s="802"/>
      <c r="AC70" s="670"/>
      <c r="AD70" s="671"/>
      <c r="AE70" s="671"/>
      <c r="AF70" s="671"/>
      <c r="AG70" s="672"/>
      <c r="AH70" s="664"/>
      <c r="AI70" s="665"/>
      <c r="AJ70" s="665"/>
      <c r="AK70" s="665"/>
      <c r="AL70" s="665"/>
      <c r="AM70" s="665"/>
      <c r="AN70" s="665"/>
      <c r="AO70" s="665"/>
      <c r="AP70" s="665"/>
      <c r="AQ70" s="665"/>
      <c r="AR70" s="665"/>
      <c r="AS70" s="665"/>
      <c r="AT70" s="666"/>
      <c r="AU70" s="382"/>
      <c r="AV70" s="383"/>
      <c r="AW70" s="383"/>
      <c r="AX70" s="384"/>
      <c r="AY70" s="34">
        <f t="shared" ref="AY70:AY80" si="5">$AY$68</f>
        <v>0</v>
      </c>
    </row>
    <row r="71" spans="1:51"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5"/>
      <c r="B80" s="1046"/>
      <c r="C80" s="1046"/>
      <c r="D80" s="1046"/>
      <c r="E80" s="1046"/>
      <c r="F80" s="1047"/>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5"/>
      <c r="B81" s="1046"/>
      <c r="C81" s="1046"/>
      <c r="D81" s="1046"/>
      <c r="E81" s="1046"/>
      <c r="F81" s="1047"/>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5"/>
      <c r="B82" s="1046"/>
      <c r="C82" s="1046"/>
      <c r="D82" s="1046"/>
      <c r="E82" s="1046"/>
      <c r="F82" s="1047"/>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2"/>
      <c r="Z83" s="383"/>
      <c r="AA83" s="383"/>
      <c r="AB83" s="802"/>
      <c r="AC83" s="670"/>
      <c r="AD83" s="671"/>
      <c r="AE83" s="671"/>
      <c r="AF83" s="671"/>
      <c r="AG83" s="672"/>
      <c r="AH83" s="664"/>
      <c r="AI83" s="665"/>
      <c r="AJ83" s="665"/>
      <c r="AK83" s="665"/>
      <c r="AL83" s="665"/>
      <c r="AM83" s="665"/>
      <c r="AN83" s="665"/>
      <c r="AO83" s="665"/>
      <c r="AP83" s="665"/>
      <c r="AQ83" s="665"/>
      <c r="AR83" s="665"/>
      <c r="AS83" s="665"/>
      <c r="AT83" s="666"/>
      <c r="AU83" s="382"/>
      <c r="AV83" s="383"/>
      <c r="AW83" s="383"/>
      <c r="AX83" s="384"/>
      <c r="AY83" s="34">
        <f t="shared" ref="AY83:AY93" si="6">$AY$81</f>
        <v>0</v>
      </c>
    </row>
    <row r="84" spans="1:51"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5"/>
      <c r="B93" s="1046"/>
      <c r="C93" s="1046"/>
      <c r="D93" s="1046"/>
      <c r="E93" s="1046"/>
      <c r="F93" s="1047"/>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5"/>
      <c r="B94" s="1046"/>
      <c r="C94" s="1046"/>
      <c r="D94" s="1046"/>
      <c r="E94" s="1046"/>
      <c r="F94" s="1047"/>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5"/>
      <c r="B95" s="1046"/>
      <c r="C95" s="1046"/>
      <c r="D95" s="1046"/>
      <c r="E95" s="1046"/>
      <c r="F95" s="1047"/>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2"/>
      <c r="Z96" s="383"/>
      <c r="AA96" s="383"/>
      <c r="AB96" s="802"/>
      <c r="AC96" s="670"/>
      <c r="AD96" s="671"/>
      <c r="AE96" s="671"/>
      <c r="AF96" s="671"/>
      <c r="AG96" s="672"/>
      <c r="AH96" s="664"/>
      <c r="AI96" s="665"/>
      <c r="AJ96" s="665"/>
      <c r="AK96" s="665"/>
      <c r="AL96" s="665"/>
      <c r="AM96" s="665"/>
      <c r="AN96" s="665"/>
      <c r="AO96" s="665"/>
      <c r="AP96" s="665"/>
      <c r="AQ96" s="665"/>
      <c r="AR96" s="665"/>
      <c r="AS96" s="665"/>
      <c r="AT96" s="666"/>
      <c r="AU96" s="382"/>
      <c r="AV96" s="383"/>
      <c r="AW96" s="383"/>
      <c r="AX96" s="384"/>
      <c r="AY96" s="34">
        <f t="shared" ref="AY96:AY106" si="7">$AY$94</f>
        <v>0</v>
      </c>
    </row>
    <row r="97" spans="1:51"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5"/>
      <c r="B109" s="1046"/>
      <c r="C109" s="1046"/>
      <c r="D109" s="1046"/>
      <c r="E109" s="1046"/>
      <c r="F109" s="1047"/>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2"/>
      <c r="Z110" s="383"/>
      <c r="AA110" s="383"/>
      <c r="AB110" s="802"/>
      <c r="AC110" s="670"/>
      <c r="AD110" s="671"/>
      <c r="AE110" s="671"/>
      <c r="AF110" s="671"/>
      <c r="AG110" s="672"/>
      <c r="AH110" s="664"/>
      <c r="AI110" s="665"/>
      <c r="AJ110" s="665"/>
      <c r="AK110" s="665"/>
      <c r="AL110" s="665"/>
      <c r="AM110" s="665"/>
      <c r="AN110" s="665"/>
      <c r="AO110" s="665"/>
      <c r="AP110" s="665"/>
      <c r="AQ110" s="665"/>
      <c r="AR110" s="665"/>
      <c r="AS110" s="665"/>
      <c r="AT110" s="666"/>
      <c r="AU110" s="382"/>
      <c r="AV110" s="383"/>
      <c r="AW110" s="383"/>
      <c r="AX110" s="384"/>
      <c r="AY110" s="34">
        <f t="shared" ref="AY110:AY120" si="8">$AY$108</f>
        <v>0</v>
      </c>
    </row>
    <row r="111" spans="1:51"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5"/>
      <c r="B120" s="1046"/>
      <c r="C120" s="1046"/>
      <c r="D120" s="1046"/>
      <c r="E120" s="1046"/>
      <c r="F120" s="1047"/>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5"/>
      <c r="B121" s="1046"/>
      <c r="C121" s="1046"/>
      <c r="D121" s="1046"/>
      <c r="E121" s="1046"/>
      <c r="F121" s="1047"/>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5"/>
      <c r="B122" s="1046"/>
      <c r="C122" s="1046"/>
      <c r="D122" s="1046"/>
      <c r="E122" s="1046"/>
      <c r="F122" s="1047"/>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2"/>
      <c r="Z123" s="383"/>
      <c r="AA123" s="383"/>
      <c r="AB123" s="802"/>
      <c r="AC123" s="670"/>
      <c r="AD123" s="671"/>
      <c r="AE123" s="671"/>
      <c r="AF123" s="671"/>
      <c r="AG123" s="672"/>
      <c r="AH123" s="664"/>
      <c r="AI123" s="665"/>
      <c r="AJ123" s="665"/>
      <c r="AK123" s="665"/>
      <c r="AL123" s="665"/>
      <c r="AM123" s="665"/>
      <c r="AN123" s="665"/>
      <c r="AO123" s="665"/>
      <c r="AP123" s="665"/>
      <c r="AQ123" s="665"/>
      <c r="AR123" s="665"/>
      <c r="AS123" s="665"/>
      <c r="AT123" s="666"/>
      <c r="AU123" s="382"/>
      <c r="AV123" s="383"/>
      <c r="AW123" s="383"/>
      <c r="AX123" s="384"/>
      <c r="AY123" s="34">
        <f t="shared" ref="AY123:AY133" si="9">$AY$121</f>
        <v>0</v>
      </c>
    </row>
    <row r="124" spans="1:51"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5"/>
      <c r="B133" s="1046"/>
      <c r="C133" s="1046"/>
      <c r="D133" s="1046"/>
      <c r="E133" s="1046"/>
      <c r="F133" s="1047"/>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5"/>
      <c r="B134" s="1046"/>
      <c r="C134" s="1046"/>
      <c r="D134" s="1046"/>
      <c r="E134" s="1046"/>
      <c r="F134" s="1047"/>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5"/>
      <c r="B135" s="1046"/>
      <c r="C135" s="1046"/>
      <c r="D135" s="1046"/>
      <c r="E135" s="1046"/>
      <c r="F135" s="1047"/>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2"/>
      <c r="Z136" s="383"/>
      <c r="AA136" s="383"/>
      <c r="AB136" s="802"/>
      <c r="AC136" s="670"/>
      <c r="AD136" s="671"/>
      <c r="AE136" s="671"/>
      <c r="AF136" s="671"/>
      <c r="AG136" s="672"/>
      <c r="AH136" s="664"/>
      <c r="AI136" s="665"/>
      <c r="AJ136" s="665"/>
      <c r="AK136" s="665"/>
      <c r="AL136" s="665"/>
      <c r="AM136" s="665"/>
      <c r="AN136" s="665"/>
      <c r="AO136" s="665"/>
      <c r="AP136" s="665"/>
      <c r="AQ136" s="665"/>
      <c r="AR136" s="665"/>
      <c r="AS136" s="665"/>
      <c r="AT136" s="666"/>
      <c r="AU136" s="382"/>
      <c r="AV136" s="383"/>
      <c r="AW136" s="383"/>
      <c r="AX136" s="384"/>
      <c r="AY136" s="34">
        <f t="shared" ref="AY136:AY146" si="10">$AY$134</f>
        <v>0</v>
      </c>
    </row>
    <row r="137" spans="1:51"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5"/>
      <c r="B146" s="1046"/>
      <c r="C146" s="1046"/>
      <c r="D146" s="1046"/>
      <c r="E146" s="1046"/>
      <c r="F146" s="1047"/>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5"/>
      <c r="B147" s="1046"/>
      <c r="C147" s="1046"/>
      <c r="D147" s="1046"/>
      <c r="E147" s="1046"/>
      <c r="F147" s="1047"/>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5"/>
      <c r="B148" s="1046"/>
      <c r="C148" s="1046"/>
      <c r="D148" s="1046"/>
      <c r="E148" s="1046"/>
      <c r="F148" s="1047"/>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2"/>
      <c r="Z149" s="383"/>
      <c r="AA149" s="383"/>
      <c r="AB149" s="802"/>
      <c r="AC149" s="670"/>
      <c r="AD149" s="671"/>
      <c r="AE149" s="671"/>
      <c r="AF149" s="671"/>
      <c r="AG149" s="672"/>
      <c r="AH149" s="664"/>
      <c r="AI149" s="665"/>
      <c r="AJ149" s="665"/>
      <c r="AK149" s="665"/>
      <c r="AL149" s="665"/>
      <c r="AM149" s="665"/>
      <c r="AN149" s="665"/>
      <c r="AO149" s="665"/>
      <c r="AP149" s="665"/>
      <c r="AQ149" s="665"/>
      <c r="AR149" s="665"/>
      <c r="AS149" s="665"/>
      <c r="AT149" s="666"/>
      <c r="AU149" s="382"/>
      <c r="AV149" s="383"/>
      <c r="AW149" s="383"/>
      <c r="AX149" s="384"/>
      <c r="AY149" s="34">
        <f t="shared" ref="AY149:AY159" si="11">$AY$147</f>
        <v>0</v>
      </c>
    </row>
    <row r="150" spans="1:51"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5"/>
      <c r="B162" s="1046"/>
      <c r="C162" s="1046"/>
      <c r="D162" s="1046"/>
      <c r="E162" s="1046"/>
      <c r="F162" s="1047"/>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2"/>
      <c r="Z163" s="383"/>
      <c r="AA163" s="383"/>
      <c r="AB163" s="802"/>
      <c r="AC163" s="670"/>
      <c r="AD163" s="671"/>
      <c r="AE163" s="671"/>
      <c r="AF163" s="671"/>
      <c r="AG163" s="672"/>
      <c r="AH163" s="664"/>
      <c r="AI163" s="665"/>
      <c r="AJ163" s="665"/>
      <c r="AK163" s="665"/>
      <c r="AL163" s="665"/>
      <c r="AM163" s="665"/>
      <c r="AN163" s="665"/>
      <c r="AO163" s="665"/>
      <c r="AP163" s="665"/>
      <c r="AQ163" s="665"/>
      <c r="AR163" s="665"/>
      <c r="AS163" s="665"/>
      <c r="AT163" s="666"/>
      <c r="AU163" s="382"/>
      <c r="AV163" s="383"/>
      <c r="AW163" s="383"/>
      <c r="AX163" s="384"/>
      <c r="AY163" s="34">
        <f t="shared" ref="AY163:AY173" si="12">$AY$161</f>
        <v>0</v>
      </c>
    </row>
    <row r="164" spans="1:51"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5"/>
      <c r="B173" s="1046"/>
      <c r="C173" s="1046"/>
      <c r="D173" s="1046"/>
      <c r="E173" s="1046"/>
      <c r="F173" s="1047"/>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5"/>
      <c r="B174" s="1046"/>
      <c r="C174" s="1046"/>
      <c r="D174" s="1046"/>
      <c r="E174" s="1046"/>
      <c r="F174" s="1047"/>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5"/>
      <c r="B175" s="1046"/>
      <c r="C175" s="1046"/>
      <c r="D175" s="1046"/>
      <c r="E175" s="1046"/>
      <c r="F175" s="1047"/>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2"/>
      <c r="Z176" s="383"/>
      <c r="AA176" s="383"/>
      <c r="AB176" s="802"/>
      <c r="AC176" s="670"/>
      <c r="AD176" s="671"/>
      <c r="AE176" s="671"/>
      <c r="AF176" s="671"/>
      <c r="AG176" s="672"/>
      <c r="AH176" s="664"/>
      <c r="AI176" s="665"/>
      <c r="AJ176" s="665"/>
      <c r="AK176" s="665"/>
      <c r="AL176" s="665"/>
      <c r="AM176" s="665"/>
      <c r="AN176" s="665"/>
      <c r="AO176" s="665"/>
      <c r="AP176" s="665"/>
      <c r="AQ176" s="665"/>
      <c r="AR176" s="665"/>
      <c r="AS176" s="665"/>
      <c r="AT176" s="666"/>
      <c r="AU176" s="382"/>
      <c r="AV176" s="383"/>
      <c r="AW176" s="383"/>
      <c r="AX176" s="384"/>
      <c r="AY176" s="34">
        <f t="shared" ref="AY176:AY186" si="13">$AY$174</f>
        <v>0</v>
      </c>
    </row>
    <row r="177" spans="1:51"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5"/>
      <c r="B186" s="1046"/>
      <c r="C186" s="1046"/>
      <c r="D186" s="1046"/>
      <c r="E186" s="1046"/>
      <c r="F186" s="1047"/>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5"/>
      <c r="B187" s="1046"/>
      <c r="C187" s="1046"/>
      <c r="D187" s="1046"/>
      <c r="E187" s="1046"/>
      <c r="F187" s="1047"/>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5"/>
      <c r="B188" s="1046"/>
      <c r="C188" s="1046"/>
      <c r="D188" s="1046"/>
      <c r="E188" s="1046"/>
      <c r="F188" s="1047"/>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2"/>
      <c r="Z189" s="383"/>
      <c r="AA189" s="383"/>
      <c r="AB189" s="802"/>
      <c r="AC189" s="670"/>
      <c r="AD189" s="671"/>
      <c r="AE189" s="671"/>
      <c r="AF189" s="671"/>
      <c r="AG189" s="672"/>
      <c r="AH189" s="664"/>
      <c r="AI189" s="665"/>
      <c r="AJ189" s="665"/>
      <c r="AK189" s="665"/>
      <c r="AL189" s="665"/>
      <c r="AM189" s="665"/>
      <c r="AN189" s="665"/>
      <c r="AO189" s="665"/>
      <c r="AP189" s="665"/>
      <c r="AQ189" s="665"/>
      <c r="AR189" s="665"/>
      <c r="AS189" s="665"/>
      <c r="AT189" s="666"/>
      <c r="AU189" s="382"/>
      <c r="AV189" s="383"/>
      <c r="AW189" s="383"/>
      <c r="AX189" s="384"/>
      <c r="AY189" s="34">
        <f t="shared" ref="AY189:AY199" si="14">$AY$187</f>
        <v>0</v>
      </c>
    </row>
    <row r="190" spans="1:51"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5"/>
      <c r="B199" s="1046"/>
      <c r="C199" s="1046"/>
      <c r="D199" s="1046"/>
      <c r="E199" s="1046"/>
      <c r="F199" s="1047"/>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5"/>
      <c r="B200" s="1046"/>
      <c r="C200" s="1046"/>
      <c r="D200" s="1046"/>
      <c r="E200" s="1046"/>
      <c r="F200" s="1047"/>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5"/>
      <c r="B201" s="1046"/>
      <c r="C201" s="1046"/>
      <c r="D201" s="1046"/>
      <c r="E201" s="1046"/>
      <c r="F201" s="1047"/>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2"/>
      <c r="Z202" s="383"/>
      <c r="AA202" s="383"/>
      <c r="AB202" s="802"/>
      <c r="AC202" s="670"/>
      <c r="AD202" s="671"/>
      <c r="AE202" s="671"/>
      <c r="AF202" s="671"/>
      <c r="AG202" s="672"/>
      <c r="AH202" s="664"/>
      <c r="AI202" s="665"/>
      <c r="AJ202" s="665"/>
      <c r="AK202" s="665"/>
      <c r="AL202" s="665"/>
      <c r="AM202" s="665"/>
      <c r="AN202" s="665"/>
      <c r="AO202" s="665"/>
      <c r="AP202" s="665"/>
      <c r="AQ202" s="665"/>
      <c r="AR202" s="665"/>
      <c r="AS202" s="665"/>
      <c r="AT202" s="666"/>
      <c r="AU202" s="382"/>
      <c r="AV202" s="383"/>
      <c r="AW202" s="383"/>
      <c r="AX202" s="384"/>
      <c r="AY202" s="34">
        <f t="shared" ref="AY202:AY212" si="15">$AY$200</f>
        <v>0</v>
      </c>
    </row>
    <row r="203" spans="1:51"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5"/>
      <c r="B215" s="1046"/>
      <c r="C215" s="1046"/>
      <c r="D215" s="1046"/>
      <c r="E215" s="1046"/>
      <c r="F215" s="1047"/>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2"/>
      <c r="Z216" s="383"/>
      <c r="AA216" s="383"/>
      <c r="AB216" s="802"/>
      <c r="AC216" s="670"/>
      <c r="AD216" s="671"/>
      <c r="AE216" s="671"/>
      <c r="AF216" s="671"/>
      <c r="AG216" s="672"/>
      <c r="AH216" s="664"/>
      <c r="AI216" s="665"/>
      <c r="AJ216" s="665"/>
      <c r="AK216" s="665"/>
      <c r="AL216" s="665"/>
      <c r="AM216" s="665"/>
      <c r="AN216" s="665"/>
      <c r="AO216" s="665"/>
      <c r="AP216" s="665"/>
      <c r="AQ216" s="665"/>
      <c r="AR216" s="665"/>
      <c r="AS216" s="665"/>
      <c r="AT216" s="666"/>
      <c r="AU216" s="382"/>
      <c r="AV216" s="383"/>
      <c r="AW216" s="383"/>
      <c r="AX216" s="384"/>
      <c r="AY216" s="34">
        <f t="shared" ref="AY216:AY226" si="16">$AY$214</f>
        <v>0</v>
      </c>
    </row>
    <row r="217" spans="1:51"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5"/>
      <c r="B226" s="1046"/>
      <c r="C226" s="1046"/>
      <c r="D226" s="1046"/>
      <c r="E226" s="1046"/>
      <c r="F226" s="1047"/>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5"/>
      <c r="B227" s="1046"/>
      <c r="C227" s="1046"/>
      <c r="D227" s="1046"/>
      <c r="E227" s="1046"/>
      <c r="F227" s="1047"/>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5"/>
      <c r="B228" s="1046"/>
      <c r="C228" s="1046"/>
      <c r="D228" s="1046"/>
      <c r="E228" s="1046"/>
      <c r="F228" s="1047"/>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2"/>
      <c r="Z229" s="383"/>
      <c r="AA229" s="383"/>
      <c r="AB229" s="802"/>
      <c r="AC229" s="670"/>
      <c r="AD229" s="671"/>
      <c r="AE229" s="671"/>
      <c r="AF229" s="671"/>
      <c r="AG229" s="672"/>
      <c r="AH229" s="664"/>
      <c r="AI229" s="665"/>
      <c r="AJ229" s="665"/>
      <c r="AK229" s="665"/>
      <c r="AL229" s="665"/>
      <c r="AM229" s="665"/>
      <c r="AN229" s="665"/>
      <c r="AO229" s="665"/>
      <c r="AP229" s="665"/>
      <c r="AQ229" s="665"/>
      <c r="AR229" s="665"/>
      <c r="AS229" s="665"/>
      <c r="AT229" s="666"/>
      <c r="AU229" s="382"/>
      <c r="AV229" s="383"/>
      <c r="AW229" s="383"/>
      <c r="AX229" s="384"/>
      <c r="AY229" s="34">
        <f t="shared" ref="AY229:AY239" si="17">$AY$227</f>
        <v>0</v>
      </c>
    </row>
    <row r="230" spans="1:51"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5"/>
      <c r="B239" s="1046"/>
      <c r="C239" s="1046"/>
      <c r="D239" s="1046"/>
      <c r="E239" s="1046"/>
      <c r="F239" s="1047"/>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5"/>
      <c r="B240" s="1046"/>
      <c r="C240" s="1046"/>
      <c r="D240" s="1046"/>
      <c r="E240" s="1046"/>
      <c r="F240" s="1047"/>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5"/>
      <c r="B241" s="1046"/>
      <c r="C241" s="1046"/>
      <c r="D241" s="1046"/>
      <c r="E241" s="1046"/>
      <c r="F241" s="1047"/>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2"/>
      <c r="Z242" s="383"/>
      <c r="AA242" s="383"/>
      <c r="AB242" s="802"/>
      <c r="AC242" s="670"/>
      <c r="AD242" s="671"/>
      <c r="AE242" s="671"/>
      <c r="AF242" s="671"/>
      <c r="AG242" s="672"/>
      <c r="AH242" s="664"/>
      <c r="AI242" s="665"/>
      <c r="AJ242" s="665"/>
      <c r="AK242" s="665"/>
      <c r="AL242" s="665"/>
      <c r="AM242" s="665"/>
      <c r="AN242" s="665"/>
      <c r="AO242" s="665"/>
      <c r="AP242" s="665"/>
      <c r="AQ242" s="665"/>
      <c r="AR242" s="665"/>
      <c r="AS242" s="665"/>
      <c r="AT242" s="666"/>
      <c r="AU242" s="382"/>
      <c r="AV242" s="383"/>
      <c r="AW242" s="383"/>
      <c r="AX242" s="384"/>
      <c r="AY242" s="34">
        <f t="shared" ref="AY242:AY252" si="18">$AY$240</f>
        <v>0</v>
      </c>
    </row>
    <row r="243" spans="1:51"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5"/>
      <c r="B252" s="1046"/>
      <c r="C252" s="1046"/>
      <c r="D252" s="1046"/>
      <c r="E252" s="1046"/>
      <c r="F252" s="1047"/>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5"/>
      <c r="B253" s="1046"/>
      <c r="C253" s="1046"/>
      <c r="D253" s="1046"/>
      <c r="E253" s="1046"/>
      <c r="F253" s="1047"/>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5"/>
      <c r="B254" s="1046"/>
      <c r="C254" s="1046"/>
      <c r="D254" s="1046"/>
      <c r="E254" s="1046"/>
      <c r="F254" s="1047"/>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2"/>
      <c r="Z255" s="383"/>
      <c r="AA255" s="383"/>
      <c r="AB255" s="802"/>
      <c r="AC255" s="670"/>
      <c r="AD255" s="671"/>
      <c r="AE255" s="671"/>
      <c r="AF255" s="671"/>
      <c r="AG255" s="672"/>
      <c r="AH255" s="664"/>
      <c r="AI255" s="665"/>
      <c r="AJ255" s="665"/>
      <c r="AK255" s="665"/>
      <c r="AL255" s="665"/>
      <c r="AM255" s="665"/>
      <c r="AN255" s="665"/>
      <c r="AO255" s="665"/>
      <c r="AP255" s="665"/>
      <c r="AQ255" s="665"/>
      <c r="AR255" s="665"/>
      <c r="AS255" s="665"/>
      <c r="AT255" s="666"/>
      <c r="AU255" s="382"/>
      <c r="AV255" s="383"/>
      <c r="AW255" s="383"/>
      <c r="AX255" s="384"/>
      <c r="AY255" s="34">
        <f t="shared" ref="AY255:AY265" si="19">$AY$253</f>
        <v>0</v>
      </c>
    </row>
    <row r="256" spans="1:51"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4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4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4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4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4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4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4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4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4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4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4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4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4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4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4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4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4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4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4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4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4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4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4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4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4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4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4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45" customHeight="1" x14ac:dyDescent="0.15">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45" customHeight="1" x14ac:dyDescent="0.15">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45" customHeight="1" x14ac:dyDescent="0.15">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45" customHeight="1" x14ac:dyDescent="0.15">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4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4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4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4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4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4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4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4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4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4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4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4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4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4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4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4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4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4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4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4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4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4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4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4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4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4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4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4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4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4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4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4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4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4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4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4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4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4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4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4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4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4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4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4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4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4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4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4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4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4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4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4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4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4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4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4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4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4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4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4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4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4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4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4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4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4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4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4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4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4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4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4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4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4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4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4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4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4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4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4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4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4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4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4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4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4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4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4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4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4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4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4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4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4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4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4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4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4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4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4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4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4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4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4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4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4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4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4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4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4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4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4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4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4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4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4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4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4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4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4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4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4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4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4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4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4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4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4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4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4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4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4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4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4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4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4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4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4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4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4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4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4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4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4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4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4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4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4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4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45" customHeight="1" x14ac:dyDescent="0.15">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4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4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4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4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4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4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4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4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4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4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4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4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4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4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4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4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4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4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4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4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4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4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4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4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4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4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4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4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4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4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4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4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4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4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4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4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4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4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4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4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4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4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4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4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4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4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4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4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4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4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4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4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4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4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4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4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4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4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4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4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4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4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4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4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4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4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4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4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4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4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4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4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4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4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4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4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4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4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4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4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4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4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4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4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4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4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4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4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4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4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4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4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4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4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4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4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4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4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4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4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4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4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4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4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4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4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4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4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4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4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4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4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4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4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4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4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4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4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4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4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4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4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4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4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4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4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4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4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4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4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4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4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4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4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4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4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4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4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4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4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4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4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4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4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4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4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4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4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4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4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4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4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4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4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4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4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4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4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4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4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4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4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4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4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4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4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4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4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4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4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4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4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4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4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4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4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4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4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4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4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4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4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4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4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4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4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4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4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4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4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4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4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4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4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4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4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4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4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4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4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4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4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4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4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4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4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4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4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4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4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4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4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4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4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4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4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4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4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4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4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4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4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4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4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4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4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4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4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4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4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4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4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4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4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4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4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4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4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4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4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4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4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4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4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4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4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4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4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4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4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4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4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4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4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4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4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4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4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4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4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4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4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4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4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4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4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4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4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4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4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4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4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4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4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4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4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4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4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4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4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4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4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4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4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4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4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4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4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4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4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4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4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4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4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4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4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4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4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4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4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4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4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4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4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4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4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4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4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4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4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4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4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4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4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4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4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4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4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4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4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4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4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4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4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4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4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4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4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4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4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4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4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4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4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4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4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4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4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4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4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4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4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4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4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4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4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4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4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4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4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4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4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4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4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4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4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4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4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4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4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4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4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4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4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4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4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4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4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4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4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4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4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4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4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4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4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4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4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4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4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4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4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4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4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4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4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4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4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4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4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4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4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4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4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4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4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4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4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4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4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4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4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4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4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4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45" customHeight="1" x14ac:dyDescent="0.15">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4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4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4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4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4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4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4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4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4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4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4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4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4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4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4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4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4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4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4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4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4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4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4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4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4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4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4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4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4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4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4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4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4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4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4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4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4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4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4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4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4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4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4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4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4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4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4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4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4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4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4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4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4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4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4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4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4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4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4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4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4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4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4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4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4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4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4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4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4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4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4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4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4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4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4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4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4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4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4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4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4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4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4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4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4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4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4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4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4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4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4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4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4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4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4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4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4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4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4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4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4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4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4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4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4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4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4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4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4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4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4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4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4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4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4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4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4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4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4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4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4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4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4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4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4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4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4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4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4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4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4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4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4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4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4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4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4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4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4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4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4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4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4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4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4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4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4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4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4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4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4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4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4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4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4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4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4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4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4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4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4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4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4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4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4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4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4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4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4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4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4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4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4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4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4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4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4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4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4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4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4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4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4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4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4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4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4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4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4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4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4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4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4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4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4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4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4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4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4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4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4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4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4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4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4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4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4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4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4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4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4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4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4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4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4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4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4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4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4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4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4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4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4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4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4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4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4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4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4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4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4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4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4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4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4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4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4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4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4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4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4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4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4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4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4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4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4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4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4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4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4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4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4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45" customHeight="1" x14ac:dyDescent="0.15">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4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4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4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4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4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4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4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4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4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4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4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4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4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4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4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4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4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4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4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4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4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4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4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4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4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4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4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4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4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4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4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4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4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4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4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4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4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4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4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4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4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4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4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4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4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4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4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4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4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4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4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4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4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4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4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4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4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4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4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4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4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4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4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4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4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4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4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4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4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4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4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4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4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4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4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4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4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4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4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4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4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4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4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4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4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4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4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4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4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4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4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4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4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4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4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4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4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4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4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4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4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4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4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4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4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4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4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4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4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4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4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4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4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4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4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4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4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4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4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4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4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4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4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4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4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4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4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4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4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4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4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4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4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4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4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4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4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4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4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4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4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4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4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4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4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4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4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4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4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4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4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4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4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4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4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4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4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4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4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4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4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4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4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4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4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4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4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4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4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4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4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4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4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4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4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4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4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4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4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4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4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4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4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4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4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4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4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4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4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4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4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4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4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4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4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4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4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4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4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4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4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4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4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4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4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4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4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4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4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4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4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4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4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4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4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4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4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4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4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4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4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4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4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4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4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4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4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4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4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4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4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4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4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4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4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4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4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4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4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4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4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4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4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4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4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4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4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4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4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4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4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4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4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4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4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4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4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4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4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4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4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4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4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4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4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4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4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4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4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4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4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4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4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4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4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4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4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4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4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4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4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4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4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4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4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4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4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4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4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4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4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4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4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4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4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4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4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4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4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4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4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4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4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4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4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4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4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4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4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4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4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4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4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4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4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4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4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4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4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4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4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4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4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4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4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4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4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4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4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4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4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4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4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4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4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4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4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4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4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4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4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4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4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4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4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4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4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4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4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4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4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4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4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4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4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4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4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4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4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Amau</dc:creator>
  <cp:lastPrinted>2021-06-22T13:59:21Z</cp:lastPrinted>
  <dcterms:created xsi:type="dcterms:W3CDTF">2012-03-13T00:50:25Z</dcterms:created>
  <dcterms:modified xsi:type="dcterms:W3CDTF">2021-09-01T15:29:48Z</dcterms:modified>
</cp:coreProperties>
</file>