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6 地球環境局\"/>
    </mc:Choice>
  </mc:AlternateContent>
  <bookViews>
    <workbookView xWindow="2325"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213" i="3"/>
  <c r="AY235" i="3"/>
  <c r="AY271" i="3"/>
  <c r="AY606" i="3"/>
  <c r="AY616" i="3"/>
  <c r="AY645" i="3"/>
  <c r="AY255" i="3"/>
  <c r="AY369"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<sst xmlns="http://schemas.openxmlformats.org/spreadsheetml/2006/main" count="3108" uniqueCount="800">
  <si>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</si>
  <si>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</si>
  <si>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</si>
  <si>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</si>
  <si>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</si>
  <si>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</si>
  <si>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</si>
  <si>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</si>
  <si>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</si>
  <si>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</si>
  <si>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</si>
  <si>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</si>
  <si>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</si>
  <si>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</si>
  <si>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</si>
  <si>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</si>
  <si>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</si>
  <si>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</si>
  <si>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</si>
  <si>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</si>
  <si>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</si>
  <si>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</si>
  <si>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</si>
  <si>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</si>
  <si>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</si>
  <si>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</si>
  <si>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</si>
  <si>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</si>
  <si>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</si>
  <si>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</si>
  <si>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</si>
  <si>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</si>
  <si>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</si>
  <si>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</si>
  <si>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</si>
  <si>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</si>
  <si>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</si>
  <si>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</si>
  <si>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</si>
  <si>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</si>
  <si>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</si>
  <si>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</si>
  <si>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</si>
  <si>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</si>
  <si>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</si>
  <si>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</si>
  <si>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</si>
  <si>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</si>
  <si>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</si>
  <si>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</si>
  <si>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</si>
  <si>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</si>
  <si>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</si>
  <si>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</si>
  <si>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</si>
  <si>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</si>
  <si>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</si>
  <si>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</si>
  <si>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</si>
  <si>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</si>
  <si>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</si>
  <si>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</si>
  <si>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</si>
  <si>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</si>
  <si>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</si>
  <si>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</si>
  <si>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</si>
  <si>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</si>
  <si>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</si>
  <si>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</si>
  <si>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</si>
  <si>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</si>
  <si>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</si>
  <si>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</si>
  <si>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</si>
  <si>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</si>
  <si>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</si>
  <si>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</si>
  <si>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</si>
  <si>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</si>
  <si>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</si>
  <si>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</si>
  <si>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</si>
  <si>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</si>
  <si>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</si>
  <si>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</si>
  <si>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</si>
  <si>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</si>
  <si>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</si>
  <si>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</si>
  <si>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</si>
  <si>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</si>
  <si>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</si>
  <si>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</si>
  <si>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</si>
  <si>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</si>
  <si>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</si>
  <si>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</si>
  <si>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</si>
  <si>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</si>
  <si>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</si>
  <si>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</si>
  <si>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</si>
  <si>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</si>
  <si>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</si>
  <si>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</si>
  <si>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</si>
  <si>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</si>
  <si>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</si>
  <si>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</si>
  <si>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</si>
  <si>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</si>
  <si>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</si>
  <si>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</si>
  <si>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</si>
  <si>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</si>
  <si>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</si>
  <si>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</si>
  <si>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</si>
  <si>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</si>
  <si>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</si>
  <si>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</si>
  <si>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</si>
  <si>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</si>
  <si>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</si>
  <si>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</si>
  <si>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</si>
  <si>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</si>
  <si>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</si>
  <si>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</si>
  <si>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</si>
  <si>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</si>
  <si>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</si>
  <si>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</si>
  <si>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</si>
  <si>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</si>
  <si>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</si>
  <si>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</si>
  <si>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</si>
  <si>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</si>
  <si>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</si>
  <si>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</si>
  <si>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</si>
  <si>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</si>
  <si>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</si>
  <si>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</si>
  <si>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</si>
  <si>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</si>
  <si>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</si>
  <si>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</si>
  <si>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</si>
  <si>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</si>
  <si>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</si>
  <si>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</si>
  <si>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</si>
  <si>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</si>
  <si>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</si>
  <si>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</si>
  <si>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</si>
  <si>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</si>
  <si>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</si>
  <si>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</si>
  <si>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</si>
  <si>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</si>
  <si>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</si>
  <si>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</si>
  <si>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</si>
  <si>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</si>
  <si>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</si>
  <si>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</si>
  <si>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</si>
  <si>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</si>
  <si>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</si>
  <si>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</si>
  <si>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</si>
  <si>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</si>
  <si>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</si>
  <si>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</si>
  <si>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</si>
  <si>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</si>
  <si>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</si>
  <si>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</si>
  <si>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</si>
  <si>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</si>
  <si>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</si>
  <si>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</si>
  <si>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</si>
  <si>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</si>
  <si>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</si>
  <si>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</si>
  <si>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</si>
  <si>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</si>
  <si>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</si>
  <si>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</si>
  <si>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</si>
  <si>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</si>
  <si>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</si>
  <si>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</si>
  <si>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</si>
  <si>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</si>
  <si>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</si>
  <si>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</si>
  <si>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</si>
  <si>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</si>
  <si>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</si>
  <si>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</si>
  <si>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</si>
  <si>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</si>
  <si>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</si>
  <si>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</si>
  <si>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</si>
  <si>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</si>
  <si>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</si>
  <si>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</si>
  <si>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</si>
  <si>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</si>
  <si>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</si>
  <si>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</si>
  <si>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</si>
  <si>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</si>
  <si>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</si>
  <si>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</si>
  <si>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</si>
  <si>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</si>
  <si>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</si>
  <si>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</si>
  <si>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</si>
  <si>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</si>
  <si>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</si>
  <si>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</si>
  <si>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</si>
  <si>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</si>
  <si>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</si>
  <si>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</si>
  <si>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</si>
  <si>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</si>
  <si>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</si>
  <si>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</si>
  <si>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</si>
  <si>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</si>
  <si>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</si>
  <si>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</si>
  <si>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</si>
  <si>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</si>
  <si>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</si>
  <si>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</si>
  <si>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</si>
  <si>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</si>
  <si>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</si>
  <si>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</si>
  <si>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</si>
  <si>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</si>
  <si>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</si>
  <si>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</si>
  <si>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</si>
  <si>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</si>
  <si>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</si>
  <si>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</si>
  <si>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</si>
  <si>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</si>
  <si>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</si>
  <si>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</si>
  <si>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</si>
  <si>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</si>
  <si>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</si>
  <si>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</si>
  <si>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</si>
  <si>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</si>
  <si>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</si>
  <si>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</si>
  <si>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</si>
  <si>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</si>
  <si>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</si>
  <si>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</si>
  <si>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</si>
  <si>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</si>
  <si>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</si>
  <si>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</si>
  <si>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</si>
  <si>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</si>
  <si>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</si>
  <si>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</si>
  <si>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</si>
  <si>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</si>
  <si>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</si>
  <si>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</si>
  <si>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</si>
  <si>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</si>
  <si>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</si>
  <si>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</si>
  <si>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</si>
  <si>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</si>
  <si>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</si>
  <si>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</si>
  <si>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</si>
  <si>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</si>
  <si>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</si>
  <si>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</si>
  <si>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</si>
  <si>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</si>
  <si>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</si>
  <si>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</si>
  <si>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</si>
  <si>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</si>
  <si>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</si>
  <si>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</si>
  <si>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</si>
  <si>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</si>
  <si>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</si>
  <si>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</si>
  <si>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</si>
  <si>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</si>
  <si>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</si>
  <si>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</si>
  <si>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</si>
  <si>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</si>
  <si>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</si>
  <si>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</si>
  <si>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</si>
  <si>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</si>
  <si>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</si>
  <si>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</si>
  <si>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</si>
  <si>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</si>
  <si>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</si>
  <si>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</si>
  <si>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</si>
  <si>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</si>
  <si>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</si>
  <si>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</si>
  <si>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</si>
  <si>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</si>
  <si>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</si>
  <si>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</si>
  <si>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</si>
  <si>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</si>
  <si>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</si>
  <si>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</si>
  <si>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</si>
  <si>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</si>
  <si>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</si>
  <si>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</si>
  <si>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</si>
  <si>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</si>
  <si>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</si>
  <si>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</si>
  <si>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</si>
  <si>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</si>
  <si>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</si>
  <si>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</si>
  <si>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</si>
  <si>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</si>
  <si>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</si>
  <si>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</si>
  <si>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</si>
  <si>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</si>
  <si>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</si>
  <si>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</si>
  <si>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</si>
  <si>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</si>
  <si>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</si>
  <si>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</si>
  <si>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</si>
  <si>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</si>
  <si>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</si>
  <si>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</si>
  <si>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</si>
  <si>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</si>
  <si>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</si>
  <si>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</si>
  <si>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</si>
  <si>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</si>
  <si>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</si>
  <si>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</si>
  <si>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</si>
  <si>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</si>
  <si>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</si>
  <si>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</si>
  <si>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</si>
  <si>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</si>
  <si>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</si>
  <si>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</si>
  <si>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</si>
  <si>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</si>
  <si>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</si>
  <si>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</si>
  <si>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</si>
  <si>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</si>
  <si>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</si>
  <si>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</si>
  <si>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</si>
  <si>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</si>
  <si>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</si>
  <si>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</si>
  <si>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</si>
  <si>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</si>
  <si>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</si>
  <si>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</si>
  <si>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</si>
  <si>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</si>
  <si>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</si>
  <si>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</si>
  <si>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</si>
  <si>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</si>
  <si>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</si>
  <si>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</si>
  <si>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</si>
  <si>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</si>
  <si>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</si>
  <si>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</si>
  <si>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</si>
  <si>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</si>
  <si>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</si>
  <si>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</si>
  <si>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</si>
  <si>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</si>
  <si>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</si>
  <si>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</si>
  <si>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</si>
  <si>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</si>
  <si>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</si>
  <si>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</si>
  <si>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</si>
  <si>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</si>
  <si>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</si>
  <si>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</si>
  <si>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</si>
  <si>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</si>
  <si>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</si>
  <si>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</si>
  <si>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</si>
  <si>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</si>
  <si>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</si>
  <si>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</si>
  <si>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</si>
  <si>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</si>
  <si>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</si>
  <si>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</si>
  <si>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</si>
  <si>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</si>
  <si>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</si>
  <si>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</si>
  <si>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</si>
  <si>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</si>
  <si>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</si>
  <si>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</si>
  <si>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</si>
  <si>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</si>
  <si>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</si>
  <si>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</si>
  <si>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</si>
  <si>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</si>
  <si>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</si>
  <si>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</si>
  <si>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</si>
  <si>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</si>
  <si>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</si>
  <si>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</si>
  <si>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</si>
  <si>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</si>
  <si>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</si>
  <si>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</si>
  <si>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</si>
  <si>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</si>
  <si>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</si>
  <si>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</si>
  <si>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</si>
  <si>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</si>
  <si>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</si>
  <si>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</si>
  <si>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</si>
  <si>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</si>
  <si>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</si>
  <si>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</si>
  <si>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</si>
  <si>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</si>
  <si>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</si>
  <si>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</si>
  <si>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</si>
  <si>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</si>
  <si>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</si>
  <si>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</si>
  <si>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</si>
  <si>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</si>
  <si>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</si>
  <si>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</si>
  <si>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</si>
  <si>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</si>
  <si>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</si>
  <si>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</si>
  <si>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</si>
  <si>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</si>
  <si>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</si>
  <si>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</si>
  <si>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</si>
  <si>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</si>
  <si>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</si>
  <si>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</si>
  <si>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</si>
  <si>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</si>
  <si>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</si>
  <si>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</si>
  <si>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</si>
  <si>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</si>
  <si>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</si>
  <si>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</si>
  <si>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</si>
  <si>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</si>
  <si>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</si>
  <si>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</si>
  <si>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</si>
  <si>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</si>
  <si>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</si>
  <si>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</si>
  <si>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</si>
  <si>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</si>
  <si>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</si>
  <si>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</si>
  <si>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</si>
  <si>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</si>
  <si>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</si>
  <si>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</si>
  <si>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</si>
  <si>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</si>
  <si>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</si>
  <si>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</si>
  <si>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</si>
  <si>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</si>
  <si>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</si>
  <si>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</si>
  <si>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</si>
  <si>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</si>
  <si>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</si>
  <si>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</si>
  <si>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</si>
  <si>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</si>
  <si>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</si>
  <si>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</si>
  <si>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</si>
  <si>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</si>
  <si>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</si>
  <si>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</si>
  <si>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</si>
  <si>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</si>
  <si>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</si>
  <si>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</si>
  <si>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</si>
  <si>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</si>
  <si>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</si>
  <si>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</si>
  <si>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</si>
  <si>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</si>
  <si>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</si>
  <si>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</si>
  <si>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</si>
  <si>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</si>
  <si>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</si>
  <si>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</si>
  <si>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</si>
  <si>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</si>
  <si>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</si>
  <si>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</si>
  <si>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</si>
  <si>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</si>
  <si>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</si>
  <si>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</si>
  <si>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</si>
  <si>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</si>
  <si>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</si>
  <si>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</si>
  <si>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</si>
  <si>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</si>
  <si>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</si>
  <si>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</si>
  <si>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</si>
  <si>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</si>
  <si>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</si>
  <si>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</si>
  <si>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</si>
  <si>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</si>
  <si>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</si>
  <si>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</si>
  <si>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</si>
  <si>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</si>
  <si>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</si>
  <si>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</si>
  <si>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</si>
  <si>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</si>
  <si>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</si>
  <si>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</si>
  <si>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</si>
  <si>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</si>
  <si>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</si>
  <si>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</si>
  <si>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</si>
  <si>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</si>
  <si>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</si>
  <si>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</si>
  <si>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</si>
  <si>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</si>
  <si>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</si>
  <si>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</si>
  <si>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</si>
  <si>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</si>
  <si>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</si>
  <si>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</si>
  <si>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</si>
  <si>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</si>
  <si>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</si>
  <si>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</si>
  <si>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</si>
  <si>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</si>
  <si>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</si>
  <si>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</si>
  <si>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</si>
  <si>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</si>
  <si>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</si>
  <si>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</si>
  <si>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</si>
  <si>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</si>
  <si>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</si>
  <si>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</si>
  <si>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</si>
  <si>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</si>
  <si>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</si>
  <si>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</si>
  <si>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</si>
  <si>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</si>
  <si>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</si>
  <si>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</si>
  <si>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</si>
  <si>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</si>
  <si>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</si>
  <si>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</si>
  <si>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</si>
  <si>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</si>
  <si>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</si>
  <si>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</si>
  <si>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</si>
  <si>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</si>
  <si>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</si>
  <si>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</si>
  <si>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</si>
  <si>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</si>
  <si>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</si>
  <si>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</si>
  <si>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</si>
  <si>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</si>
  <si>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</si>
  <si>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</si>
  <si>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</si>
  <si>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</si>
  <si>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</si>
  <si>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</si>
  <si>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</si>
  <si>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</si>
  <si>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</si>
  <si>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</si>
  <si>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</si>
  <si>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</si>
  <si>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</si>
  <si>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</si>
  <si>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</si>
  <si>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</si>
  <si>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</si>
  <si>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</si>
  <si>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</si>
  <si>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</si>
  <si>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</si>
  <si>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</si>
  <si>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</si>
  <si>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</si>
  <si>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</si>
  <si>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</si>
  <si>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</si>
  <si>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</si>
  <si>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</si>
  <si>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</si>
  <si>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</si>
  <si>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</si>
  <si>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</si>
  <si>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</si>
  <si>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</si>
  <si>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</si>
  <si>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</si>
  <si>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</si>
  <si>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</si>
  <si>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</si>
  <si>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</si>
  <si>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</si>
  <si>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</si>
  <si>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</si>
  <si>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</si>
  <si>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</si>
  <si>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</si>
  <si>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</si>
  <si>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</si>
  <si>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</si>
  <si>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</si>
  <si>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</si>
  <si>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</si>
  <si>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</si>
  <si>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</si>
  <si>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</si>
  <si>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</si>
  <si>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</si>
  <si>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</si>
  <si>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</si>
  <si>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</si>
  <si>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</si>
  <si>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t>
    <phoneticPr fontId="5"/>
  </si>
  <si>
    <t>環境省</t>
    <phoneticPr fontId="5"/>
  </si>
  <si>
    <t>地球環境局</t>
  </si>
  <si>
    <t>平成21年度</t>
  </si>
  <si>
    <t>終了予定なし</t>
  </si>
  <si>
    <t>国際地球温暖化対策担当参事官室</t>
  </si>
  <si>
    <t>-</t>
  </si>
  <si>
    <t>　パリ協定の実施に向けた議論に際し、国連気候変動枠組条約事務局（以下、「条約事務局」という。本部はドイツのボンに所在。）に我が国から資金拠出を行い、同時に専門家を派遣して条約事務局に従事させることを通じて、我が国が国際的なリーダーシップを発揮しつつ各国政府や国際機関等との連携強化を図っていくことにより、各国のパリ協定の着実な実施に貢献する。</t>
  </si>
  <si>
    <t xml:space="preserve">条約事務局への専門家派遣のための拠出金により以下を行う。
・政府間プロセスを支援し、実施に関する補助機関（ＳＢＩ）に報告される内容の準備
・資金、緩和、持続可能な開発に係る政策及び措置に関する情報のまとめ及び分析支援
・非附属書Ⅰ国が国別報告書を作成するに当たっての技術及び能力に関するニーズを把握し、これを改善する提言を行う　等
</t>
  </si>
  <si>
    <t>経済協力開発機構等
拠出金</t>
  </si>
  <si>
    <t>各年のCOP（条約締約国会議）における我が国の獲得目標の達成</t>
  </si>
  <si>
    <t>各年のCOP（条約締約国会議）におけるCOP決定の数</t>
  </si>
  <si>
    <t>決定数</t>
  </si>
  <si>
    <t>2025年までに専門職以上の職員数に対する邦人職員数の割合を3.1%にする。</t>
  </si>
  <si>
    <t>専門職以上の職員数に対する邦人職員数の割合</t>
  </si>
  <si>
    <t>日本再興戦略</t>
  </si>
  <si>
    <t>2025年までに全体幹部数に対する邦人幹部数の割合を3.1%にする。</t>
  </si>
  <si>
    <t>本事業は地球温暖化対策関係予算において【D.基盤的施策など】に分類されており、直接的に温室効果ガスの削減に資するものではないため、地球温暖化対策に係る横断的指標は設定できない。</t>
  </si>
  <si>
    <t>●●</t>
    <phoneticPr fontId="5"/>
  </si>
  <si>
    <t>条約事務局への派遣職員数</t>
  </si>
  <si>
    <t>人</t>
  </si>
  <si>
    <t>拠出額のうち、人件費関係の派遣職員数当たりコストを算出</t>
    <phoneticPr fontId="5"/>
  </si>
  <si>
    <t>千円</t>
  </si>
  <si>
    <t>人件費関係/派遣職員数</t>
    <phoneticPr fontId="5"/>
  </si>
  <si>
    <t>14.773/1</t>
  </si>
  <si>
    <t>12.443/1</t>
  </si>
  <si>
    <t>／　</t>
    <phoneticPr fontId="5"/>
  </si>
  <si>
    <t>　　/</t>
    <phoneticPr fontId="5"/>
  </si>
  <si>
    <t>2. 地球環境の保全</t>
  </si>
  <si>
    <t>多国間協力案件数</t>
  </si>
  <si>
    <t>件</t>
  </si>
  <si>
    <t>二国間協力案件数</t>
  </si>
  <si>
    <t>21</t>
  </si>
  <si>
    <t>18</t>
  </si>
  <si>
    <t>70</t>
  </si>
  <si>
    <t>75</t>
  </si>
  <si>
    <t>85</t>
  </si>
  <si>
    <t>83</t>
  </si>
  <si>
    <t>99</t>
  </si>
  <si>
    <t>0097</t>
  </si>
  <si>
    <t>○</t>
  </si>
  <si>
    <t>-</t>
    <phoneticPr fontId="5"/>
  </si>
  <si>
    <t>我が国から条約事務局に資金拠出を行い、専門的知見を持った環境省職員を条約事務局に派遣し、我が国が重視する業務に従事させることで、パリ協定の着実な実施に積極的に貢献するとともに、アジアを始めとする各国及び国際機関との連携協力、世界の環境政策の牽引に寄与する。</t>
    <phoneticPr fontId="5"/>
  </si>
  <si>
    <t>精査し、真に必要な経費に限定している。</t>
    <rPh sb="0" eb="2">
      <t>セイサ</t>
    </rPh>
    <rPh sb="4" eb="5">
      <t>シン</t>
    </rPh>
    <rPh sb="6" eb="8">
      <t>ヒツヨウ</t>
    </rPh>
    <rPh sb="9" eb="11">
      <t>ケイヒ</t>
    </rPh>
    <rPh sb="12" eb="14">
      <t>ゲンテイ</t>
    </rPh>
    <phoneticPr fontId="5"/>
  </si>
  <si>
    <t>11.065/1</t>
    <phoneticPr fontId="5"/>
  </si>
  <si>
    <t>-</t>
    <phoneticPr fontId="5"/>
  </si>
  <si>
    <t>気候変動対策は長期的に国民生活に影響を及ぼすものであり、国が責任を持って早急に対応することが必要。</t>
    <phoneticPr fontId="5"/>
  </si>
  <si>
    <t>国際交渉に関わる事業であるため、国が実施する必要がある。</t>
    <phoneticPr fontId="5"/>
  </si>
  <si>
    <t>‐</t>
  </si>
  <si>
    <t>無</t>
  </si>
  <si>
    <t>条約事務局からの請求内容を十分精査して拠出されており、妥当である。</t>
    <phoneticPr fontId="5"/>
  </si>
  <si>
    <t>精査し、真に必要な経費に限定している。</t>
    <phoneticPr fontId="5"/>
  </si>
  <si>
    <t>当初の想定より、専門家の活動費が縮減したため。</t>
    <phoneticPr fontId="5"/>
  </si>
  <si>
    <t>拠出した資金は、国連の資金管理ルールに則り適切に管理されている。</t>
    <phoneticPr fontId="5"/>
  </si>
  <si>
    <t>請求内容を十分に精査し、効果的に実施されている。</t>
    <phoneticPr fontId="5"/>
  </si>
  <si>
    <t>毎年度、業績評価されており、活動実績に見合っている。</t>
    <phoneticPr fontId="5"/>
  </si>
  <si>
    <t>専門的知見を持った職員の派遣が、我が国が重要と考える業務の効果的執行に貢献している。</t>
    <phoneticPr fontId="5"/>
  </si>
  <si>
    <t>派遣者とのコミュニケーションを密接に行うとともに、条約事務局への働きかけを通じ、日本が国際的なリーダーシップを発揮しながら各国政府や国際機関等との連携強化に努めた。また、毎年度、派遣者の業績評価の報告を受け、派遣者の業務範囲や拠出分野、拠出額について検討を行った上で拠出を行っている。</t>
    <phoneticPr fontId="5"/>
  </si>
  <si>
    <t>引き続き、当該派遣者との情報交換を密に行い、各国政府や国際機関等との連携を図ることで、気候変動交渉における我が国のリーダーシップの発揮につなげていく。</t>
    <phoneticPr fontId="5"/>
  </si>
  <si>
    <t>拠出金</t>
    <rPh sb="0" eb="3">
      <t>キョシュツキン</t>
    </rPh>
    <phoneticPr fontId="5"/>
  </si>
  <si>
    <t>専門家の派遣に係る費用</t>
    <rPh sb="0" eb="3">
      <t>センモンカ</t>
    </rPh>
    <rPh sb="4" eb="6">
      <t>ハケン</t>
    </rPh>
    <rPh sb="7" eb="8">
      <t>カカ</t>
    </rPh>
    <rPh sb="9" eb="11">
      <t>ヒヨウ</t>
    </rPh>
    <phoneticPr fontId="5"/>
  </si>
  <si>
    <t>-</t>
    <phoneticPr fontId="5"/>
  </si>
  <si>
    <t>国連気候変動枠組条約事務局</t>
    <phoneticPr fontId="5"/>
  </si>
  <si>
    <t>・政府間プロセスを支援し、実施に関する補助機関（ＳＢＩ）に報告される内容の準備
・資金、緩和、持続可能な開発に係る政策及び措置に関する情報のまとめ及び分析支援
・非附属書Ⅰ国が国別報告書を作成するに当たっての技術及び能力に関するニーズを把握し、これを改善する提言の実施　等</t>
    <phoneticPr fontId="5"/>
  </si>
  <si>
    <t>-</t>
    <phoneticPr fontId="5"/>
  </si>
  <si>
    <t>-</t>
    <phoneticPr fontId="5"/>
  </si>
  <si>
    <t>気候変動枠組条約ウェブサイト
（https://unfccc.int/event/cop-25）
＊令和２年度においては、コロナウィルス感染拡大のため、COP（条約締約国会議）は開催されず。</t>
    <rPh sb="50" eb="52">
      <t>レイワ</t>
    </rPh>
    <rPh sb="53" eb="55">
      <t>ネンド</t>
    </rPh>
    <rPh sb="68" eb="70">
      <t>カンセン</t>
    </rPh>
    <rPh sb="70" eb="72">
      <t>カクダイ</t>
    </rPh>
    <rPh sb="80" eb="82">
      <t>ジョウヤク</t>
    </rPh>
    <rPh sb="82" eb="84">
      <t>テイヤク</t>
    </rPh>
    <rPh sb="84" eb="85">
      <t>コク</t>
    </rPh>
    <rPh sb="85" eb="87">
      <t>カイギ</t>
    </rPh>
    <rPh sb="89" eb="91">
      <t>カイサイ</t>
    </rPh>
    <phoneticPr fontId="5"/>
  </si>
  <si>
    <t>-</t>
    <phoneticPr fontId="5"/>
  </si>
  <si>
    <t>-</t>
    <phoneticPr fontId="5"/>
  </si>
  <si>
    <t>-</t>
    <phoneticPr fontId="5"/>
  </si>
  <si>
    <t>-</t>
    <phoneticPr fontId="5"/>
  </si>
  <si>
    <t>全体幹部数に対する邦人幹部数の割合</t>
    <phoneticPr fontId="5"/>
  </si>
  <si>
    <t>-</t>
    <phoneticPr fontId="5"/>
  </si>
  <si>
    <t>-</t>
    <phoneticPr fontId="5"/>
  </si>
  <si>
    <t>-</t>
    <phoneticPr fontId="5"/>
  </si>
  <si>
    <t>-</t>
    <phoneticPr fontId="5"/>
  </si>
  <si>
    <t>-</t>
    <phoneticPr fontId="5"/>
  </si>
  <si>
    <t>-</t>
    <phoneticPr fontId="5"/>
  </si>
  <si>
    <t>-</t>
    <phoneticPr fontId="5"/>
  </si>
  <si>
    <t>A.国連気候変動枠組条約事務局</t>
    <phoneticPr fontId="5"/>
  </si>
  <si>
    <t>△</t>
  </si>
  <si>
    <t>条約事務局に専門家を派遣し、各国政府や国際機関等との連携強化、パリ協定の着実な実施に貢献している。また、各年のCOPで着実に決定を重ね、特にCOP24においてはパリ協定の詳細ルールも採択されており、目標に見合った成果が得られている。ただし、全体幹部数に対する邦人幹部数の割合については、目標を達成できていない。</t>
    <rPh sb="143" eb="145">
      <t>モクヒョウ</t>
    </rPh>
    <rPh sb="146" eb="148">
      <t>タッセイ</t>
    </rPh>
    <phoneticPr fontId="5"/>
  </si>
  <si>
    <t>環境省にとって、重要な業務に専門的な知見を持った環境省職員を派遣することは、気候変動対策を促進する上で効果的である。</t>
    <phoneticPr fontId="5"/>
  </si>
  <si>
    <t>-</t>
    <phoneticPr fontId="5"/>
  </si>
  <si>
    <t>19.709/1</t>
    <phoneticPr fontId="5"/>
  </si>
  <si>
    <t>引き続き、各国政府や国際機関等との連携を強化するとともに、拠出金の使い道を把握・検証すること等により効果的かつ必要最低限の拠出となるよう検討を進めること。</t>
    <phoneticPr fontId="5"/>
  </si>
  <si>
    <t>引き続き、各国政府や国際機関等との連携を強化するとともに、拠出金の使い道を把握・検証すること等により効果的かつ必要最低限の拠出となるように努める。</t>
    <rPh sb="69" eb="70">
      <t>ツト</t>
    </rPh>
    <phoneticPr fontId="5"/>
  </si>
  <si>
    <t>国際連合気候変動枠組条約事務局拠出金</t>
    <phoneticPr fontId="5"/>
  </si>
  <si>
    <t>前年度実績に基づく調整。</t>
    <rPh sb="0" eb="3">
      <t>ゼンネンド</t>
    </rPh>
    <rPh sb="3" eb="5">
      <t>ジッセキ</t>
    </rPh>
    <rPh sb="6" eb="7">
      <t>モト</t>
    </rPh>
    <rPh sb="9" eb="11">
      <t>チョウセイ</t>
    </rPh>
    <phoneticPr fontId="5"/>
  </si>
  <si>
    <t>参事官　水谷　好洋</t>
    <rPh sb="4" eb="6">
      <t>ミズタニ</t>
    </rPh>
    <rPh sb="7" eb="9">
      <t>ヨシヒロ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</si>
</sst>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57980</xdr:colOff>
      <xdr:row>748</xdr:row>
      <xdr:rowOff>342759</xdr:rowOff>
    </xdr:from>
    <xdr:to>
      <xdr:col>38</xdr:col>
      <xdr:colOff>96446</xdr:colOff>
      <xdr:row>759</xdr:row>
      <xdr:rowOff>85032</xdr:rowOff>
    </xdr:to>
    <xdr:grpSp>
      <xdr:nvGrpSpPr>
        <xdr:cNvPr id="16" name="グループ化 15"/>
        <xdr:cNvGrpSpPr/>
      </xdr:nvGrpSpPr>
      <xdr:grpSpPr>
        <a:xfrm>
          <a:off x="4189305" y="49253060"/>
          <a:ext cx="3756659" cy="3655556"/>
          <a:chOff x="2919740" y="48980911"/>
          <a:chExt cx="3486007" cy="3799198"/>
        </a:xfrm>
      </xdr:grpSpPr>
      <xdr:sp macro="" textlink="">
        <xdr:nvSpPr>
          <xdr:cNvPr id="17" name="大かっこ 16"/>
          <xdr:cNvSpPr/>
        </xdr:nvSpPr>
        <xdr:spPr>
          <a:xfrm>
            <a:off x="3321834" y="49719142"/>
            <a:ext cx="2426120" cy="393224"/>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拠出金の支出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xnSp macro="">
        <xdr:nvCxnSpPr>
          <xdr:cNvPr id="18" name="直線矢印コネクタ 17"/>
          <xdr:cNvCxnSpPr/>
        </xdr:nvCxnSpPr>
        <xdr:spPr>
          <a:xfrm>
            <a:off x="4510043" y="50232713"/>
            <a:ext cx="0" cy="633735"/>
          </a:xfrm>
          <a:prstGeom prst="straightConnector1">
            <a:avLst/>
          </a:prstGeom>
          <a:noFill/>
          <a:ln w="19050" cap="flat" cmpd="sng" algn="ctr">
            <a:solidFill>
              <a:sysClr val="windowText" lastClr="000000"/>
            </a:solidFill>
            <a:prstDash val="solid"/>
            <a:tailEnd type="arrow"/>
          </a:ln>
          <a:effectLst/>
        </xdr:spPr>
      </xdr:cxnSp>
      <xdr:sp macro="" textlink="">
        <xdr:nvSpPr>
          <xdr:cNvPr id="19" name="大かっこ 18"/>
          <xdr:cNvSpPr/>
        </xdr:nvSpPr>
        <xdr:spPr>
          <a:xfrm>
            <a:off x="3252427" y="52022785"/>
            <a:ext cx="3153320" cy="757324"/>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拠出内容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専門家派遣にかかる費用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0" name="正方形/長方形 19"/>
          <xdr:cNvSpPr/>
        </xdr:nvSpPr>
        <xdr:spPr>
          <a:xfrm>
            <a:off x="3325091" y="48980911"/>
            <a:ext cx="2401454" cy="61048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13</a:t>
            </a:r>
            <a:r>
              <a:rPr kumimoji="1" lang="ja-JP" altLang="en-US" sz="1100">
                <a:solidFill>
                  <a:sysClr val="windowText" lastClr="000000"/>
                </a:solidFill>
              </a:rPr>
              <a:t>百万円</a:t>
            </a:r>
          </a:p>
        </xdr:txBody>
      </xdr:sp>
      <xdr:sp macro="" textlink="">
        <xdr:nvSpPr>
          <xdr:cNvPr id="21" name="正方形/長方形 20"/>
          <xdr:cNvSpPr/>
        </xdr:nvSpPr>
        <xdr:spPr>
          <a:xfrm>
            <a:off x="3384916" y="51213135"/>
            <a:ext cx="2401454" cy="61048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国連気候変動枠組条約事務局</a:t>
            </a:r>
            <a:endParaRPr kumimoji="1" lang="en-US" altLang="ja-JP" sz="1100">
              <a:solidFill>
                <a:sysClr val="windowText" lastClr="000000"/>
              </a:solidFill>
            </a:endParaRPr>
          </a:p>
          <a:p>
            <a:pPr algn="ctr"/>
            <a:r>
              <a:rPr kumimoji="1" lang="en-US" altLang="ja-JP" sz="1100">
                <a:solidFill>
                  <a:sysClr val="windowText" lastClr="000000"/>
                </a:solidFill>
              </a:rPr>
              <a:t>13</a:t>
            </a:r>
            <a:r>
              <a:rPr kumimoji="1" lang="ja-JP" altLang="en-US" sz="1100">
                <a:solidFill>
                  <a:sysClr val="windowText" lastClr="000000"/>
                </a:solidFill>
              </a:rPr>
              <a:t>百万円</a:t>
            </a:r>
          </a:p>
        </xdr:txBody>
      </xdr:sp>
      <xdr:sp macro="" textlink="">
        <xdr:nvSpPr>
          <xdr:cNvPr id="22" name="テキスト ボックス 21"/>
          <xdr:cNvSpPr txBox="1"/>
        </xdr:nvSpPr>
        <xdr:spPr>
          <a:xfrm>
            <a:off x="2919740" y="50852793"/>
            <a:ext cx="1472361" cy="29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拠出金</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3" zoomScaleNormal="75" zoomScaleSheetLayoutView="83" zoomScalePageLayoutView="85" workbookViewId="0">
      <selection activeCell="G6" sqref="G6:AX6"/>
    </sheetView>
  </sheetViews>
  <sheetFormatPr defaultRowHeight="13.5" x14ac:dyDescent="0.15"/>
  <cols>
    <col min="1" max="49" width="2.75" customWidth="1"/>
    <col min="50" max="50" width="6.75" customWidth="1"/>
    <col min="51" max="51" width="8.7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708</v>
      </c>
      <c r="AK2" s="206"/>
      <c r="AL2" s="206"/>
      <c r="AM2" s="206"/>
      <c r="AN2" s="98" t="s">
        <v>404</v>
      </c>
      <c r="AO2" s="206">
        <v>20</v>
      </c>
      <c r="AP2" s="206"/>
      <c r="AQ2" s="206"/>
      <c r="AR2" s="99" t="s">
        <v>707</v>
      </c>
      <c r="AS2" s="207">
        <v>98</v>
      </c>
      <c r="AT2" s="207"/>
      <c r="AU2" s="207"/>
      <c r="AV2" s="98" t="str">
        <f>IF(AW2="","","-")</f>
        <v/>
      </c>
      <c r="AW2" s="394"/>
      <c r="AX2" s="394"/>
    </row>
    <row r="3" spans="1:50" ht="21" customHeight="1" thickBot="1" x14ac:dyDescent="0.2">
      <c r="A3" s="519" t="s">
        <v>700</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797</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713</v>
      </c>
      <c r="H5" s="555"/>
      <c r="I5" s="555"/>
      <c r="J5" s="555"/>
      <c r="K5" s="555"/>
      <c r="L5" s="555"/>
      <c r="M5" s="556" t="s">
        <v>66</v>
      </c>
      <c r="N5" s="557"/>
      <c r="O5" s="557"/>
      <c r="P5" s="557"/>
      <c r="Q5" s="557"/>
      <c r="R5" s="558"/>
      <c r="S5" s="559" t="s">
        <v>714</v>
      </c>
      <c r="T5" s="555"/>
      <c r="U5" s="555"/>
      <c r="V5" s="555"/>
      <c r="W5" s="555"/>
      <c r="X5" s="560"/>
      <c r="Y5" s="713" t="s">
        <v>3</v>
      </c>
      <c r="Z5" s="714"/>
      <c r="AA5" s="714"/>
      <c r="AB5" s="714"/>
      <c r="AC5" s="714"/>
      <c r="AD5" s="715"/>
      <c r="AE5" s="716" t="s">
        <v>715</v>
      </c>
      <c r="AF5" s="716"/>
      <c r="AG5" s="716"/>
      <c r="AH5" s="716"/>
      <c r="AI5" s="716"/>
      <c r="AJ5" s="716"/>
      <c r="AK5" s="716"/>
      <c r="AL5" s="716"/>
      <c r="AM5" s="716"/>
      <c r="AN5" s="716"/>
      <c r="AO5" s="716"/>
      <c r="AP5" s="717"/>
      <c r="AQ5" s="718" t="s">
        <v>799</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7" customHeight="1" x14ac:dyDescent="0.15">
      <c r="A7" s="820" t="s">
        <v>22</v>
      </c>
      <c r="B7" s="821"/>
      <c r="C7" s="821"/>
      <c r="D7" s="821"/>
      <c r="E7" s="821"/>
      <c r="F7" s="822"/>
      <c r="G7" s="823" t="s">
        <v>716</v>
      </c>
      <c r="H7" s="824"/>
      <c r="I7" s="824"/>
      <c r="J7" s="824"/>
      <c r="K7" s="824"/>
      <c r="L7" s="824"/>
      <c r="M7" s="824"/>
      <c r="N7" s="824"/>
      <c r="O7" s="824"/>
      <c r="P7" s="824"/>
      <c r="Q7" s="824"/>
      <c r="R7" s="824"/>
      <c r="S7" s="824"/>
      <c r="T7" s="824"/>
      <c r="U7" s="824"/>
      <c r="V7" s="824"/>
      <c r="W7" s="824"/>
      <c r="X7" s="825"/>
      <c r="Y7" s="392" t="s">
        <v>387</v>
      </c>
      <c r="Z7" s="296"/>
      <c r="AA7" s="296"/>
      <c r="AB7" s="296"/>
      <c r="AC7" s="296"/>
      <c r="AD7" s="393"/>
      <c r="AE7" s="379" t="s">
        <v>716</v>
      </c>
      <c r="AF7" s="380"/>
      <c r="AG7" s="380"/>
      <c r="AH7" s="380"/>
      <c r="AI7" s="380"/>
      <c r="AJ7" s="380"/>
      <c r="AK7" s="380"/>
      <c r="AL7" s="380"/>
      <c r="AM7" s="380"/>
      <c r="AN7" s="380"/>
      <c r="AO7" s="380"/>
      <c r="AP7" s="380"/>
      <c r="AQ7" s="380"/>
      <c r="AR7" s="380"/>
      <c r="AS7" s="380"/>
      <c r="AT7" s="380"/>
      <c r="AU7" s="380"/>
      <c r="AV7" s="380"/>
      <c r="AW7" s="380"/>
      <c r="AX7" s="381"/>
    </row>
    <row r="8" spans="1:50" ht="53.45" customHeight="1" x14ac:dyDescent="0.15">
      <c r="A8" s="820" t="s">
        <v>256</v>
      </c>
      <c r="B8" s="821"/>
      <c r="C8" s="821"/>
      <c r="D8" s="821"/>
      <c r="E8" s="821"/>
      <c r="F8" s="822"/>
      <c r="G8" s="218" t="str">
        <f>入力規則等!A27</f>
        <v>地球温暖化対策</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7" customHeight="1" x14ac:dyDescent="0.15">
      <c r="A9" s="123" t="s">
        <v>23</v>
      </c>
      <c r="B9" s="124"/>
      <c r="C9" s="124"/>
      <c r="D9" s="124"/>
      <c r="E9" s="124"/>
      <c r="F9" s="124"/>
      <c r="G9" s="568" t="s">
        <v>717</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45" customHeight="1" x14ac:dyDescent="0.15">
      <c r="A10" s="738" t="s">
        <v>30</v>
      </c>
      <c r="B10" s="739"/>
      <c r="C10" s="739"/>
      <c r="D10" s="739"/>
      <c r="E10" s="739"/>
      <c r="F10" s="739"/>
      <c r="G10" s="671" t="s">
        <v>718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388</v>
      </c>
      <c r="Q12" s="298"/>
      <c r="R12" s="298"/>
      <c r="S12" s="298"/>
      <c r="T12" s="298"/>
      <c r="U12" s="298"/>
      <c r="V12" s="299"/>
      <c r="W12" s="303" t="s">
        <v>410</v>
      </c>
      <c r="X12" s="298"/>
      <c r="Y12" s="298"/>
      <c r="Z12" s="298"/>
      <c r="AA12" s="298"/>
      <c r="AB12" s="298"/>
      <c r="AC12" s="299"/>
      <c r="AD12" s="303" t="s">
        <v>697</v>
      </c>
      <c r="AE12" s="298"/>
      <c r="AF12" s="298"/>
      <c r="AG12" s="298"/>
      <c r="AH12" s="298"/>
      <c r="AI12" s="298"/>
      <c r="AJ12" s="299"/>
      <c r="AK12" s="303" t="s">
        <v>701</v>
      </c>
      <c r="AL12" s="298"/>
      <c r="AM12" s="298"/>
      <c r="AN12" s="298"/>
      <c r="AO12" s="298"/>
      <c r="AP12" s="298"/>
      <c r="AQ12" s="299"/>
      <c r="AR12" s="303" t="s">
        <v>702</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22</v>
      </c>
      <c r="Q13" s="164"/>
      <c r="R13" s="164"/>
      <c r="S13" s="164"/>
      <c r="T13" s="164"/>
      <c r="U13" s="164"/>
      <c r="V13" s="165"/>
      <c r="W13" s="163">
        <v>21</v>
      </c>
      <c r="X13" s="164"/>
      <c r="Y13" s="164"/>
      <c r="Z13" s="164"/>
      <c r="AA13" s="164"/>
      <c r="AB13" s="164"/>
      <c r="AC13" s="165"/>
      <c r="AD13" s="163">
        <v>21</v>
      </c>
      <c r="AE13" s="164"/>
      <c r="AF13" s="164"/>
      <c r="AG13" s="164"/>
      <c r="AH13" s="164"/>
      <c r="AI13" s="164"/>
      <c r="AJ13" s="165"/>
      <c r="AK13" s="163">
        <v>20</v>
      </c>
      <c r="AL13" s="164"/>
      <c r="AM13" s="164"/>
      <c r="AN13" s="164"/>
      <c r="AO13" s="164"/>
      <c r="AP13" s="164"/>
      <c r="AQ13" s="165"/>
      <c r="AR13" s="160">
        <v>19</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782</v>
      </c>
      <c r="Q14" s="164"/>
      <c r="R14" s="164"/>
      <c r="S14" s="164"/>
      <c r="T14" s="164"/>
      <c r="U14" s="164"/>
      <c r="V14" s="165"/>
      <c r="W14" s="163" t="s">
        <v>782</v>
      </c>
      <c r="X14" s="164"/>
      <c r="Y14" s="164"/>
      <c r="Z14" s="164"/>
      <c r="AA14" s="164"/>
      <c r="AB14" s="164"/>
      <c r="AC14" s="165"/>
      <c r="AD14" s="163" t="s">
        <v>782</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783</v>
      </c>
      <c r="Q15" s="164"/>
      <c r="R15" s="164"/>
      <c r="S15" s="164"/>
      <c r="T15" s="164"/>
      <c r="U15" s="164"/>
      <c r="V15" s="165"/>
      <c r="W15" s="163" t="s">
        <v>785</v>
      </c>
      <c r="X15" s="164"/>
      <c r="Y15" s="164"/>
      <c r="Z15" s="164"/>
      <c r="AA15" s="164"/>
      <c r="AB15" s="164"/>
      <c r="AC15" s="165"/>
      <c r="AD15" s="163" t="s">
        <v>782</v>
      </c>
      <c r="AE15" s="164"/>
      <c r="AF15" s="164"/>
      <c r="AG15" s="164"/>
      <c r="AH15" s="164"/>
      <c r="AI15" s="164"/>
      <c r="AJ15" s="165"/>
      <c r="AK15" s="163"/>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782</v>
      </c>
      <c r="Q16" s="164"/>
      <c r="R16" s="164"/>
      <c r="S16" s="164"/>
      <c r="T16" s="164"/>
      <c r="U16" s="164"/>
      <c r="V16" s="165"/>
      <c r="W16" s="163" t="s">
        <v>786</v>
      </c>
      <c r="X16" s="164"/>
      <c r="Y16" s="164"/>
      <c r="Z16" s="164"/>
      <c r="AA16" s="164"/>
      <c r="AB16" s="164"/>
      <c r="AC16" s="165"/>
      <c r="AD16" s="163" t="s">
        <v>788</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784</v>
      </c>
      <c r="Q17" s="164"/>
      <c r="R17" s="164"/>
      <c r="S17" s="164"/>
      <c r="T17" s="164"/>
      <c r="U17" s="164"/>
      <c r="V17" s="165"/>
      <c r="W17" s="163" t="s">
        <v>787</v>
      </c>
      <c r="X17" s="164"/>
      <c r="Y17" s="164"/>
      <c r="Z17" s="164"/>
      <c r="AA17" s="164"/>
      <c r="AB17" s="164"/>
      <c r="AC17" s="165"/>
      <c r="AD17" s="163" t="s">
        <v>782</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22</v>
      </c>
      <c r="Q18" s="170"/>
      <c r="R18" s="170"/>
      <c r="S18" s="170"/>
      <c r="T18" s="170"/>
      <c r="U18" s="170"/>
      <c r="V18" s="171"/>
      <c r="W18" s="169">
        <f>SUM(W13:AC17)</f>
        <v>21</v>
      </c>
      <c r="X18" s="170"/>
      <c r="Y18" s="170"/>
      <c r="Z18" s="170"/>
      <c r="AA18" s="170"/>
      <c r="AB18" s="170"/>
      <c r="AC18" s="171"/>
      <c r="AD18" s="169">
        <f>SUM(AD13:AJ17)</f>
        <v>21</v>
      </c>
      <c r="AE18" s="170"/>
      <c r="AF18" s="170"/>
      <c r="AG18" s="170"/>
      <c r="AH18" s="170"/>
      <c r="AI18" s="170"/>
      <c r="AJ18" s="171"/>
      <c r="AK18" s="169">
        <f>SUM(AK13:AQ17)</f>
        <v>20</v>
      </c>
      <c r="AL18" s="170"/>
      <c r="AM18" s="170"/>
      <c r="AN18" s="170"/>
      <c r="AO18" s="170"/>
      <c r="AP18" s="170"/>
      <c r="AQ18" s="171"/>
      <c r="AR18" s="169">
        <f>SUM(AR13:AX17)</f>
        <v>19</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17</v>
      </c>
      <c r="Q19" s="164"/>
      <c r="R19" s="164"/>
      <c r="S19" s="164"/>
      <c r="T19" s="164"/>
      <c r="U19" s="164"/>
      <c r="V19" s="165"/>
      <c r="W19" s="163">
        <v>16</v>
      </c>
      <c r="X19" s="164"/>
      <c r="Y19" s="164"/>
      <c r="Z19" s="164"/>
      <c r="AA19" s="164"/>
      <c r="AB19" s="164"/>
      <c r="AC19" s="165"/>
      <c r="AD19" s="163">
        <v>13</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0.77272727272727271</v>
      </c>
      <c r="Q20" s="535"/>
      <c r="R20" s="535"/>
      <c r="S20" s="535"/>
      <c r="T20" s="535"/>
      <c r="U20" s="535"/>
      <c r="V20" s="535"/>
      <c r="W20" s="535">
        <f t="shared" ref="W20" si="0">IF(W18=0, "-", SUM(W19)/W18)</f>
        <v>0.76190476190476186</v>
      </c>
      <c r="X20" s="535"/>
      <c r="Y20" s="535"/>
      <c r="Z20" s="535"/>
      <c r="AA20" s="535"/>
      <c r="AB20" s="535"/>
      <c r="AC20" s="535"/>
      <c r="AD20" s="535">
        <f t="shared" ref="AD20" si="1">IF(AD18=0, "-", SUM(AD19)/AD18)</f>
        <v>0.61904761904761907</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0.77272727272727271</v>
      </c>
      <c r="Q21" s="535"/>
      <c r="R21" s="535"/>
      <c r="S21" s="535"/>
      <c r="T21" s="535"/>
      <c r="U21" s="535"/>
      <c r="V21" s="535"/>
      <c r="W21" s="535">
        <f t="shared" ref="W21" si="2">IF(W19=0, "-", SUM(W19)/SUM(W13,W14))</f>
        <v>0.76190476190476186</v>
      </c>
      <c r="X21" s="535"/>
      <c r="Y21" s="535"/>
      <c r="Z21" s="535"/>
      <c r="AA21" s="535"/>
      <c r="AB21" s="535"/>
      <c r="AC21" s="535"/>
      <c r="AD21" s="535">
        <f t="shared" ref="AD21" si="3">IF(AD19=0, "-", SUM(AD19)/SUM(AD13,AD14))</f>
        <v>0.61904761904761907</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705</v>
      </c>
      <c r="B22" s="139"/>
      <c r="C22" s="139"/>
      <c r="D22" s="139"/>
      <c r="E22" s="139"/>
      <c r="F22" s="140"/>
      <c r="G22" s="129" t="s">
        <v>333</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4.5" customHeight="1" x14ac:dyDescent="0.15">
      <c r="A23" s="141"/>
      <c r="B23" s="142"/>
      <c r="C23" s="142"/>
      <c r="D23" s="142"/>
      <c r="E23" s="142"/>
      <c r="F23" s="143"/>
      <c r="G23" s="132" t="s">
        <v>719</v>
      </c>
      <c r="H23" s="133"/>
      <c r="I23" s="133"/>
      <c r="J23" s="133"/>
      <c r="K23" s="133"/>
      <c r="L23" s="133"/>
      <c r="M23" s="133"/>
      <c r="N23" s="133"/>
      <c r="O23" s="134"/>
      <c r="P23" s="160">
        <v>20</v>
      </c>
      <c r="Q23" s="161"/>
      <c r="R23" s="161"/>
      <c r="S23" s="161"/>
      <c r="T23" s="161"/>
      <c r="U23" s="161"/>
      <c r="V23" s="162"/>
      <c r="W23" s="160">
        <v>19</v>
      </c>
      <c r="X23" s="161"/>
      <c r="Y23" s="161"/>
      <c r="Z23" s="161"/>
      <c r="AA23" s="161"/>
      <c r="AB23" s="161"/>
      <c r="AC23" s="162"/>
      <c r="AD23" s="149" t="s">
        <v>798</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208">
        <f>AK13</f>
        <v>20</v>
      </c>
      <c r="Q29" s="209"/>
      <c r="R29" s="209"/>
      <c r="S29" s="209"/>
      <c r="T29" s="209"/>
      <c r="U29" s="209"/>
      <c r="V29" s="210"/>
      <c r="W29" s="208">
        <f>AR13</f>
        <v>19</v>
      </c>
      <c r="X29" s="209"/>
      <c r="Y29" s="209"/>
      <c r="Z29" s="209"/>
      <c r="AA29" s="209"/>
      <c r="AB29" s="209"/>
      <c r="AC29" s="210"/>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388</v>
      </c>
      <c r="AF30" s="383"/>
      <c r="AG30" s="383"/>
      <c r="AH30" s="384"/>
      <c r="AI30" s="385" t="s">
        <v>410</v>
      </c>
      <c r="AJ30" s="385"/>
      <c r="AK30" s="385"/>
      <c r="AL30" s="382"/>
      <c r="AM30" s="385" t="s">
        <v>507</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4</v>
      </c>
      <c r="AR31" s="178"/>
      <c r="AS31" s="179" t="s">
        <v>233</v>
      </c>
      <c r="AT31" s="202"/>
      <c r="AU31" s="271" t="s">
        <v>716</v>
      </c>
      <c r="AV31" s="271"/>
      <c r="AW31" s="375" t="s">
        <v>179</v>
      </c>
      <c r="AX31" s="376"/>
    </row>
    <row r="32" spans="1:50" ht="23.25" customHeight="1" x14ac:dyDescent="0.15">
      <c r="A32" s="511"/>
      <c r="B32" s="509"/>
      <c r="C32" s="509"/>
      <c r="D32" s="509"/>
      <c r="E32" s="509"/>
      <c r="F32" s="510"/>
      <c r="G32" s="536" t="s">
        <v>720</v>
      </c>
      <c r="H32" s="537"/>
      <c r="I32" s="537"/>
      <c r="J32" s="537"/>
      <c r="K32" s="537"/>
      <c r="L32" s="537"/>
      <c r="M32" s="537"/>
      <c r="N32" s="537"/>
      <c r="O32" s="538"/>
      <c r="P32" s="191" t="s">
        <v>721</v>
      </c>
      <c r="Q32" s="191"/>
      <c r="R32" s="191"/>
      <c r="S32" s="191"/>
      <c r="T32" s="191"/>
      <c r="U32" s="191"/>
      <c r="V32" s="191"/>
      <c r="W32" s="191"/>
      <c r="X32" s="233"/>
      <c r="Y32" s="339" t="s">
        <v>12</v>
      </c>
      <c r="Z32" s="545"/>
      <c r="AA32" s="546"/>
      <c r="AB32" s="547" t="s">
        <v>722</v>
      </c>
      <c r="AC32" s="547"/>
      <c r="AD32" s="547"/>
      <c r="AE32" s="363">
        <v>18</v>
      </c>
      <c r="AF32" s="364"/>
      <c r="AG32" s="364"/>
      <c r="AH32" s="364"/>
      <c r="AI32" s="363">
        <v>18</v>
      </c>
      <c r="AJ32" s="364"/>
      <c r="AK32" s="364"/>
      <c r="AL32" s="364"/>
      <c r="AM32" s="363" t="s">
        <v>774</v>
      </c>
      <c r="AN32" s="364"/>
      <c r="AO32" s="364"/>
      <c r="AP32" s="364"/>
      <c r="AQ32" s="166" t="s">
        <v>716</v>
      </c>
      <c r="AR32" s="167"/>
      <c r="AS32" s="167"/>
      <c r="AT32" s="168"/>
      <c r="AU32" s="364" t="s">
        <v>716</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722</v>
      </c>
      <c r="AC33" s="518"/>
      <c r="AD33" s="518"/>
      <c r="AE33" s="363">
        <v>22</v>
      </c>
      <c r="AF33" s="364"/>
      <c r="AG33" s="364"/>
      <c r="AH33" s="364"/>
      <c r="AI33" s="363">
        <v>22</v>
      </c>
      <c r="AJ33" s="364"/>
      <c r="AK33" s="364"/>
      <c r="AL33" s="364"/>
      <c r="AM33" s="363" t="s">
        <v>775</v>
      </c>
      <c r="AN33" s="364"/>
      <c r="AO33" s="364"/>
      <c r="AP33" s="364"/>
      <c r="AQ33" s="166">
        <v>20</v>
      </c>
      <c r="AR33" s="167"/>
      <c r="AS33" s="167"/>
      <c r="AT33" s="168"/>
      <c r="AU33" s="364" t="s">
        <v>716</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81.818181818181799</v>
      </c>
      <c r="AF34" s="364"/>
      <c r="AG34" s="364"/>
      <c r="AH34" s="364"/>
      <c r="AI34" s="363">
        <v>81.818181818181799</v>
      </c>
      <c r="AJ34" s="364"/>
      <c r="AK34" s="364"/>
      <c r="AL34" s="364"/>
      <c r="AM34" s="363" t="s">
        <v>775</v>
      </c>
      <c r="AN34" s="364"/>
      <c r="AO34" s="364"/>
      <c r="AP34" s="364"/>
      <c r="AQ34" s="166" t="s">
        <v>716</v>
      </c>
      <c r="AR34" s="167"/>
      <c r="AS34" s="167"/>
      <c r="AT34" s="168"/>
      <c r="AU34" s="364" t="s">
        <v>716</v>
      </c>
      <c r="AV34" s="364"/>
      <c r="AW34" s="364"/>
      <c r="AX34" s="365"/>
    </row>
    <row r="35" spans="1:51" ht="23.25" customHeight="1" x14ac:dyDescent="0.15">
      <c r="A35" s="891" t="s">
        <v>379</v>
      </c>
      <c r="B35" s="892"/>
      <c r="C35" s="892"/>
      <c r="D35" s="892"/>
      <c r="E35" s="892"/>
      <c r="F35" s="893"/>
      <c r="G35" s="897" t="s">
        <v>776</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388</v>
      </c>
      <c r="AF37" s="335"/>
      <c r="AG37" s="335"/>
      <c r="AH37" s="335"/>
      <c r="AI37" s="335" t="s">
        <v>410</v>
      </c>
      <c r="AJ37" s="335"/>
      <c r="AK37" s="335"/>
      <c r="AL37" s="335"/>
      <c r="AM37" s="335" t="s">
        <v>507</v>
      </c>
      <c r="AN37" s="335"/>
      <c r="AO37" s="335"/>
      <c r="AP37" s="335"/>
      <c r="AQ37" s="267" t="s">
        <v>232</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v>3</v>
      </c>
      <c r="AR38" s="178"/>
      <c r="AS38" s="179" t="s">
        <v>233</v>
      </c>
      <c r="AT38" s="202"/>
      <c r="AU38" s="271">
        <v>7</v>
      </c>
      <c r="AV38" s="271"/>
      <c r="AW38" s="375" t="s">
        <v>179</v>
      </c>
      <c r="AX38" s="376"/>
      <c r="AY38">
        <f>$AY$37</f>
        <v>1</v>
      </c>
    </row>
    <row r="39" spans="1:51" ht="23.25" customHeight="1" x14ac:dyDescent="0.15">
      <c r="A39" s="511"/>
      <c r="B39" s="509"/>
      <c r="C39" s="509"/>
      <c r="D39" s="509"/>
      <c r="E39" s="509"/>
      <c r="F39" s="510"/>
      <c r="G39" s="536" t="s">
        <v>723</v>
      </c>
      <c r="H39" s="537"/>
      <c r="I39" s="537"/>
      <c r="J39" s="537"/>
      <c r="K39" s="537"/>
      <c r="L39" s="537"/>
      <c r="M39" s="537"/>
      <c r="N39" s="537"/>
      <c r="O39" s="538"/>
      <c r="P39" s="191" t="s">
        <v>724</v>
      </c>
      <c r="Q39" s="191"/>
      <c r="R39" s="191"/>
      <c r="S39" s="191"/>
      <c r="T39" s="191"/>
      <c r="U39" s="191"/>
      <c r="V39" s="191"/>
      <c r="W39" s="191"/>
      <c r="X39" s="233"/>
      <c r="Y39" s="339" t="s">
        <v>12</v>
      </c>
      <c r="Z39" s="545"/>
      <c r="AA39" s="546"/>
      <c r="AB39" s="547" t="s">
        <v>370</v>
      </c>
      <c r="AC39" s="547"/>
      <c r="AD39" s="547"/>
      <c r="AE39" s="363">
        <v>3.4</v>
      </c>
      <c r="AF39" s="364"/>
      <c r="AG39" s="364"/>
      <c r="AH39" s="364"/>
      <c r="AI39" s="363">
        <v>3.3</v>
      </c>
      <c r="AJ39" s="364"/>
      <c r="AK39" s="364"/>
      <c r="AL39" s="364"/>
      <c r="AM39" s="363"/>
      <c r="AN39" s="364"/>
      <c r="AO39" s="364"/>
      <c r="AP39" s="364"/>
      <c r="AQ39" s="166" t="s">
        <v>716</v>
      </c>
      <c r="AR39" s="167"/>
      <c r="AS39" s="167"/>
      <c r="AT39" s="168"/>
      <c r="AU39" s="364" t="s">
        <v>716</v>
      </c>
      <c r="AV39" s="364"/>
      <c r="AW39" s="364"/>
      <c r="AX39" s="365"/>
      <c r="AY39">
        <f t="shared" ref="AY39:AY43" si="4">$AY$37</f>
        <v>1</v>
      </c>
    </row>
    <row r="40" spans="1:51" ht="23.2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370</v>
      </c>
      <c r="AC40" s="518"/>
      <c r="AD40" s="518"/>
      <c r="AE40" s="363">
        <v>3.1</v>
      </c>
      <c r="AF40" s="364"/>
      <c r="AG40" s="364"/>
      <c r="AH40" s="364"/>
      <c r="AI40" s="363">
        <v>3.1</v>
      </c>
      <c r="AJ40" s="364"/>
      <c r="AK40" s="364"/>
      <c r="AL40" s="364"/>
      <c r="AM40" s="363">
        <v>3.1</v>
      </c>
      <c r="AN40" s="364"/>
      <c r="AO40" s="364"/>
      <c r="AP40" s="364"/>
      <c r="AQ40" s="166">
        <v>3.1</v>
      </c>
      <c r="AR40" s="167"/>
      <c r="AS40" s="167"/>
      <c r="AT40" s="168"/>
      <c r="AU40" s="364">
        <v>3.1</v>
      </c>
      <c r="AV40" s="364"/>
      <c r="AW40" s="364"/>
      <c r="AX40" s="365"/>
      <c r="AY40">
        <f t="shared" si="4"/>
        <v>1</v>
      </c>
    </row>
    <row r="41" spans="1:51" ht="23.25"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v>129.03225806451599</v>
      </c>
      <c r="AF41" s="364"/>
      <c r="AG41" s="364"/>
      <c r="AH41" s="364"/>
      <c r="AI41" s="363">
        <v>64.516129032258107</v>
      </c>
      <c r="AJ41" s="364"/>
      <c r="AK41" s="364"/>
      <c r="AL41" s="364"/>
      <c r="AM41" s="363"/>
      <c r="AN41" s="364"/>
      <c r="AO41" s="364"/>
      <c r="AP41" s="364"/>
      <c r="AQ41" s="166" t="s">
        <v>716</v>
      </c>
      <c r="AR41" s="167"/>
      <c r="AS41" s="167"/>
      <c r="AT41" s="168"/>
      <c r="AU41" s="364" t="s">
        <v>716</v>
      </c>
      <c r="AV41" s="364"/>
      <c r="AW41" s="364"/>
      <c r="AX41" s="365"/>
      <c r="AY41">
        <f t="shared" si="4"/>
        <v>1</v>
      </c>
    </row>
    <row r="42" spans="1:51" ht="23.25" customHeight="1" x14ac:dyDescent="0.15">
      <c r="A42" s="891" t="s">
        <v>379</v>
      </c>
      <c r="B42" s="892"/>
      <c r="C42" s="892"/>
      <c r="D42" s="892"/>
      <c r="E42" s="892"/>
      <c r="F42" s="893"/>
      <c r="G42" s="897" t="s">
        <v>725</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388</v>
      </c>
      <c r="AF44" s="335"/>
      <c r="AG44" s="335"/>
      <c r="AH44" s="335"/>
      <c r="AI44" s="335" t="s">
        <v>410</v>
      </c>
      <c r="AJ44" s="335"/>
      <c r="AK44" s="335"/>
      <c r="AL44" s="335"/>
      <c r="AM44" s="335" t="s">
        <v>507</v>
      </c>
      <c r="AN44" s="335"/>
      <c r="AO44" s="335"/>
      <c r="AP44" s="335"/>
      <c r="AQ44" s="267" t="s">
        <v>232</v>
      </c>
      <c r="AR44" s="268"/>
      <c r="AS44" s="268"/>
      <c r="AT44" s="269"/>
      <c r="AU44" s="377" t="s">
        <v>134</v>
      </c>
      <c r="AV44" s="377"/>
      <c r="AW44" s="377"/>
      <c r="AX44" s="378"/>
      <c r="AY44">
        <f>COUNTA($G$46)</f>
        <v>1</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v>3</v>
      </c>
      <c r="AR45" s="178"/>
      <c r="AS45" s="179" t="s">
        <v>233</v>
      </c>
      <c r="AT45" s="202"/>
      <c r="AU45" s="271">
        <v>7</v>
      </c>
      <c r="AV45" s="271"/>
      <c r="AW45" s="375" t="s">
        <v>179</v>
      </c>
      <c r="AX45" s="376"/>
      <c r="AY45">
        <f>$AY$44</f>
        <v>1</v>
      </c>
    </row>
    <row r="46" spans="1:51" ht="23.25" customHeight="1" x14ac:dyDescent="0.15">
      <c r="A46" s="511"/>
      <c r="B46" s="509"/>
      <c r="C46" s="509"/>
      <c r="D46" s="509"/>
      <c r="E46" s="509"/>
      <c r="F46" s="510"/>
      <c r="G46" s="536" t="s">
        <v>726</v>
      </c>
      <c r="H46" s="537"/>
      <c r="I46" s="537"/>
      <c r="J46" s="537"/>
      <c r="K46" s="537"/>
      <c r="L46" s="537"/>
      <c r="M46" s="537"/>
      <c r="N46" s="537"/>
      <c r="O46" s="538"/>
      <c r="P46" s="191" t="s">
        <v>781</v>
      </c>
      <c r="Q46" s="191"/>
      <c r="R46" s="191"/>
      <c r="S46" s="191"/>
      <c r="T46" s="191"/>
      <c r="U46" s="191"/>
      <c r="V46" s="191"/>
      <c r="W46" s="191"/>
      <c r="X46" s="233"/>
      <c r="Y46" s="339" t="s">
        <v>12</v>
      </c>
      <c r="Z46" s="545"/>
      <c r="AA46" s="546"/>
      <c r="AB46" s="547" t="s">
        <v>370</v>
      </c>
      <c r="AC46" s="547"/>
      <c r="AD46" s="547"/>
      <c r="AE46" s="358">
        <v>0</v>
      </c>
      <c r="AF46" s="358"/>
      <c r="AG46" s="358"/>
      <c r="AH46" s="358"/>
      <c r="AI46" s="358">
        <v>0</v>
      </c>
      <c r="AJ46" s="358"/>
      <c r="AK46" s="358"/>
      <c r="AL46" s="358"/>
      <c r="AM46" s="358">
        <v>3.8</v>
      </c>
      <c r="AN46" s="358"/>
      <c r="AO46" s="358"/>
      <c r="AP46" s="358"/>
      <c r="AQ46" s="166" t="s">
        <v>716</v>
      </c>
      <c r="AR46" s="167"/>
      <c r="AS46" s="167"/>
      <c r="AT46" s="168"/>
      <c r="AU46" s="364" t="s">
        <v>716</v>
      </c>
      <c r="AV46" s="364"/>
      <c r="AW46" s="364"/>
      <c r="AX46" s="365"/>
      <c r="AY46">
        <f t="shared" ref="AY46:AY50" si="5">$AY$44</f>
        <v>1</v>
      </c>
    </row>
    <row r="47" spans="1:51" ht="23.25"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t="s">
        <v>370</v>
      </c>
      <c r="AC47" s="518"/>
      <c r="AD47" s="518"/>
      <c r="AE47" s="363">
        <v>3.1</v>
      </c>
      <c r="AF47" s="364"/>
      <c r="AG47" s="364"/>
      <c r="AH47" s="364"/>
      <c r="AI47" s="363">
        <v>3.1</v>
      </c>
      <c r="AJ47" s="364"/>
      <c r="AK47" s="364"/>
      <c r="AL47" s="364"/>
      <c r="AM47" s="363">
        <v>3.1</v>
      </c>
      <c r="AN47" s="364"/>
      <c r="AO47" s="364"/>
      <c r="AP47" s="364"/>
      <c r="AQ47" s="166">
        <v>3.1</v>
      </c>
      <c r="AR47" s="167"/>
      <c r="AS47" s="167"/>
      <c r="AT47" s="168"/>
      <c r="AU47" s="364">
        <v>3.1</v>
      </c>
      <c r="AV47" s="364"/>
      <c r="AW47" s="364"/>
      <c r="AX47" s="365"/>
      <c r="AY47">
        <f t="shared" si="5"/>
        <v>1</v>
      </c>
    </row>
    <row r="48" spans="1:51" ht="23.25"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v>0</v>
      </c>
      <c r="AF48" s="364"/>
      <c r="AG48" s="364"/>
      <c r="AH48" s="364"/>
      <c r="AI48" s="363">
        <v>0</v>
      </c>
      <c r="AJ48" s="364"/>
      <c r="AK48" s="364"/>
      <c r="AL48" s="364"/>
      <c r="AM48" s="363">
        <v>122.58064516129031</v>
      </c>
      <c r="AN48" s="364"/>
      <c r="AO48" s="364"/>
      <c r="AP48" s="364"/>
      <c r="AQ48" s="166" t="s">
        <v>793</v>
      </c>
      <c r="AR48" s="167"/>
      <c r="AS48" s="167"/>
      <c r="AT48" s="168"/>
      <c r="AU48" s="364" t="s">
        <v>793</v>
      </c>
      <c r="AV48" s="364"/>
      <c r="AW48" s="364"/>
      <c r="AX48" s="365"/>
      <c r="AY48">
        <f t="shared" si="5"/>
        <v>1</v>
      </c>
    </row>
    <row r="49" spans="1:51" ht="23.25" customHeight="1" x14ac:dyDescent="0.15">
      <c r="A49" s="891" t="s">
        <v>379</v>
      </c>
      <c r="B49" s="892"/>
      <c r="C49" s="892"/>
      <c r="D49" s="892"/>
      <c r="E49" s="892"/>
      <c r="F49" s="893"/>
      <c r="G49" s="897" t="s">
        <v>725</v>
      </c>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1</v>
      </c>
    </row>
    <row r="50" spans="1:5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1</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388</v>
      </c>
      <c r="AF51" s="335"/>
      <c r="AG51" s="335"/>
      <c r="AH51" s="335"/>
      <c r="AI51" s="335" t="s">
        <v>410</v>
      </c>
      <c r="AJ51" s="335"/>
      <c r="AK51" s="335"/>
      <c r="AL51" s="335"/>
      <c r="AM51" s="335" t="s">
        <v>507</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379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388</v>
      </c>
      <c r="AF58" s="335"/>
      <c r="AG58" s="335"/>
      <c r="AH58" s="335"/>
      <c r="AI58" s="335" t="s">
        <v>410</v>
      </c>
      <c r="AJ58" s="335"/>
      <c r="AK58" s="335"/>
      <c r="AL58" s="335"/>
      <c r="AM58" s="335" t="s">
        <v>507</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379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388</v>
      </c>
      <c r="AF65" s="335"/>
      <c r="AG65" s="335"/>
      <c r="AH65" s="335"/>
      <c r="AI65" s="335" t="s">
        <v>410</v>
      </c>
      <c r="AJ65" s="335"/>
      <c r="AK65" s="335"/>
      <c r="AL65" s="335"/>
      <c r="AM65" s="335" t="s">
        <v>507</v>
      </c>
      <c r="AN65" s="335"/>
      <c r="AO65" s="335"/>
      <c r="AP65" s="335"/>
      <c r="AQ65" s="215" t="s">
        <v>232</v>
      </c>
      <c r="AR65" s="199"/>
      <c r="AS65" s="199"/>
      <c r="AT65" s="200"/>
      <c r="AU65" s="970" t="s">
        <v>134</v>
      </c>
      <c r="AV65" s="970"/>
      <c r="AW65" s="970"/>
      <c r="AX65" s="971"/>
      <c r="AY65">
        <f>COUNTA($H$67)</f>
        <v>1</v>
      </c>
    </row>
    <row r="66" spans="1:51" ht="18.75"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t="s">
        <v>716</v>
      </c>
      <c r="AR66" s="178"/>
      <c r="AS66" s="179" t="s">
        <v>233</v>
      </c>
      <c r="AT66" s="202"/>
      <c r="AU66" s="271" t="s">
        <v>716</v>
      </c>
      <c r="AV66" s="271"/>
      <c r="AW66" s="859" t="s">
        <v>348</v>
      </c>
      <c r="AX66" s="972"/>
      <c r="AY66">
        <f>$AY$65</f>
        <v>1</v>
      </c>
    </row>
    <row r="67" spans="1:51" ht="23.25" customHeight="1" x14ac:dyDescent="0.15">
      <c r="A67" s="845"/>
      <c r="B67" s="846"/>
      <c r="C67" s="846"/>
      <c r="D67" s="846"/>
      <c r="E67" s="846"/>
      <c r="F67" s="847"/>
      <c r="G67" s="973" t="s">
        <v>234</v>
      </c>
      <c r="H67" s="956" t="s">
        <v>727</v>
      </c>
      <c r="I67" s="957"/>
      <c r="J67" s="957"/>
      <c r="K67" s="957"/>
      <c r="L67" s="957"/>
      <c r="M67" s="957"/>
      <c r="N67" s="957"/>
      <c r="O67" s="958"/>
      <c r="P67" s="956" t="s">
        <v>716</v>
      </c>
      <c r="Q67" s="957"/>
      <c r="R67" s="957"/>
      <c r="S67" s="957"/>
      <c r="T67" s="957"/>
      <c r="U67" s="957"/>
      <c r="V67" s="958"/>
      <c r="W67" s="962"/>
      <c r="X67" s="963"/>
      <c r="Y67" s="943" t="s">
        <v>12</v>
      </c>
      <c r="Z67" s="943"/>
      <c r="AA67" s="944"/>
      <c r="AB67" s="945" t="s">
        <v>369</v>
      </c>
      <c r="AC67" s="945"/>
      <c r="AD67" s="945"/>
      <c r="AE67" s="363" t="s">
        <v>716</v>
      </c>
      <c r="AF67" s="364"/>
      <c r="AG67" s="364"/>
      <c r="AH67" s="364"/>
      <c r="AI67" s="363" t="s">
        <v>716</v>
      </c>
      <c r="AJ67" s="364"/>
      <c r="AK67" s="364"/>
      <c r="AL67" s="364"/>
      <c r="AM67" s="363" t="s">
        <v>777</v>
      </c>
      <c r="AN67" s="364"/>
      <c r="AO67" s="364"/>
      <c r="AP67" s="364"/>
      <c r="AQ67" s="363" t="s">
        <v>716</v>
      </c>
      <c r="AR67" s="364"/>
      <c r="AS67" s="364"/>
      <c r="AT67" s="810"/>
      <c r="AU67" s="364" t="s">
        <v>716</v>
      </c>
      <c r="AV67" s="364"/>
      <c r="AW67" s="364"/>
      <c r="AX67" s="365"/>
      <c r="AY67">
        <f t="shared" ref="AY67:AY72" si="8">$AY$65</f>
        <v>1</v>
      </c>
    </row>
    <row r="68" spans="1:51" ht="23.25"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369</v>
      </c>
      <c r="AC68" s="968"/>
      <c r="AD68" s="968"/>
      <c r="AE68" s="363" t="s">
        <v>716</v>
      </c>
      <c r="AF68" s="364"/>
      <c r="AG68" s="364"/>
      <c r="AH68" s="364"/>
      <c r="AI68" s="363" t="s">
        <v>716</v>
      </c>
      <c r="AJ68" s="364"/>
      <c r="AK68" s="364"/>
      <c r="AL68" s="364"/>
      <c r="AM68" s="363" t="s">
        <v>780</v>
      </c>
      <c r="AN68" s="364"/>
      <c r="AO68" s="364"/>
      <c r="AP68" s="364"/>
      <c r="AQ68" s="363" t="s">
        <v>716</v>
      </c>
      <c r="AR68" s="364"/>
      <c r="AS68" s="364"/>
      <c r="AT68" s="810"/>
      <c r="AU68" s="364" t="s">
        <v>716</v>
      </c>
      <c r="AV68" s="364"/>
      <c r="AW68" s="364"/>
      <c r="AX68" s="365"/>
      <c r="AY68">
        <f t="shared" si="8"/>
        <v>1</v>
      </c>
    </row>
    <row r="69" spans="1:51" ht="78"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370</v>
      </c>
      <c r="AC69" s="969"/>
      <c r="AD69" s="969"/>
      <c r="AE69" s="371" t="s">
        <v>716</v>
      </c>
      <c r="AF69" s="372"/>
      <c r="AG69" s="372"/>
      <c r="AH69" s="372"/>
      <c r="AI69" s="371" t="s">
        <v>716</v>
      </c>
      <c r="AJ69" s="372"/>
      <c r="AK69" s="372"/>
      <c r="AL69" s="372"/>
      <c r="AM69" s="371" t="s">
        <v>777</v>
      </c>
      <c r="AN69" s="372"/>
      <c r="AO69" s="372"/>
      <c r="AP69" s="372"/>
      <c r="AQ69" s="363" t="s">
        <v>716</v>
      </c>
      <c r="AR69" s="364"/>
      <c r="AS69" s="364"/>
      <c r="AT69" s="810"/>
      <c r="AU69" s="364" t="s">
        <v>716</v>
      </c>
      <c r="AV69" s="364"/>
      <c r="AW69" s="364"/>
      <c r="AX69" s="365"/>
      <c r="AY69">
        <f t="shared" si="8"/>
        <v>1</v>
      </c>
    </row>
    <row r="70" spans="1:51" ht="23.25" customHeight="1" x14ac:dyDescent="0.15">
      <c r="A70" s="845" t="s">
        <v>355</v>
      </c>
      <c r="B70" s="846"/>
      <c r="C70" s="846"/>
      <c r="D70" s="846"/>
      <c r="E70" s="846"/>
      <c r="F70" s="847"/>
      <c r="G70" s="933" t="s">
        <v>235</v>
      </c>
      <c r="H70" s="934" t="s">
        <v>716</v>
      </c>
      <c r="I70" s="934"/>
      <c r="J70" s="934"/>
      <c r="K70" s="934"/>
      <c r="L70" s="934"/>
      <c r="M70" s="934"/>
      <c r="N70" s="934"/>
      <c r="O70" s="934"/>
      <c r="P70" s="934" t="s">
        <v>716</v>
      </c>
      <c r="Q70" s="934"/>
      <c r="R70" s="934"/>
      <c r="S70" s="934"/>
      <c r="T70" s="934"/>
      <c r="U70" s="934"/>
      <c r="V70" s="934"/>
      <c r="W70" s="937" t="s">
        <v>368</v>
      </c>
      <c r="X70" s="938"/>
      <c r="Y70" s="943" t="s">
        <v>12</v>
      </c>
      <c r="Z70" s="943"/>
      <c r="AA70" s="944"/>
      <c r="AB70" s="945" t="s">
        <v>369</v>
      </c>
      <c r="AC70" s="945"/>
      <c r="AD70" s="945"/>
      <c r="AE70" s="363" t="s">
        <v>716</v>
      </c>
      <c r="AF70" s="364"/>
      <c r="AG70" s="364"/>
      <c r="AH70" s="364"/>
      <c r="AI70" s="363" t="s">
        <v>716</v>
      </c>
      <c r="AJ70" s="364"/>
      <c r="AK70" s="364"/>
      <c r="AL70" s="364"/>
      <c r="AM70" s="363" t="s">
        <v>777</v>
      </c>
      <c r="AN70" s="364"/>
      <c r="AO70" s="364"/>
      <c r="AP70" s="364"/>
      <c r="AQ70" s="363" t="s">
        <v>716</v>
      </c>
      <c r="AR70" s="364"/>
      <c r="AS70" s="364"/>
      <c r="AT70" s="810"/>
      <c r="AU70" s="364" t="s">
        <v>716</v>
      </c>
      <c r="AV70" s="364"/>
      <c r="AW70" s="364"/>
      <c r="AX70" s="365"/>
      <c r="AY70">
        <f t="shared" si="8"/>
        <v>1</v>
      </c>
    </row>
    <row r="71" spans="1:51" ht="23.25"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369</v>
      </c>
      <c r="AC71" s="968"/>
      <c r="AD71" s="968"/>
      <c r="AE71" s="363" t="s">
        <v>716</v>
      </c>
      <c r="AF71" s="364"/>
      <c r="AG71" s="364"/>
      <c r="AH71" s="364"/>
      <c r="AI71" s="363" t="s">
        <v>716</v>
      </c>
      <c r="AJ71" s="364"/>
      <c r="AK71" s="364"/>
      <c r="AL71" s="364"/>
      <c r="AM71" s="363" t="s">
        <v>777</v>
      </c>
      <c r="AN71" s="364"/>
      <c r="AO71" s="364"/>
      <c r="AP71" s="364"/>
      <c r="AQ71" s="363" t="s">
        <v>716</v>
      </c>
      <c r="AR71" s="364"/>
      <c r="AS71" s="364"/>
      <c r="AT71" s="810"/>
      <c r="AU71" s="364" t="s">
        <v>716</v>
      </c>
      <c r="AV71" s="364"/>
      <c r="AW71" s="364"/>
      <c r="AX71" s="365"/>
      <c r="AY71">
        <f t="shared" si="8"/>
        <v>1</v>
      </c>
    </row>
    <row r="72" spans="1:51" ht="23.25" customHeight="1" thickBot="1" x14ac:dyDescent="0.2">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370</v>
      </c>
      <c r="AC72" s="969"/>
      <c r="AD72" s="969"/>
      <c r="AE72" s="371" t="s">
        <v>716</v>
      </c>
      <c r="AF72" s="372"/>
      <c r="AG72" s="372"/>
      <c r="AH72" s="372"/>
      <c r="AI72" s="371" t="s">
        <v>716</v>
      </c>
      <c r="AJ72" s="372"/>
      <c r="AK72" s="372"/>
      <c r="AL72" s="372"/>
      <c r="AM72" s="371" t="s">
        <v>777</v>
      </c>
      <c r="AN72" s="372"/>
      <c r="AO72" s="372"/>
      <c r="AP72" s="932"/>
      <c r="AQ72" s="363" t="s">
        <v>716</v>
      </c>
      <c r="AR72" s="364"/>
      <c r="AS72" s="364"/>
      <c r="AT72" s="810"/>
      <c r="AU72" s="364" t="s">
        <v>716</v>
      </c>
      <c r="AV72" s="364"/>
      <c r="AW72" s="364"/>
      <c r="AX72" s="365"/>
      <c r="AY72">
        <f t="shared" si="8"/>
        <v>1</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388</v>
      </c>
      <c r="AF73" s="335"/>
      <c r="AG73" s="335"/>
      <c r="AH73" s="335"/>
      <c r="AI73" s="335" t="s">
        <v>410</v>
      </c>
      <c r="AJ73" s="335"/>
      <c r="AK73" s="335"/>
      <c r="AL73" s="335"/>
      <c r="AM73" s="335" t="s">
        <v>507</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12"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3" t="s">
        <v>14</v>
      </c>
      <c r="AC77" s="213"/>
      <c r="AD77" s="213"/>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728</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698</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7"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7"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7"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388</v>
      </c>
      <c r="AF85" s="335"/>
      <c r="AG85" s="335"/>
      <c r="AH85" s="335"/>
      <c r="AI85" s="335" t="s">
        <v>410</v>
      </c>
      <c r="AJ85" s="335"/>
      <c r="AK85" s="335"/>
      <c r="AL85" s="335"/>
      <c r="AM85" s="335" t="s">
        <v>507</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388</v>
      </c>
      <c r="AF90" s="335"/>
      <c r="AG90" s="335"/>
      <c r="AH90" s="335"/>
      <c r="AI90" s="335" t="s">
        <v>410</v>
      </c>
      <c r="AJ90" s="335"/>
      <c r="AK90" s="335"/>
      <c r="AL90" s="335"/>
      <c r="AM90" s="335" t="s">
        <v>507</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388</v>
      </c>
      <c r="AF95" s="335"/>
      <c r="AG95" s="335"/>
      <c r="AH95" s="335"/>
      <c r="AI95" s="335" t="s">
        <v>410</v>
      </c>
      <c r="AJ95" s="335"/>
      <c r="AK95" s="335"/>
      <c r="AL95" s="335"/>
      <c r="AM95" s="335" t="s">
        <v>507</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7"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388</v>
      </c>
      <c r="AF100" s="818"/>
      <c r="AG100" s="818"/>
      <c r="AH100" s="819"/>
      <c r="AI100" s="817" t="s">
        <v>410</v>
      </c>
      <c r="AJ100" s="818"/>
      <c r="AK100" s="818"/>
      <c r="AL100" s="819"/>
      <c r="AM100" s="817" t="s">
        <v>507</v>
      </c>
      <c r="AN100" s="818"/>
      <c r="AO100" s="818"/>
      <c r="AP100" s="819"/>
      <c r="AQ100" s="920" t="s">
        <v>415</v>
      </c>
      <c r="AR100" s="921"/>
      <c r="AS100" s="921"/>
      <c r="AT100" s="922"/>
      <c r="AU100" s="920" t="s">
        <v>539</v>
      </c>
      <c r="AV100" s="921"/>
      <c r="AW100" s="921"/>
      <c r="AX100" s="923"/>
    </row>
    <row r="101" spans="1:60" ht="23.25" customHeight="1" x14ac:dyDescent="0.15">
      <c r="A101" s="487"/>
      <c r="B101" s="488"/>
      <c r="C101" s="488"/>
      <c r="D101" s="488"/>
      <c r="E101" s="488"/>
      <c r="F101" s="489"/>
      <c r="G101" s="191" t="s">
        <v>729</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730</v>
      </c>
      <c r="AC101" s="547"/>
      <c r="AD101" s="547"/>
      <c r="AE101" s="358">
        <v>1</v>
      </c>
      <c r="AF101" s="358"/>
      <c r="AG101" s="358"/>
      <c r="AH101" s="358"/>
      <c r="AI101" s="358">
        <v>1</v>
      </c>
      <c r="AJ101" s="358"/>
      <c r="AK101" s="358"/>
      <c r="AL101" s="358"/>
      <c r="AM101" s="358">
        <v>1</v>
      </c>
      <c r="AN101" s="358"/>
      <c r="AO101" s="358"/>
      <c r="AP101" s="358"/>
      <c r="AQ101" s="358" t="s">
        <v>793</v>
      </c>
      <c r="AR101" s="358"/>
      <c r="AS101" s="358"/>
      <c r="AT101" s="358"/>
      <c r="AU101" s="363" t="s">
        <v>793</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730</v>
      </c>
      <c r="AC102" s="547"/>
      <c r="AD102" s="547"/>
      <c r="AE102" s="358">
        <v>1</v>
      </c>
      <c r="AF102" s="358"/>
      <c r="AG102" s="358"/>
      <c r="AH102" s="358"/>
      <c r="AI102" s="358">
        <v>1</v>
      </c>
      <c r="AJ102" s="358"/>
      <c r="AK102" s="358"/>
      <c r="AL102" s="358"/>
      <c r="AM102" s="358">
        <v>1</v>
      </c>
      <c r="AN102" s="358"/>
      <c r="AO102" s="358"/>
      <c r="AP102" s="358"/>
      <c r="AQ102" s="358">
        <v>1</v>
      </c>
      <c r="AR102" s="358"/>
      <c r="AS102" s="358"/>
      <c r="AT102" s="358"/>
      <c r="AU102" s="371">
        <v>1</v>
      </c>
      <c r="AV102" s="372"/>
      <c r="AW102" s="372"/>
      <c r="AX102" s="924"/>
    </row>
    <row r="103" spans="1:60" ht="31.7"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388</v>
      </c>
      <c r="AF103" s="335"/>
      <c r="AG103" s="335"/>
      <c r="AH103" s="335"/>
      <c r="AI103" s="335" t="s">
        <v>410</v>
      </c>
      <c r="AJ103" s="335"/>
      <c r="AK103" s="335"/>
      <c r="AL103" s="335"/>
      <c r="AM103" s="335" t="s">
        <v>507</v>
      </c>
      <c r="AN103" s="335"/>
      <c r="AO103" s="335"/>
      <c r="AP103" s="335"/>
      <c r="AQ103" s="360" t="s">
        <v>415</v>
      </c>
      <c r="AR103" s="361"/>
      <c r="AS103" s="361"/>
      <c r="AT103" s="361"/>
      <c r="AU103" s="360" t="s">
        <v>539</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7"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388</v>
      </c>
      <c r="AF106" s="335"/>
      <c r="AG106" s="335"/>
      <c r="AH106" s="335"/>
      <c r="AI106" s="335" t="s">
        <v>410</v>
      </c>
      <c r="AJ106" s="335"/>
      <c r="AK106" s="335"/>
      <c r="AL106" s="335"/>
      <c r="AM106" s="335" t="s">
        <v>507</v>
      </c>
      <c r="AN106" s="335"/>
      <c r="AO106" s="335"/>
      <c r="AP106" s="335"/>
      <c r="AQ106" s="360" t="s">
        <v>415</v>
      </c>
      <c r="AR106" s="361"/>
      <c r="AS106" s="361"/>
      <c r="AT106" s="361"/>
      <c r="AU106" s="360" t="s">
        <v>539</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7"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388</v>
      </c>
      <c r="AF109" s="335"/>
      <c r="AG109" s="335"/>
      <c r="AH109" s="335"/>
      <c r="AI109" s="335" t="s">
        <v>410</v>
      </c>
      <c r="AJ109" s="335"/>
      <c r="AK109" s="335"/>
      <c r="AL109" s="335"/>
      <c r="AM109" s="335" t="s">
        <v>507</v>
      </c>
      <c r="AN109" s="335"/>
      <c r="AO109" s="335"/>
      <c r="AP109" s="335"/>
      <c r="AQ109" s="360" t="s">
        <v>415</v>
      </c>
      <c r="AR109" s="361"/>
      <c r="AS109" s="361"/>
      <c r="AT109" s="361"/>
      <c r="AU109" s="360" t="s">
        <v>539</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7"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388</v>
      </c>
      <c r="AF112" s="335"/>
      <c r="AG112" s="335"/>
      <c r="AH112" s="335"/>
      <c r="AI112" s="335" t="s">
        <v>410</v>
      </c>
      <c r="AJ112" s="335"/>
      <c r="AK112" s="335"/>
      <c r="AL112" s="335"/>
      <c r="AM112" s="335" t="s">
        <v>507</v>
      </c>
      <c r="AN112" s="335"/>
      <c r="AO112" s="335"/>
      <c r="AP112" s="335"/>
      <c r="AQ112" s="360" t="s">
        <v>415</v>
      </c>
      <c r="AR112" s="361"/>
      <c r="AS112" s="361"/>
      <c r="AT112" s="361"/>
      <c r="AU112" s="360" t="s">
        <v>539</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388</v>
      </c>
      <c r="AF115" s="335"/>
      <c r="AG115" s="335"/>
      <c r="AH115" s="335"/>
      <c r="AI115" s="335" t="s">
        <v>410</v>
      </c>
      <c r="AJ115" s="335"/>
      <c r="AK115" s="335"/>
      <c r="AL115" s="335"/>
      <c r="AM115" s="335" t="s">
        <v>507</v>
      </c>
      <c r="AN115" s="335"/>
      <c r="AO115" s="335"/>
      <c r="AP115" s="335"/>
      <c r="AQ115" s="336" t="s">
        <v>540</v>
      </c>
      <c r="AR115" s="337"/>
      <c r="AS115" s="337"/>
      <c r="AT115" s="337"/>
      <c r="AU115" s="337"/>
      <c r="AV115" s="337"/>
      <c r="AW115" s="337"/>
      <c r="AX115" s="338"/>
    </row>
    <row r="116" spans="1:51" ht="23.25" customHeight="1" x14ac:dyDescent="0.15">
      <c r="A116" s="292"/>
      <c r="B116" s="293"/>
      <c r="C116" s="293"/>
      <c r="D116" s="293"/>
      <c r="E116" s="293"/>
      <c r="F116" s="294"/>
      <c r="G116" s="351" t="s">
        <v>731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732</v>
      </c>
      <c r="AC116" s="301"/>
      <c r="AD116" s="302"/>
      <c r="AE116" s="358">
        <v>14773</v>
      </c>
      <c r="AF116" s="358"/>
      <c r="AG116" s="358"/>
      <c r="AH116" s="358"/>
      <c r="AI116" s="358">
        <v>12443</v>
      </c>
      <c r="AJ116" s="358"/>
      <c r="AK116" s="358"/>
      <c r="AL116" s="358"/>
      <c r="AM116" s="358">
        <v>11065</v>
      </c>
      <c r="AN116" s="358"/>
      <c r="AO116" s="358"/>
      <c r="AP116" s="358"/>
      <c r="AQ116" s="363">
        <v>19709</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733</v>
      </c>
      <c r="AC117" s="343"/>
      <c r="AD117" s="344"/>
      <c r="AE117" s="306" t="s">
        <v>734</v>
      </c>
      <c r="AF117" s="306"/>
      <c r="AG117" s="306"/>
      <c r="AH117" s="306"/>
      <c r="AI117" s="306" t="s">
        <v>735</v>
      </c>
      <c r="AJ117" s="306"/>
      <c r="AK117" s="306"/>
      <c r="AL117" s="306"/>
      <c r="AM117" s="306" t="s">
        <v>754</v>
      </c>
      <c r="AN117" s="306"/>
      <c r="AO117" s="306"/>
      <c r="AP117" s="306"/>
      <c r="AQ117" s="306" t="s">
        <v>794</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388</v>
      </c>
      <c r="AF118" s="335"/>
      <c r="AG118" s="335"/>
      <c r="AH118" s="335"/>
      <c r="AI118" s="335" t="s">
        <v>410</v>
      </c>
      <c r="AJ118" s="335"/>
      <c r="AK118" s="335"/>
      <c r="AL118" s="335"/>
      <c r="AM118" s="335" t="s">
        <v>507</v>
      </c>
      <c r="AN118" s="335"/>
      <c r="AO118" s="335"/>
      <c r="AP118" s="335"/>
      <c r="AQ118" s="336" t="s">
        <v>540</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736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737</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388</v>
      </c>
      <c r="AF121" s="335"/>
      <c r="AG121" s="335"/>
      <c r="AH121" s="335"/>
      <c r="AI121" s="335" t="s">
        <v>410</v>
      </c>
      <c r="AJ121" s="335"/>
      <c r="AK121" s="335"/>
      <c r="AL121" s="335"/>
      <c r="AM121" s="335" t="s">
        <v>507</v>
      </c>
      <c r="AN121" s="335"/>
      <c r="AO121" s="335"/>
      <c r="AP121" s="335"/>
      <c r="AQ121" s="336" t="s">
        <v>540</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737</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388</v>
      </c>
      <c r="AF124" s="335"/>
      <c r="AG124" s="335"/>
      <c r="AH124" s="335"/>
      <c r="AI124" s="335" t="s">
        <v>410</v>
      </c>
      <c r="AJ124" s="335"/>
      <c r="AK124" s="335"/>
      <c r="AL124" s="335"/>
      <c r="AM124" s="335" t="s">
        <v>507</v>
      </c>
      <c r="AN124" s="335"/>
      <c r="AO124" s="335"/>
      <c r="AP124" s="335"/>
      <c r="AQ124" s="336" t="s">
        <v>540</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737</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388</v>
      </c>
      <c r="AF127" s="335"/>
      <c r="AG127" s="335"/>
      <c r="AH127" s="335"/>
      <c r="AI127" s="335" t="s">
        <v>410</v>
      </c>
      <c r="AJ127" s="335"/>
      <c r="AK127" s="335"/>
      <c r="AL127" s="335"/>
      <c r="AM127" s="335" t="s">
        <v>507</v>
      </c>
      <c r="AN127" s="335"/>
      <c r="AO127" s="335"/>
      <c r="AP127" s="335"/>
      <c r="AQ127" s="336" t="s">
        <v>540</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737</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403</v>
      </c>
      <c r="B130" s="985"/>
      <c r="C130" s="984" t="s">
        <v>236</v>
      </c>
      <c r="D130" s="985"/>
      <c r="E130" s="308" t="s">
        <v>265</v>
      </c>
      <c r="F130" s="309"/>
      <c r="G130" s="310" t="s">
        <v>710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697</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716</v>
      </c>
      <c r="AR133" s="271"/>
      <c r="AS133" s="179" t="s">
        <v>233</v>
      </c>
      <c r="AT133" s="202"/>
      <c r="AU133" s="178" t="s">
        <v>716</v>
      </c>
      <c r="AV133" s="178"/>
      <c r="AW133" s="179" t="s">
        <v>179</v>
      </c>
      <c r="AX133" s="180"/>
      <c r="AY133">
        <f>$AY$132</f>
        <v>1</v>
      </c>
    </row>
    <row r="134" spans="1:51" ht="39.75" customHeight="1" x14ac:dyDescent="0.15">
      <c r="A134" s="988"/>
      <c r="B134" s="253"/>
      <c r="C134" s="252"/>
      <c r="D134" s="253"/>
      <c r="E134" s="252"/>
      <c r="F134" s="314"/>
      <c r="G134" s="232" t="s">
        <v>739</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740</v>
      </c>
      <c r="AC134" s="224"/>
      <c r="AD134" s="224"/>
      <c r="AE134" s="266">
        <v>68</v>
      </c>
      <c r="AF134" s="167"/>
      <c r="AG134" s="167"/>
      <c r="AH134" s="167"/>
      <c r="AI134" s="266">
        <v>67</v>
      </c>
      <c r="AJ134" s="167"/>
      <c r="AK134" s="167"/>
      <c r="AL134" s="167"/>
      <c r="AM134" s="266">
        <v>78</v>
      </c>
      <c r="AN134" s="167"/>
      <c r="AO134" s="167"/>
      <c r="AP134" s="167"/>
      <c r="AQ134" s="266" t="s">
        <v>716</v>
      </c>
      <c r="AR134" s="167"/>
      <c r="AS134" s="167"/>
      <c r="AT134" s="167"/>
      <c r="AU134" s="266" t="s">
        <v>716</v>
      </c>
      <c r="AV134" s="167"/>
      <c r="AW134" s="167"/>
      <c r="AX134" s="211"/>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12" t="s">
        <v>54</v>
      </c>
      <c r="Z135" s="158"/>
      <c r="AA135" s="159"/>
      <c r="AB135" s="286" t="s">
        <v>740</v>
      </c>
      <c r="AC135" s="175"/>
      <c r="AD135" s="175"/>
      <c r="AE135" s="266" t="s">
        <v>716</v>
      </c>
      <c r="AF135" s="167"/>
      <c r="AG135" s="167"/>
      <c r="AH135" s="167"/>
      <c r="AI135" s="266" t="s">
        <v>751</v>
      </c>
      <c r="AJ135" s="167"/>
      <c r="AK135" s="167"/>
      <c r="AL135" s="167"/>
      <c r="AM135" s="266" t="s">
        <v>755</v>
      </c>
      <c r="AN135" s="167"/>
      <c r="AO135" s="167"/>
      <c r="AP135" s="167"/>
      <c r="AQ135" s="266" t="s">
        <v>716</v>
      </c>
      <c r="AR135" s="167"/>
      <c r="AS135" s="167"/>
      <c r="AT135" s="167"/>
      <c r="AU135" s="266" t="s">
        <v>716</v>
      </c>
      <c r="AV135" s="167"/>
      <c r="AW135" s="167"/>
      <c r="AX135" s="211"/>
      <c r="AY135">
        <f t="shared" si="13"/>
        <v>1</v>
      </c>
    </row>
    <row r="136" spans="1:51" ht="18.75"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697</v>
      </c>
      <c r="AN136" s="199"/>
      <c r="AO136" s="199"/>
      <c r="AP136" s="200"/>
      <c r="AQ136" s="267" t="s">
        <v>232</v>
      </c>
      <c r="AR136" s="268"/>
      <c r="AS136" s="268"/>
      <c r="AT136" s="269"/>
      <c r="AU136" s="279" t="s">
        <v>248</v>
      </c>
      <c r="AV136" s="279"/>
      <c r="AW136" s="279"/>
      <c r="AX136" s="280"/>
      <c r="AY136">
        <f>COUNTA($G$138)</f>
        <v>1</v>
      </c>
    </row>
    <row r="137" spans="1:51" ht="18.75"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716</v>
      </c>
      <c r="AR137" s="271"/>
      <c r="AS137" s="179" t="s">
        <v>233</v>
      </c>
      <c r="AT137" s="202"/>
      <c r="AU137" s="178" t="s">
        <v>716</v>
      </c>
      <c r="AV137" s="178"/>
      <c r="AW137" s="179" t="s">
        <v>179</v>
      </c>
      <c r="AX137" s="180"/>
      <c r="AY137">
        <f>$AY$136</f>
        <v>1</v>
      </c>
    </row>
    <row r="138" spans="1:51" ht="39.75" customHeight="1" x14ac:dyDescent="0.15">
      <c r="A138" s="988"/>
      <c r="B138" s="253"/>
      <c r="C138" s="252"/>
      <c r="D138" s="253"/>
      <c r="E138" s="252"/>
      <c r="F138" s="314"/>
      <c r="G138" s="232" t="s">
        <v>741</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740</v>
      </c>
      <c r="AC138" s="224"/>
      <c r="AD138" s="224"/>
      <c r="AE138" s="266">
        <v>161</v>
      </c>
      <c r="AF138" s="167"/>
      <c r="AG138" s="167"/>
      <c r="AH138" s="167"/>
      <c r="AI138" s="266">
        <v>166</v>
      </c>
      <c r="AJ138" s="167"/>
      <c r="AK138" s="167"/>
      <c r="AL138" s="167"/>
      <c r="AM138" s="266">
        <v>174</v>
      </c>
      <c r="AN138" s="167"/>
      <c r="AO138" s="167"/>
      <c r="AP138" s="167"/>
      <c r="AQ138" s="266" t="s">
        <v>716</v>
      </c>
      <c r="AR138" s="167"/>
      <c r="AS138" s="167"/>
      <c r="AT138" s="167"/>
      <c r="AU138" s="266" t="s">
        <v>716</v>
      </c>
      <c r="AV138" s="167"/>
      <c r="AW138" s="167"/>
      <c r="AX138" s="211"/>
      <c r="AY138">
        <f t="shared" ref="AY138:AY139" si="14">$AY$136</f>
        <v>1</v>
      </c>
    </row>
    <row r="139" spans="1:51" ht="39.75"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12" t="s">
        <v>54</v>
      </c>
      <c r="Z139" s="158"/>
      <c r="AA139" s="159"/>
      <c r="AB139" s="286" t="s">
        <v>740</v>
      </c>
      <c r="AC139" s="175"/>
      <c r="AD139" s="175"/>
      <c r="AE139" s="266" t="s">
        <v>716</v>
      </c>
      <c r="AF139" s="167"/>
      <c r="AG139" s="167"/>
      <c r="AH139" s="167"/>
      <c r="AI139" s="266" t="s">
        <v>751</v>
      </c>
      <c r="AJ139" s="167"/>
      <c r="AK139" s="167"/>
      <c r="AL139" s="167"/>
      <c r="AM139" s="266" t="s">
        <v>751</v>
      </c>
      <c r="AN139" s="167"/>
      <c r="AO139" s="167"/>
      <c r="AP139" s="167"/>
      <c r="AQ139" s="266" t="s">
        <v>716</v>
      </c>
      <c r="AR139" s="167"/>
      <c r="AS139" s="167"/>
      <c r="AT139" s="167"/>
      <c r="AU139" s="266" t="s">
        <v>716</v>
      </c>
      <c r="AV139" s="167"/>
      <c r="AW139" s="167"/>
      <c r="AX139" s="211"/>
      <c r="AY139">
        <f t="shared" si="14"/>
        <v>1</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697</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11"/>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12"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11"/>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697</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11"/>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12"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11"/>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697</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11"/>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12"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11"/>
      <c r="AY151">
        <f t="shared" si="17"/>
        <v>0</v>
      </c>
    </row>
    <row r="152" spans="1:51" ht="22.7"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7"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7"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7"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7"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7"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7"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7"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7"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7"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7"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7"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7"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7"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7"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7"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7"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7"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7"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7"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7"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7"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7"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7"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7"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7"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7"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7"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7"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7"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752</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697</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11"/>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12"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11"/>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697</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11"/>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12"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11"/>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697</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11"/>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12"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11"/>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697</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11"/>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12"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11"/>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697</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11"/>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12"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11"/>
      <c r="AY211">
        <f t="shared" si="27"/>
        <v>0</v>
      </c>
    </row>
    <row r="212" spans="1:51" ht="22.7"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7"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7"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7"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7"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7"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7"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7"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7"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7"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7"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7"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7"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7"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7"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7"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7"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7"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7"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7"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7"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7"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7"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7"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7"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7"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7"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7"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7"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7"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697</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11"/>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12"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11"/>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697</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11"/>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12"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11"/>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697</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11"/>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12"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11"/>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697</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11"/>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12"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11"/>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697</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11"/>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12"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11"/>
      <c r="AY271">
        <f t="shared" si="37"/>
        <v>0</v>
      </c>
    </row>
    <row r="272" spans="1:51" ht="22.7"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7"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7"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7"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7"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7"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7"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7"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7"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7"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7"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7"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7"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7"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7"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7"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7"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7"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7"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7"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7"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7"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7"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7"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7"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7"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7"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7"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7"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7"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697</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11"/>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12"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11"/>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697</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11"/>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12"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11"/>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697</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11"/>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12"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11"/>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697</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11"/>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12"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11"/>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697</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11"/>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12"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11"/>
      <c r="AY331">
        <f t="shared" si="47"/>
        <v>0</v>
      </c>
    </row>
    <row r="332" spans="1:51" ht="22.7"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7"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7"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7"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7"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7"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7"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7"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7"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7"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7"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7"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7"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7"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7"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7"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7"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7"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7"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7"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7"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7"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7"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7"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7"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7"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7"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7"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7"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7"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697</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11"/>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12"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11"/>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697</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11"/>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12"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11"/>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697</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11"/>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12"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11"/>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697</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11"/>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12"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11"/>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697</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11"/>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12"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11"/>
      <c r="AY391">
        <f t="shared" si="57"/>
        <v>0</v>
      </c>
    </row>
    <row r="392" spans="1:51" ht="22.7"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7"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7"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7"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7"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7"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7"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7"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7"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7"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7"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7"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7"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7"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7"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7"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7"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7"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7"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7"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7"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7"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7"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7"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7"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7"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7"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7"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7"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7"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669</v>
      </c>
      <c r="D430" s="251"/>
      <c r="E430" s="239" t="s">
        <v>397</v>
      </c>
      <c r="F430" s="444"/>
      <c r="G430" s="241" t="s">
        <v>252</v>
      </c>
      <c r="H430" s="188"/>
      <c r="I430" s="188"/>
      <c r="J430" s="242" t="s">
        <v>716</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716</v>
      </c>
      <c r="AF432" s="178"/>
      <c r="AG432" s="179" t="s">
        <v>233</v>
      </c>
      <c r="AH432" s="202"/>
      <c r="AI432" s="216"/>
      <c r="AJ432" s="216"/>
      <c r="AK432" s="216"/>
      <c r="AL432" s="217"/>
      <c r="AM432" s="216"/>
      <c r="AN432" s="216"/>
      <c r="AO432" s="216"/>
      <c r="AP432" s="217"/>
      <c r="AQ432" s="231" t="s">
        <v>716</v>
      </c>
      <c r="AR432" s="178"/>
      <c r="AS432" s="179" t="s">
        <v>233</v>
      </c>
      <c r="AT432" s="202"/>
      <c r="AU432" s="178" t="s">
        <v>716</v>
      </c>
      <c r="AV432" s="178"/>
      <c r="AW432" s="179" t="s">
        <v>179</v>
      </c>
      <c r="AX432" s="180"/>
      <c r="AY432">
        <f>$AY$431</f>
        <v>1</v>
      </c>
    </row>
    <row r="433" spans="1:51" ht="23.25" customHeight="1" x14ac:dyDescent="0.15">
      <c r="A433" s="988"/>
      <c r="B433" s="253"/>
      <c r="C433" s="252"/>
      <c r="D433" s="253"/>
      <c r="E433" s="196"/>
      <c r="F433" s="197"/>
      <c r="G433" s="232" t="s">
        <v>716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716</v>
      </c>
      <c r="AC433" s="175"/>
      <c r="AD433" s="175"/>
      <c r="AE433" s="166" t="s">
        <v>716</v>
      </c>
      <c r="AF433" s="167"/>
      <c r="AG433" s="167"/>
      <c r="AH433" s="167"/>
      <c r="AI433" s="166" t="s">
        <v>716</v>
      </c>
      <c r="AJ433" s="167"/>
      <c r="AK433" s="167"/>
      <c r="AL433" s="167"/>
      <c r="AM433" s="166" t="s">
        <v>777</v>
      </c>
      <c r="AN433" s="167"/>
      <c r="AO433" s="167"/>
      <c r="AP433" s="168"/>
      <c r="AQ433" s="166" t="s">
        <v>716</v>
      </c>
      <c r="AR433" s="167"/>
      <c r="AS433" s="167"/>
      <c r="AT433" s="168"/>
      <c r="AU433" s="167" t="s">
        <v>716</v>
      </c>
      <c r="AV433" s="167"/>
      <c r="AW433" s="167"/>
      <c r="AX433" s="211"/>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12" t="s">
        <v>54</v>
      </c>
      <c r="Z434" s="158"/>
      <c r="AA434" s="159"/>
      <c r="AB434" s="224" t="s">
        <v>716</v>
      </c>
      <c r="AC434" s="224"/>
      <c r="AD434" s="224"/>
      <c r="AE434" s="166" t="s">
        <v>716</v>
      </c>
      <c r="AF434" s="167"/>
      <c r="AG434" s="167"/>
      <c r="AH434" s="168"/>
      <c r="AI434" s="166" t="s">
        <v>716</v>
      </c>
      <c r="AJ434" s="167"/>
      <c r="AK434" s="167"/>
      <c r="AL434" s="167"/>
      <c r="AM434" s="166" t="s">
        <v>777</v>
      </c>
      <c r="AN434" s="167"/>
      <c r="AO434" s="167"/>
      <c r="AP434" s="168"/>
      <c r="AQ434" s="166" t="s">
        <v>716</v>
      </c>
      <c r="AR434" s="167"/>
      <c r="AS434" s="167"/>
      <c r="AT434" s="168"/>
      <c r="AU434" s="167" t="s">
        <v>716</v>
      </c>
      <c r="AV434" s="167"/>
      <c r="AW434" s="167"/>
      <c r="AX434" s="211"/>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12" t="s">
        <v>13</v>
      </c>
      <c r="Z435" s="158"/>
      <c r="AA435" s="159"/>
      <c r="AB435" s="213" t="s">
        <v>180</v>
      </c>
      <c r="AC435" s="213"/>
      <c r="AD435" s="213"/>
      <c r="AE435" s="166" t="s">
        <v>716</v>
      </c>
      <c r="AF435" s="167"/>
      <c r="AG435" s="167"/>
      <c r="AH435" s="168"/>
      <c r="AI435" s="166" t="s">
        <v>716</v>
      </c>
      <c r="AJ435" s="167"/>
      <c r="AK435" s="167"/>
      <c r="AL435" s="167"/>
      <c r="AM435" s="166" t="s">
        <v>778</v>
      </c>
      <c r="AN435" s="167"/>
      <c r="AO435" s="167"/>
      <c r="AP435" s="168"/>
      <c r="AQ435" s="166" t="s">
        <v>716</v>
      </c>
      <c r="AR435" s="167"/>
      <c r="AS435" s="167"/>
      <c r="AT435" s="168"/>
      <c r="AU435" s="167" t="s">
        <v>716</v>
      </c>
      <c r="AV435" s="167"/>
      <c r="AW435" s="167"/>
      <c r="AX435" s="211"/>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11"/>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12"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11"/>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12" t="s">
        <v>13</v>
      </c>
      <c r="Z440" s="158"/>
      <c r="AA440" s="159"/>
      <c r="AB440" s="213" t="s">
        <v>180</v>
      </c>
      <c r="AC440" s="213"/>
      <c r="AD440" s="213"/>
      <c r="AE440" s="166"/>
      <c r="AF440" s="167"/>
      <c r="AG440" s="167"/>
      <c r="AH440" s="168"/>
      <c r="AI440" s="166"/>
      <c r="AJ440" s="167"/>
      <c r="AK440" s="167"/>
      <c r="AL440" s="167"/>
      <c r="AM440" s="166"/>
      <c r="AN440" s="167"/>
      <c r="AO440" s="167"/>
      <c r="AP440" s="168"/>
      <c r="AQ440" s="166"/>
      <c r="AR440" s="167"/>
      <c r="AS440" s="167"/>
      <c r="AT440" s="168"/>
      <c r="AU440" s="167"/>
      <c r="AV440" s="167"/>
      <c r="AW440" s="167"/>
      <c r="AX440" s="211"/>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11"/>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12"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11"/>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12" t="s">
        <v>13</v>
      </c>
      <c r="Z445" s="158"/>
      <c r="AA445" s="159"/>
      <c r="AB445" s="213" t="s">
        <v>180</v>
      </c>
      <c r="AC445" s="213"/>
      <c r="AD445" s="213"/>
      <c r="AE445" s="166"/>
      <c r="AF445" s="167"/>
      <c r="AG445" s="167"/>
      <c r="AH445" s="168"/>
      <c r="AI445" s="166"/>
      <c r="AJ445" s="167"/>
      <c r="AK445" s="167"/>
      <c r="AL445" s="167"/>
      <c r="AM445" s="166"/>
      <c r="AN445" s="167"/>
      <c r="AO445" s="167"/>
      <c r="AP445" s="168"/>
      <c r="AQ445" s="166"/>
      <c r="AR445" s="167"/>
      <c r="AS445" s="167"/>
      <c r="AT445" s="168"/>
      <c r="AU445" s="167"/>
      <c r="AV445" s="167"/>
      <c r="AW445" s="167"/>
      <c r="AX445" s="211"/>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11"/>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12"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11"/>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12" t="s">
        <v>13</v>
      </c>
      <c r="Z450" s="158"/>
      <c r="AA450" s="159"/>
      <c r="AB450" s="213" t="s">
        <v>180</v>
      </c>
      <c r="AC450" s="213"/>
      <c r="AD450" s="213"/>
      <c r="AE450" s="166"/>
      <c r="AF450" s="167"/>
      <c r="AG450" s="167"/>
      <c r="AH450" s="168"/>
      <c r="AI450" s="166"/>
      <c r="AJ450" s="167"/>
      <c r="AK450" s="167"/>
      <c r="AL450" s="167"/>
      <c r="AM450" s="166"/>
      <c r="AN450" s="167"/>
      <c r="AO450" s="167"/>
      <c r="AP450" s="168"/>
      <c r="AQ450" s="166"/>
      <c r="AR450" s="167"/>
      <c r="AS450" s="167"/>
      <c r="AT450" s="168"/>
      <c r="AU450" s="167"/>
      <c r="AV450" s="167"/>
      <c r="AW450" s="167"/>
      <c r="AX450" s="211"/>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11"/>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12"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11"/>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12" t="s">
        <v>13</v>
      </c>
      <c r="Z455" s="158"/>
      <c r="AA455" s="159"/>
      <c r="AB455" s="213" t="s">
        <v>180</v>
      </c>
      <c r="AC455" s="213"/>
      <c r="AD455" s="213"/>
      <c r="AE455" s="166"/>
      <c r="AF455" s="167"/>
      <c r="AG455" s="167"/>
      <c r="AH455" s="168"/>
      <c r="AI455" s="166"/>
      <c r="AJ455" s="167"/>
      <c r="AK455" s="167"/>
      <c r="AL455" s="167"/>
      <c r="AM455" s="166"/>
      <c r="AN455" s="167"/>
      <c r="AO455" s="167"/>
      <c r="AP455" s="168"/>
      <c r="AQ455" s="166"/>
      <c r="AR455" s="167"/>
      <c r="AS455" s="167"/>
      <c r="AT455" s="168"/>
      <c r="AU455" s="167"/>
      <c r="AV455" s="167"/>
      <c r="AW455" s="167"/>
      <c r="AX455" s="211"/>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716</v>
      </c>
      <c r="AF457" s="178"/>
      <c r="AG457" s="179" t="s">
        <v>233</v>
      </c>
      <c r="AH457" s="202"/>
      <c r="AI457" s="216"/>
      <c r="AJ457" s="216"/>
      <c r="AK457" s="216"/>
      <c r="AL457" s="217"/>
      <c r="AM457" s="216"/>
      <c r="AN457" s="216"/>
      <c r="AO457" s="216"/>
      <c r="AP457" s="217"/>
      <c r="AQ457" s="231" t="s">
        <v>716</v>
      </c>
      <c r="AR457" s="178"/>
      <c r="AS457" s="179" t="s">
        <v>233</v>
      </c>
      <c r="AT457" s="202"/>
      <c r="AU457" s="178" t="s">
        <v>716</v>
      </c>
      <c r="AV457" s="178"/>
      <c r="AW457" s="179" t="s">
        <v>179</v>
      </c>
      <c r="AX457" s="180"/>
      <c r="AY457">
        <f>$AY$456</f>
        <v>1</v>
      </c>
    </row>
    <row r="458" spans="1:51" ht="23.25" customHeight="1" x14ac:dyDescent="0.15">
      <c r="A458" s="988"/>
      <c r="B458" s="253"/>
      <c r="C458" s="252"/>
      <c r="D458" s="253"/>
      <c r="E458" s="196"/>
      <c r="F458" s="197"/>
      <c r="G458" s="232" t="s">
        <v>716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716</v>
      </c>
      <c r="AC458" s="175"/>
      <c r="AD458" s="175"/>
      <c r="AE458" s="166" t="s">
        <v>716</v>
      </c>
      <c r="AF458" s="167"/>
      <c r="AG458" s="167"/>
      <c r="AH458" s="167"/>
      <c r="AI458" s="166" t="s">
        <v>716</v>
      </c>
      <c r="AJ458" s="167"/>
      <c r="AK458" s="167"/>
      <c r="AL458" s="167"/>
      <c r="AM458" s="166" t="s">
        <v>779</v>
      </c>
      <c r="AN458" s="167"/>
      <c r="AO458" s="167"/>
      <c r="AP458" s="168"/>
      <c r="AQ458" s="166" t="s">
        <v>716</v>
      </c>
      <c r="AR458" s="167"/>
      <c r="AS458" s="167"/>
      <c r="AT458" s="168"/>
      <c r="AU458" s="167" t="s">
        <v>716</v>
      </c>
      <c r="AV458" s="167"/>
      <c r="AW458" s="167"/>
      <c r="AX458" s="211"/>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12" t="s">
        <v>54</v>
      </c>
      <c r="Z459" s="158"/>
      <c r="AA459" s="159"/>
      <c r="AB459" s="224" t="s">
        <v>716</v>
      </c>
      <c r="AC459" s="224"/>
      <c r="AD459" s="224"/>
      <c r="AE459" s="166" t="s">
        <v>716</v>
      </c>
      <c r="AF459" s="167"/>
      <c r="AG459" s="167"/>
      <c r="AH459" s="168"/>
      <c r="AI459" s="166" t="s">
        <v>716</v>
      </c>
      <c r="AJ459" s="167"/>
      <c r="AK459" s="167"/>
      <c r="AL459" s="167"/>
      <c r="AM459" s="166" t="s">
        <v>777</v>
      </c>
      <c r="AN459" s="167"/>
      <c r="AO459" s="167"/>
      <c r="AP459" s="168"/>
      <c r="AQ459" s="166" t="s">
        <v>716</v>
      </c>
      <c r="AR459" s="167"/>
      <c r="AS459" s="167"/>
      <c r="AT459" s="168"/>
      <c r="AU459" s="167" t="s">
        <v>716</v>
      </c>
      <c r="AV459" s="167"/>
      <c r="AW459" s="167"/>
      <c r="AX459" s="211"/>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12" t="s">
        <v>13</v>
      </c>
      <c r="Z460" s="158"/>
      <c r="AA460" s="159"/>
      <c r="AB460" s="213" t="s">
        <v>14</v>
      </c>
      <c r="AC460" s="213"/>
      <c r="AD460" s="213"/>
      <c r="AE460" s="166" t="s">
        <v>716</v>
      </c>
      <c r="AF460" s="167"/>
      <c r="AG460" s="167"/>
      <c r="AH460" s="168"/>
      <c r="AI460" s="166" t="s">
        <v>716</v>
      </c>
      <c r="AJ460" s="167"/>
      <c r="AK460" s="167"/>
      <c r="AL460" s="167"/>
      <c r="AM460" s="166" t="s">
        <v>777</v>
      </c>
      <c r="AN460" s="167"/>
      <c r="AO460" s="167"/>
      <c r="AP460" s="168"/>
      <c r="AQ460" s="166" t="s">
        <v>716</v>
      </c>
      <c r="AR460" s="167"/>
      <c r="AS460" s="167"/>
      <c r="AT460" s="168"/>
      <c r="AU460" s="167" t="s">
        <v>716</v>
      </c>
      <c r="AV460" s="167"/>
      <c r="AW460" s="167"/>
      <c r="AX460" s="211"/>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11"/>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12"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11"/>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12" t="s">
        <v>13</v>
      </c>
      <c r="Z465" s="158"/>
      <c r="AA465" s="159"/>
      <c r="AB465" s="213" t="s">
        <v>14</v>
      </c>
      <c r="AC465" s="213"/>
      <c r="AD465" s="213"/>
      <c r="AE465" s="166"/>
      <c r="AF465" s="167"/>
      <c r="AG465" s="167"/>
      <c r="AH465" s="168"/>
      <c r="AI465" s="166"/>
      <c r="AJ465" s="167"/>
      <c r="AK465" s="167"/>
      <c r="AL465" s="167"/>
      <c r="AM465" s="166"/>
      <c r="AN465" s="167"/>
      <c r="AO465" s="167"/>
      <c r="AP465" s="168"/>
      <c r="AQ465" s="166"/>
      <c r="AR465" s="167"/>
      <c r="AS465" s="167"/>
      <c r="AT465" s="168"/>
      <c r="AU465" s="167"/>
      <c r="AV465" s="167"/>
      <c r="AW465" s="167"/>
      <c r="AX465" s="211"/>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11"/>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12"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11"/>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12" t="s">
        <v>13</v>
      </c>
      <c r="Z470" s="158"/>
      <c r="AA470" s="159"/>
      <c r="AB470" s="213" t="s">
        <v>14</v>
      </c>
      <c r="AC470" s="213"/>
      <c r="AD470" s="213"/>
      <c r="AE470" s="166"/>
      <c r="AF470" s="167"/>
      <c r="AG470" s="167"/>
      <c r="AH470" s="168"/>
      <c r="AI470" s="166"/>
      <c r="AJ470" s="167"/>
      <c r="AK470" s="167"/>
      <c r="AL470" s="167"/>
      <c r="AM470" s="166"/>
      <c r="AN470" s="167"/>
      <c r="AO470" s="167"/>
      <c r="AP470" s="168"/>
      <c r="AQ470" s="166"/>
      <c r="AR470" s="167"/>
      <c r="AS470" s="167"/>
      <c r="AT470" s="168"/>
      <c r="AU470" s="167"/>
      <c r="AV470" s="167"/>
      <c r="AW470" s="167"/>
      <c r="AX470" s="211"/>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11"/>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12"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11"/>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12" t="s">
        <v>13</v>
      </c>
      <c r="Z475" s="158"/>
      <c r="AA475" s="159"/>
      <c r="AB475" s="213" t="s">
        <v>14</v>
      </c>
      <c r="AC475" s="213"/>
      <c r="AD475" s="213"/>
      <c r="AE475" s="166"/>
      <c r="AF475" s="167"/>
      <c r="AG475" s="167"/>
      <c r="AH475" s="168"/>
      <c r="AI475" s="166"/>
      <c r="AJ475" s="167"/>
      <c r="AK475" s="167"/>
      <c r="AL475" s="167"/>
      <c r="AM475" s="166"/>
      <c r="AN475" s="167"/>
      <c r="AO475" s="167"/>
      <c r="AP475" s="168"/>
      <c r="AQ475" s="166"/>
      <c r="AR475" s="167"/>
      <c r="AS475" s="167"/>
      <c r="AT475" s="168"/>
      <c r="AU475" s="167"/>
      <c r="AV475" s="167"/>
      <c r="AW475" s="167"/>
      <c r="AX475" s="211"/>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11"/>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12"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11"/>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12" t="s">
        <v>13</v>
      </c>
      <c r="Z480" s="158"/>
      <c r="AA480" s="159"/>
      <c r="AB480" s="213" t="s">
        <v>14</v>
      </c>
      <c r="AC480" s="213"/>
      <c r="AD480" s="213"/>
      <c r="AE480" s="166"/>
      <c r="AF480" s="167"/>
      <c r="AG480" s="167"/>
      <c r="AH480" s="168"/>
      <c r="AI480" s="166"/>
      <c r="AJ480" s="167"/>
      <c r="AK480" s="167"/>
      <c r="AL480" s="167"/>
      <c r="AM480" s="166"/>
      <c r="AN480" s="167"/>
      <c r="AO480" s="167"/>
      <c r="AP480" s="168"/>
      <c r="AQ480" s="166"/>
      <c r="AR480" s="167"/>
      <c r="AS480" s="167"/>
      <c r="AT480" s="168"/>
      <c r="AU480" s="167"/>
      <c r="AV480" s="167"/>
      <c r="AW480" s="167"/>
      <c r="AX480" s="211"/>
      <c r="AY480">
        <f t="shared" si="72"/>
        <v>0</v>
      </c>
    </row>
    <row r="481" spans="1:51" ht="23.85" customHeight="1" x14ac:dyDescent="0.15">
      <c r="A481" s="988"/>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753</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11"/>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12"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11"/>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12" t="s">
        <v>13</v>
      </c>
      <c r="Z489" s="158"/>
      <c r="AA489" s="159"/>
      <c r="AB489" s="213" t="s">
        <v>180</v>
      </c>
      <c r="AC489" s="213"/>
      <c r="AD489" s="213"/>
      <c r="AE489" s="166"/>
      <c r="AF489" s="167"/>
      <c r="AG489" s="167"/>
      <c r="AH489" s="168"/>
      <c r="AI489" s="166"/>
      <c r="AJ489" s="167"/>
      <c r="AK489" s="167"/>
      <c r="AL489" s="167"/>
      <c r="AM489" s="166"/>
      <c r="AN489" s="167"/>
      <c r="AO489" s="167"/>
      <c r="AP489" s="168"/>
      <c r="AQ489" s="166"/>
      <c r="AR489" s="167"/>
      <c r="AS489" s="167"/>
      <c r="AT489" s="168"/>
      <c r="AU489" s="167"/>
      <c r="AV489" s="167"/>
      <c r="AW489" s="167"/>
      <c r="AX489" s="211"/>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11"/>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12"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11"/>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12" t="s">
        <v>13</v>
      </c>
      <c r="Z494" s="158"/>
      <c r="AA494" s="159"/>
      <c r="AB494" s="213" t="s">
        <v>180</v>
      </c>
      <c r="AC494" s="213"/>
      <c r="AD494" s="213"/>
      <c r="AE494" s="166"/>
      <c r="AF494" s="167"/>
      <c r="AG494" s="167"/>
      <c r="AH494" s="168"/>
      <c r="AI494" s="166"/>
      <c r="AJ494" s="167"/>
      <c r="AK494" s="167"/>
      <c r="AL494" s="167"/>
      <c r="AM494" s="166"/>
      <c r="AN494" s="167"/>
      <c r="AO494" s="167"/>
      <c r="AP494" s="168"/>
      <c r="AQ494" s="166"/>
      <c r="AR494" s="167"/>
      <c r="AS494" s="167"/>
      <c r="AT494" s="168"/>
      <c r="AU494" s="167"/>
      <c r="AV494" s="167"/>
      <c r="AW494" s="167"/>
      <c r="AX494" s="211"/>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11"/>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12"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11"/>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12" t="s">
        <v>13</v>
      </c>
      <c r="Z499" s="158"/>
      <c r="AA499" s="159"/>
      <c r="AB499" s="213" t="s">
        <v>180</v>
      </c>
      <c r="AC499" s="213"/>
      <c r="AD499" s="213"/>
      <c r="AE499" s="166"/>
      <c r="AF499" s="167"/>
      <c r="AG499" s="167"/>
      <c r="AH499" s="168"/>
      <c r="AI499" s="166"/>
      <c r="AJ499" s="167"/>
      <c r="AK499" s="167"/>
      <c r="AL499" s="167"/>
      <c r="AM499" s="166"/>
      <c r="AN499" s="167"/>
      <c r="AO499" s="167"/>
      <c r="AP499" s="168"/>
      <c r="AQ499" s="166"/>
      <c r="AR499" s="167"/>
      <c r="AS499" s="167"/>
      <c r="AT499" s="168"/>
      <c r="AU499" s="167"/>
      <c r="AV499" s="167"/>
      <c r="AW499" s="167"/>
      <c r="AX499" s="211"/>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11"/>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12"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11"/>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12" t="s">
        <v>13</v>
      </c>
      <c r="Z504" s="158"/>
      <c r="AA504" s="159"/>
      <c r="AB504" s="213" t="s">
        <v>180</v>
      </c>
      <c r="AC504" s="213"/>
      <c r="AD504" s="213"/>
      <c r="AE504" s="166"/>
      <c r="AF504" s="167"/>
      <c r="AG504" s="167"/>
      <c r="AH504" s="168"/>
      <c r="AI504" s="166"/>
      <c r="AJ504" s="167"/>
      <c r="AK504" s="167"/>
      <c r="AL504" s="167"/>
      <c r="AM504" s="166"/>
      <c r="AN504" s="167"/>
      <c r="AO504" s="167"/>
      <c r="AP504" s="168"/>
      <c r="AQ504" s="166"/>
      <c r="AR504" s="167"/>
      <c r="AS504" s="167"/>
      <c r="AT504" s="168"/>
      <c r="AU504" s="167"/>
      <c r="AV504" s="167"/>
      <c r="AW504" s="167"/>
      <c r="AX504" s="211"/>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11"/>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12"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11"/>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12" t="s">
        <v>13</v>
      </c>
      <c r="Z509" s="158"/>
      <c r="AA509" s="159"/>
      <c r="AB509" s="213" t="s">
        <v>180</v>
      </c>
      <c r="AC509" s="213"/>
      <c r="AD509" s="213"/>
      <c r="AE509" s="166"/>
      <c r="AF509" s="167"/>
      <c r="AG509" s="167"/>
      <c r="AH509" s="168"/>
      <c r="AI509" s="166"/>
      <c r="AJ509" s="167"/>
      <c r="AK509" s="167"/>
      <c r="AL509" s="167"/>
      <c r="AM509" s="166"/>
      <c r="AN509" s="167"/>
      <c r="AO509" s="167"/>
      <c r="AP509" s="168"/>
      <c r="AQ509" s="166"/>
      <c r="AR509" s="167"/>
      <c r="AS509" s="167"/>
      <c r="AT509" s="168"/>
      <c r="AU509" s="167"/>
      <c r="AV509" s="167"/>
      <c r="AW509" s="167"/>
      <c r="AX509" s="211"/>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11"/>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12"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11"/>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12" t="s">
        <v>13</v>
      </c>
      <c r="Z514" s="158"/>
      <c r="AA514" s="159"/>
      <c r="AB514" s="213" t="s">
        <v>14</v>
      </c>
      <c r="AC514" s="213"/>
      <c r="AD514" s="213"/>
      <c r="AE514" s="166"/>
      <c r="AF514" s="167"/>
      <c r="AG514" s="167"/>
      <c r="AH514" s="168"/>
      <c r="AI514" s="166"/>
      <c r="AJ514" s="167"/>
      <c r="AK514" s="167"/>
      <c r="AL514" s="167"/>
      <c r="AM514" s="166"/>
      <c r="AN514" s="167"/>
      <c r="AO514" s="167"/>
      <c r="AP514" s="168"/>
      <c r="AQ514" s="166"/>
      <c r="AR514" s="167"/>
      <c r="AS514" s="167"/>
      <c r="AT514" s="168"/>
      <c r="AU514" s="167"/>
      <c r="AV514" s="167"/>
      <c r="AW514" s="167"/>
      <c r="AX514" s="211"/>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11"/>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12"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11"/>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12" t="s">
        <v>13</v>
      </c>
      <c r="Z519" s="158"/>
      <c r="AA519" s="159"/>
      <c r="AB519" s="213" t="s">
        <v>14</v>
      </c>
      <c r="AC519" s="213"/>
      <c r="AD519" s="213"/>
      <c r="AE519" s="166"/>
      <c r="AF519" s="167"/>
      <c r="AG519" s="167"/>
      <c r="AH519" s="168"/>
      <c r="AI519" s="166"/>
      <c r="AJ519" s="167"/>
      <c r="AK519" s="167"/>
      <c r="AL519" s="167"/>
      <c r="AM519" s="166"/>
      <c r="AN519" s="167"/>
      <c r="AO519" s="167"/>
      <c r="AP519" s="168"/>
      <c r="AQ519" s="166"/>
      <c r="AR519" s="167"/>
      <c r="AS519" s="167"/>
      <c r="AT519" s="168"/>
      <c r="AU519" s="167"/>
      <c r="AV519" s="167"/>
      <c r="AW519" s="167"/>
      <c r="AX519" s="211"/>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11"/>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12"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11"/>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12" t="s">
        <v>13</v>
      </c>
      <c r="Z524" s="158"/>
      <c r="AA524" s="159"/>
      <c r="AB524" s="213" t="s">
        <v>14</v>
      </c>
      <c r="AC524" s="213"/>
      <c r="AD524" s="213"/>
      <c r="AE524" s="166"/>
      <c r="AF524" s="167"/>
      <c r="AG524" s="167"/>
      <c r="AH524" s="168"/>
      <c r="AI524" s="166"/>
      <c r="AJ524" s="167"/>
      <c r="AK524" s="167"/>
      <c r="AL524" s="167"/>
      <c r="AM524" s="166"/>
      <c r="AN524" s="167"/>
      <c r="AO524" s="167"/>
      <c r="AP524" s="168"/>
      <c r="AQ524" s="166"/>
      <c r="AR524" s="167"/>
      <c r="AS524" s="167"/>
      <c r="AT524" s="168"/>
      <c r="AU524" s="167"/>
      <c r="AV524" s="167"/>
      <c r="AW524" s="167"/>
      <c r="AX524" s="211"/>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11"/>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12"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11"/>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12" t="s">
        <v>13</v>
      </c>
      <c r="Z529" s="158"/>
      <c r="AA529" s="159"/>
      <c r="AB529" s="213" t="s">
        <v>14</v>
      </c>
      <c r="AC529" s="213"/>
      <c r="AD529" s="213"/>
      <c r="AE529" s="166"/>
      <c r="AF529" s="167"/>
      <c r="AG529" s="167"/>
      <c r="AH529" s="168"/>
      <c r="AI529" s="166"/>
      <c r="AJ529" s="167"/>
      <c r="AK529" s="167"/>
      <c r="AL529" s="167"/>
      <c r="AM529" s="166"/>
      <c r="AN529" s="167"/>
      <c r="AO529" s="167"/>
      <c r="AP529" s="168"/>
      <c r="AQ529" s="166"/>
      <c r="AR529" s="167"/>
      <c r="AS529" s="167"/>
      <c r="AT529" s="168"/>
      <c r="AU529" s="167"/>
      <c r="AV529" s="167"/>
      <c r="AW529" s="167"/>
      <c r="AX529" s="211"/>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11"/>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12"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11"/>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12" t="s">
        <v>13</v>
      </c>
      <c r="Z534" s="158"/>
      <c r="AA534" s="159"/>
      <c r="AB534" s="213" t="s">
        <v>14</v>
      </c>
      <c r="AC534" s="213"/>
      <c r="AD534" s="213"/>
      <c r="AE534" s="166"/>
      <c r="AF534" s="167"/>
      <c r="AG534" s="167"/>
      <c r="AH534" s="168"/>
      <c r="AI534" s="166"/>
      <c r="AJ534" s="167"/>
      <c r="AK534" s="167"/>
      <c r="AL534" s="167"/>
      <c r="AM534" s="166"/>
      <c r="AN534" s="167"/>
      <c r="AO534" s="167"/>
      <c r="AP534" s="168"/>
      <c r="AQ534" s="166"/>
      <c r="AR534" s="167"/>
      <c r="AS534" s="167"/>
      <c r="AT534" s="168"/>
      <c r="AU534" s="167"/>
      <c r="AV534" s="167"/>
      <c r="AW534" s="167"/>
      <c r="AX534" s="211"/>
      <c r="AY534">
        <f t="shared" si="82"/>
        <v>0</v>
      </c>
    </row>
    <row r="535" spans="1:51" ht="23.85" hidden="1" customHeight="1" x14ac:dyDescent="0.15">
      <c r="A535" s="988"/>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11"/>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12"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11"/>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12" t="s">
        <v>13</v>
      </c>
      <c r="Z543" s="158"/>
      <c r="AA543" s="159"/>
      <c r="AB543" s="213" t="s">
        <v>180</v>
      </c>
      <c r="AC543" s="213"/>
      <c r="AD543" s="213"/>
      <c r="AE543" s="166"/>
      <c r="AF543" s="167"/>
      <c r="AG543" s="167"/>
      <c r="AH543" s="168"/>
      <c r="AI543" s="166"/>
      <c r="AJ543" s="167"/>
      <c r="AK543" s="167"/>
      <c r="AL543" s="167"/>
      <c r="AM543" s="166"/>
      <c r="AN543" s="167"/>
      <c r="AO543" s="167"/>
      <c r="AP543" s="168"/>
      <c r="AQ543" s="166"/>
      <c r="AR543" s="167"/>
      <c r="AS543" s="167"/>
      <c r="AT543" s="168"/>
      <c r="AU543" s="167"/>
      <c r="AV543" s="167"/>
      <c r="AW543" s="167"/>
      <c r="AX543" s="211"/>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11"/>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12"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11"/>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12" t="s">
        <v>13</v>
      </c>
      <c r="Z548" s="158"/>
      <c r="AA548" s="159"/>
      <c r="AB548" s="213" t="s">
        <v>180</v>
      </c>
      <c r="AC548" s="213"/>
      <c r="AD548" s="213"/>
      <c r="AE548" s="166"/>
      <c r="AF548" s="167"/>
      <c r="AG548" s="167"/>
      <c r="AH548" s="168"/>
      <c r="AI548" s="166"/>
      <c r="AJ548" s="167"/>
      <c r="AK548" s="167"/>
      <c r="AL548" s="167"/>
      <c r="AM548" s="166"/>
      <c r="AN548" s="167"/>
      <c r="AO548" s="167"/>
      <c r="AP548" s="168"/>
      <c r="AQ548" s="166"/>
      <c r="AR548" s="167"/>
      <c r="AS548" s="167"/>
      <c r="AT548" s="168"/>
      <c r="AU548" s="167"/>
      <c r="AV548" s="167"/>
      <c r="AW548" s="167"/>
      <c r="AX548" s="211"/>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11"/>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12"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11"/>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12" t="s">
        <v>13</v>
      </c>
      <c r="Z553" s="158"/>
      <c r="AA553" s="159"/>
      <c r="AB553" s="213" t="s">
        <v>180</v>
      </c>
      <c r="AC553" s="213"/>
      <c r="AD553" s="213"/>
      <c r="AE553" s="166"/>
      <c r="AF553" s="167"/>
      <c r="AG553" s="167"/>
      <c r="AH553" s="168"/>
      <c r="AI553" s="166"/>
      <c r="AJ553" s="167"/>
      <c r="AK553" s="167"/>
      <c r="AL553" s="167"/>
      <c r="AM553" s="166"/>
      <c r="AN553" s="167"/>
      <c r="AO553" s="167"/>
      <c r="AP553" s="168"/>
      <c r="AQ553" s="166"/>
      <c r="AR553" s="167"/>
      <c r="AS553" s="167"/>
      <c r="AT553" s="168"/>
      <c r="AU553" s="167"/>
      <c r="AV553" s="167"/>
      <c r="AW553" s="167"/>
      <c r="AX553" s="211"/>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11"/>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12"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11"/>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12" t="s">
        <v>13</v>
      </c>
      <c r="Z558" s="158"/>
      <c r="AA558" s="159"/>
      <c r="AB558" s="213" t="s">
        <v>180</v>
      </c>
      <c r="AC558" s="213"/>
      <c r="AD558" s="213"/>
      <c r="AE558" s="166"/>
      <c r="AF558" s="167"/>
      <c r="AG558" s="167"/>
      <c r="AH558" s="168"/>
      <c r="AI558" s="166"/>
      <c r="AJ558" s="167"/>
      <c r="AK558" s="167"/>
      <c r="AL558" s="167"/>
      <c r="AM558" s="166"/>
      <c r="AN558" s="167"/>
      <c r="AO558" s="167"/>
      <c r="AP558" s="168"/>
      <c r="AQ558" s="166"/>
      <c r="AR558" s="167"/>
      <c r="AS558" s="167"/>
      <c r="AT558" s="168"/>
      <c r="AU558" s="167"/>
      <c r="AV558" s="167"/>
      <c r="AW558" s="167"/>
      <c r="AX558" s="211"/>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11"/>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12"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11"/>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12" t="s">
        <v>13</v>
      </c>
      <c r="Z563" s="158"/>
      <c r="AA563" s="159"/>
      <c r="AB563" s="213" t="s">
        <v>180</v>
      </c>
      <c r="AC563" s="213"/>
      <c r="AD563" s="213"/>
      <c r="AE563" s="166"/>
      <c r="AF563" s="167"/>
      <c r="AG563" s="167"/>
      <c r="AH563" s="168"/>
      <c r="AI563" s="166"/>
      <c r="AJ563" s="167"/>
      <c r="AK563" s="167"/>
      <c r="AL563" s="167"/>
      <c r="AM563" s="166"/>
      <c r="AN563" s="167"/>
      <c r="AO563" s="167"/>
      <c r="AP563" s="168"/>
      <c r="AQ563" s="166"/>
      <c r="AR563" s="167"/>
      <c r="AS563" s="167"/>
      <c r="AT563" s="168"/>
      <c r="AU563" s="167"/>
      <c r="AV563" s="167"/>
      <c r="AW563" s="167"/>
      <c r="AX563" s="211"/>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11"/>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12"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11"/>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12" t="s">
        <v>13</v>
      </c>
      <c r="Z568" s="158"/>
      <c r="AA568" s="159"/>
      <c r="AB568" s="213" t="s">
        <v>14</v>
      </c>
      <c r="AC568" s="213"/>
      <c r="AD568" s="213"/>
      <c r="AE568" s="166"/>
      <c r="AF568" s="167"/>
      <c r="AG568" s="167"/>
      <c r="AH568" s="168"/>
      <c r="AI568" s="166"/>
      <c r="AJ568" s="167"/>
      <c r="AK568" s="167"/>
      <c r="AL568" s="167"/>
      <c r="AM568" s="166"/>
      <c r="AN568" s="167"/>
      <c r="AO568" s="167"/>
      <c r="AP568" s="168"/>
      <c r="AQ568" s="166"/>
      <c r="AR568" s="167"/>
      <c r="AS568" s="167"/>
      <c r="AT568" s="168"/>
      <c r="AU568" s="167"/>
      <c r="AV568" s="167"/>
      <c r="AW568" s="167"/>
      <c r="AX568" s="211"/>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11"/>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12"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11"/>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12" t="s">
        <v>13</v>
      </c>
      <c r="Z573" s="158"/>
      <c r="AA573" s="159"/>
      <c r="AB573" s="213" t="s">
        <v>14</v>
      </c>
      <c r="AC573" s="213"/>
      <c r="AD573" s="213"/>
      <c r="AE573" s="166"/>
      <c r="AF573" s="167"/>
      <c r="AG573" s="167"/>
      <c r="AH573" s="168"/>
      <c r="AI573" s="166"/>
      <c r="AJ573" s="167"/>
      <c r="AK573" s="167"/>
      <c r="AL573" s="167"/>
      <c r="AM573" s="166"/>
      <c r="AN573" s="167"/>
      <c r="AO573" s="167"/>
      <c r="AP573" s="168"/>
      <c r="AQ573" s="166"/>
      <c r="AR573" s="167"/>
      <c r="AS573" s="167"/>
      <c r="AT573" s="168"/>
      <c r="AU573" s="167"/>
      <c r="AV573" s="167"/>
      <c r="AW573" s="167"/>
      <c r="AX573" s="211"/>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11"/>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12"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11"/>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12" t="s">
        <v>13</v>
      </c>
      <c r="Z578" s="158"/>
      <c r="AA578" s="159"/>
      <c r="AB578" s="213" t="s">
        <v>14</v>
      </c>
      <c r="AC578" s="213"/>
      <c r="AD578" s="213"/>
      <c r="AE578" s="166"/>
      <c r="AF578" s="167"/>
      <c r="AG578" s="167"/>
      <c r="AH578" s="168"/>
      <c r="AI578" s="166"/>
      <c r="AJ578" s="167"/>
      <c r="AK578" s="167"/>
      <c r="AL578" s="167"/>
      <c r="AM578" s="166"/>
      <c r="AN578" s="167"/>
      <c r="AO578" s="167"/>
      <c r="AP578" s="168"/>
      <c r="AQ578" s="166"/>
      <c r="AR578" s="167"/>
      <c r="AS578" s="167"/>
      <c r="AT578" s="168"/>
      <c r="AU578" s="167"/>
      <c r="AV578" s="167"/>
      <c r="AW578" s="167"/>
      <c r="AX578" s="211"/>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11"/>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12"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11"/>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12" t="s">
        <v>13</v>
      </c>
      <c r="Z583" s="158"/>
      <c r="AA583" s="159"/>
      <c r="AB583" s="213" t="s">
        <v>14</v>
      </c>
      <c r="AC583" s="213"/>
      <c r="AD583" s="213"/>
      <c r="AE583" s="166"/>
      <c r="AF583" s="167"/>
      <c r="AG583" s="167"/>
      <c r="AH583" s="168"/>
      <c r="AI583" s="166"/>
      <c r="AJ583" s="167"/>
      <c r="AK583" s="167"/>
      <c r="AL583" s="167"/>
      <c r="AM583" s="166"/>
      <c r="AN583" s="167"/>
      <c r="AO583" s="167"/>
      <c r="AP583" s="168"/>
      <c r="AQ583" s="166"/>
      <c r="AR583" s="167"/>
      <c r="AS583" s="167"/>
      <c r="AT583" s="168"/>
      <c r="AU583" s="167"/>
      <c r="AV583" s="167"/>
      <c r="AW583" s="167"/>
      <c r="AX583" s="211"/>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11"/>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12"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11"/>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12" t="s">
        <v>13</v>
      </c>
      <c r="Z588" s="158"/>
      <c r="AA588" s="159"/>
      <c r="AB588" s="213" t="s">
        <v>14</v>
      </c>
      <c r="AC588" s="213"/>
      <c r="AD588" s="213"/>
      <c r="AE588" s="166"/>
      <c r="AF588" s="167"/>
      <c r="AG588" s="167"/>
      <c r="AH588" s="168"/>
      <c r="AI588" s="166"/>
      <c r="AJ588" s="167"/>
      <c r="AK588" s="167"/>
      <c r="AL588" s="167"/>
      <c r="AM588" s="166"/>
      <c r="AN588" s="167"/>
      <c r="AO588" s="167"/>
      <c r="AP588" s="168"/>
      <c r="AQ588" s="166"/>
      <c r="AR588" s="167"/>
      <c r="AS588" s="167"/>
      <c r="AT588" s="168"/>
      <c r="AU588" s="167"/>
      <c r="AV588" s="167"/>
      <c r="AW588" s="167"/>
      <c r="AX588" s="211"/>
      <c r="AY588">
        <f t="shared" si="92"/>
        <v>0</v>
      </c>
    </row>
    <row r="589" spans="1:51" ht="23.85" hidden="1" customHeight="1" x14ac:dyDescent="0.15">
      <c r="A589" s="988"/>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11"/>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12"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11"/>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12" t="s">
        <v>13</v>
      </c>
      <c r="Z597" s="158"/>
      <c r="AA597" s="159"/>
      <c r="AB597" s="213" t="s">
        <v>180</v>
      </c>
      <c r="AC597" s="213"/>
      <c r="AD597" s="213"/>
      <c r="AE597" s="166"/>
      <c r="AF597" s="167"/>
      <c r="AG597" s="167"/>
      <c r="AH597" s="168"/>
      <c r="AI597" s="166"/>
      <c r="AJ597" s="167"/>
      <c r="AK597" s="167"/>
      <c r="AL597" s="167"/>
      <c r="AM597" s="166"/>
      <c r="AN597" s="167"/>
      <c r="AO597" s="167"/>
      <c r="AP597" s="168"/>
      <c r="AQ597" s="166"/>
      <c r="AR597" s="167"/>
      <c r="AS597" s="167"/>
      <c r="AT597" s="168"/>
      <c r="AU597" s="167"/>
      <c r="AV597" s="167"/>
      <c r="AW597" s="167"/>
      <c r="AX597" s="211"/>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11"/>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12"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11"/>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12" t="s">
        <v>13</v>
      </c>
      <c r="Z602" s="158"/>
      <c r="AA602" s="159"/>
      <c r="AB602" s="213" t="s">
        <v>180</v>
      </c>
      <c r="AC602" s="213"/>
      <c r="AD602" s="213"/>
      <c r="AE602" s="166"/>
      <c r="AF602" s="167"/>
      <c r="AG602" s="167"/>
      <c r="AH602" s="168"/>
      <c r="AI602" s="166"/>
      <c r="AJ602" s="167"/>
      <c r="AK602" s="167"/>
      <c r="AL602" s="167"/>
      <c r="AM602" s="166"/>
      <c r="AN602" s="167"/>
      <c r="AO602" s="167"/>
      <c r="AP602" s="168"/>
      <c r="AQ602" s="166"/>
      <c r="AR602" s="167"/>
      <c r="AS602" s="167"/>
      <c r="AT602" s="168"/>
      <c r="AU602" s="167"/>
      <c r="AV602" s="167"/>
      <c r="AW602" s="167"/>
      <c r="AX602" s="211"/>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11"/>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12"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11"/>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12" t="s">
        <v>13</v>
      </c>
      <c r="Z607" s="158"/>
      <c r="AA607" s="159"/>
      <c r="AB607" s="213" t="s">
        <v>180</v>
      </c>
      <c r="AC607" s="213"/>
      <c r="AD607" s="213"/>
      <c r="AE607" s="166"/>
      <c r="AF607" s="167"/>
      <c r="AG607" s="167"/>
      <c r="AH607" s="168"/>
      <c r="AI607" s="166"/>
      <c r="AJ607" s="167"/>
      <c r="AK607" s="167"/>
      <c r="AL607" s="167"/>
      <c r="AM607" s="166"/>
      <c r="AN607" s="167"/>
      <c r="AO607" s="167"/>
      <c r="AP607" s="168"/>
      <c r="AQ607" s="166"/>
      <c r="AR607" s="167"/>
      <c r="AS607" s="167"/>
      <c r="AT607" s="168"/>
      <c r="AU607" s="167"/>
      <c r="AV607" s="167"/>
      <c r="AW607" s="167"/>
      <c r="AX607" s="211"/>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11"/>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12"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11"/>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12" t="s">
        <v>13</v>
      </c>
      <c r="Z612" s="158"/>
      <c r="AA612" s="159"/>
      <c r="AB612" s="213" t="s">
        <v>180</v>
      </c>
      <c r="AC612" s="213"/>
      <c r="AD612" s="213"/>
      <c r="AE612" s="166"/>
      <c r="AF612" s="167"/>
      <c r="AG612" s="167"/>
      <c r="AH612" s="168"/>
      <c r="AI612" s="166"/>
      <c r="AJ612" s="167"/>
      <c r="AK612" s="167"/>
      <c r="AL612" s="167"/>
      <c r="AM612" s="166"/>
      <c r="AN612" s="167"/>
      <c r="AO612" s="167"/>
      <c r="AP612" s="168"/>
      <c r="AQ612" s="166"/>
      <c r="AR612" s="167"/>
      <c r="AS612" s="167"/>
      <c r="AT612" s="168"/>
      <c r="AU612" s="167"/>
      <c r="AV612" s="167"/>
      <c r="AW612" s="167"/>
      <c r="AX612" s="211"/>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11"/>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12"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11"/>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12" t="s">
        <v>13</v>
      </c>
      <c r="Z617" s="158"/>
      <c r="AA617" s="159"/>
      <c r="AB617" s="213" t="s">
        <v>180</v>
      </c>
      <c r="AC617" s="213"/>
      <c r="AD617" s="213"/>
      <c r="AE617" s="166"/>
      <c r="AF617" s="167"/>
      <c r="AG617" s="167"/>
      <c r="AH617" s="168"/>
      <c r="AI617" s="166"/>
      <c r="AJ617" s="167"/>
      <c r="AK617" s="167"/>
      <c r="AL617" s="167"/>
      <c r="AM617" s="166"/>
      <c r="AN617" s="167"/>
      <c r="AO617" s="167"/>
      <c r="AP617" s="168"/>
      <c r="AQ617" s="166"/>
      <c r="AR617" s="167"/>
      <c r="AS617" s="167"/>
      <c r="AT617" s="168"/>
      <c r="AU617" s="167"/>
      <c r="AV617" s="167"/>
      <c r="AW617" s="167"/>
      <c r="AX617" s="211"/>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11"/>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12"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11"/>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12" t="s">
        <v>13</v>
      </c>
      <c r="Z622" s="158"/>
      <c r="AA622" s="159"/>
      <c r="AB622" s="213" t="s">
        <v>14</v>
      </c>
      <c r="AC622" s="213"/>
      <c r="AD622" s="213"/>
      <c r="AE622" s="166"/>
      <c r="AF622" s="167"/>
      <c r="AG622" s="167"/>
      <c r="AH622" s="168"/>
      <c r="AI622" s="166"/>
      <c r="AJ622" s="167"/>
      <c r="AK622" s="167"/>
      <c r="AL622" s="167"/>
      <c r="AM622" s="166"/>
      <c r="AN622" s="167"/>
      <c r="AO622" s="167"/>
      <c r="AP622" s="168"/>
      <c r="AQ622" s="166"/>
      <c r="AR622" s="167"/>
      <c r="AS622" s="167"/>
      <c r="AT622" s="168"/>
      <c r="AU622" s="167"/>
      <c r="AV622" s="167"/>
      <c r="AW622" s="167"/>
      <c r="AX622" s="211"/>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11"/>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12"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11"/>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12" t="s">
        <v>13</v>
      </c>
      <c r="Z627" s="158"/>
      <c r="AA627" s="159"/>
      <c r="AB627" s="213" t="s">
        <v>14</v>
      </c>
      <c r="AC627" s="213"/>
      <c r="AD627" s="213"/>
      <c r="AE627" s="166"/>
      <c r="AF627" s="167"/>
      <c r="AG627" s="167"/>
      <c r="AH627" s="168"/>
      <c r="AI627" s="166"/>
      <c r="AJ627" s="167"/>
      <c r="AK627" s="167"/>
      <c r="AL627" s="167"/>
      <c r="AM627" s="166"/>
      <c r="AN627" s="167"/>
      <c r="AO627" s="167"/>
      <c r="AP627" s="168"/>
      <c r="AQ627" s="166"/>
      <c r="AR627" s="167"/>
      <c r="AS627" s="167"/>
      <c r="AT627" s="168"/>
      <c r="AU627" s="167"/>
      <c r="AV627" s="167"/>
      <c r="AW627" s="167"/>
      <c r="AX627" s="211"/>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11"/>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12"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11"/>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12" t="s">
        <v>13</v>
      </c>
      <c r="Z632" s="158"/>
      <c r="AA632" s="159"/>
      <c r="AB632" s="213" t="s">
        <v>14</v>
      </c>
      <c r="AC632" s="213"/>
      <c r="AD632" s="213"/>
      <c r="AE632" s="166"/>
      <c r="AF632" s="167"/>
      <c r="AG632" s="167"/>
      <c r="AH632" s="168"/>
      <c r="AI632" s="166"/>
      <c r="AJ632" s="167"/>
      <c r="AK632" s="167"/>
      <c r="AL632" s="167"/>
      <c r="AM632" s="166"/>
      <c r="AN632" s="167"/>
      <c r="AO632" s="167"/>
      <c r="AP632" s="168"/>
      <c r="AQ632" s="166"/>
      <c r="AR632" s="167"/>
      <c r="AS632" s="167"/>
      <c r="AT632" s="168"/>
      <c r="AU632" s="167"/>
      <c r="AV632" s="167"/>
      <c r="AW632" s="167"/>
      <c r="AX632" s="211"/>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11"/>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12"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11"/>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12" t="s">
        <v>13</v>
      </c>
      <c r="Z637" s="158"/>
      <c r="AA637" s="159"/>
      <c r="AB637" s="213" t="s">
        <v>14</v>
      </c>
      <c r="AC637" s="213"/>
      <c r="AD637" s="213"/>
      <c r="AE637" s="166"/>
      <c r="AF637" s="167"/>
      <c r="AG637" s="167"/>
      <c r="AH637" s="168"/>
      <c r="AI637" s="166"/>
      <c r="AJ637" s="167"/>
      <c r="AK637" s="167"/>
      <c r="AL637" s="167"/>
      <c r="AM637" s="166"/>
      <c r="AN637" s="167"/>
      <c r="AO637" s="167"/>
      <c r="AP637" s="168"/>
      <c r="AQ637" s="166"/>
      <c r="AR637" s="167"/>
      <c r="AS637" s="167"/>
      <c r="AT637" s="168"/>
      <c r="AU637" s="167"/>
      <c r="AV637" s="167"/>
      <c r="AW637" s="167"/>
      <c r="AX637" s="211"/>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11"/>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12"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11"/>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12" t="s">
        <v>13</v>
      </c>
      <c r="Z642" s="158"/>
      <c r="AA642" s="159"/>
      <c r="AB642" s="213" t="s">
        <v>14</v>
      </c>
      <c r="AC642" s="213"/>
      <c r="AD642" s="213"/>
      <c r="AE642" s="166"/>
      <c r="AF642" s="167"/>
      <c r="AG642" s="167"/>
      <c r="AH642" s="168"/>
      <c r="AI642" s="166"/>
      <c r="AJ642" s="167"/>
      <c r="AK642" s="167"/>
      <c r="AL642" s="167"/>
      <c r="AM642" s="166"/>
      <c r="AN642" s="167"/>
      <c r="AO642" s="167"/>
      <c r="AP642" s="168"/>
      <c r="AQ642" s="166"/>
      <c r="AR642" s="167"/>
      <c r="AS642" s="167"/>
      <c r="AT642" s="168"/>
      <c r="AU642" s="167"/>
      <c r="AV642" s="167"/>
      <c r="AW642" s="167"/>
      <c r="AX642" s="211"/>
      <c r="AY642">
        <f t="shared" si="102"/>
        <v>0</v>
      </c>
    </row>
    <row r="643" spans="1:51" ht="23.85" hidden="1" customHeight="1" x14ac:dyDescent="0.15">
      <c r="A643" s="988"/>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11"/>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12"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11"/>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12" t="s">
        <v>13</v>
      </c>
      <c r="Z651" s="158"/>
      <c r="AA651" s="159"/>
      <c r="AB651" s="213" t="s">
        <v>180</v>
      </c>
      <c r="AC651" s="213"/>
      <c r="AD651" s="213"/>
      <c r="AE651" s="166"/>
      <c r="AF651" s="167"/>
      <c r="AG651" s="167"/>
      <c r="AH651" s="168"/>
      <c r="AI651" s="166"/>
      <c r="AJ651" s="167"/>
      <c r="AK651" s="167"/>
      <c r="AL651" s="167"/>
      <c r="AM651" s="166"/>
      <c r="AN651" s="167"/>
      <c r="AO651" s="167"/>
      <c r="AP651" s="168"/>
      <c r="AQ651" s="166"/>
      <c r="AR651" s="167"/>
      <c r="AS651" s="167"/>
      <c r="AT651" s="168"/>
      <c r="AU651" s="167"/>
      <c r="AV651" s="167"/>
      <c r="AW651" s="167"/>
      <c r="AX651" s="211"/>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11"/>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12"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11"/>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12" t="s">
        <v>13</v>
      </c>
      <c r="Z656" s="158"/>
      <c r="AA656" s="159"/>
      <c r="AB656" s="213" t="s">
        <v>180</v>
      </c>
      <c r="AC656" s="213"/>
      <c r="AD656" s="213"/>
      <c r="AE656" s="166"/>
      <c r="AF656" s="167"/>
      <c r="AG656" s="167"/>
      <c r="AH656" s="168"/>
      <c r="AI656" s="166"/>
      <c r="AJ656" s="167"/>
      <c r="AK656" s="167"/>
      <c r="AL656" s="167"/>
      <c r="AM656" s="166"/>
      <c r="AN656" s="167"/>
      <c r="AO656" s="167"/>
      <c r="AP656" s="168"/>
      <c r="AQ656" s="166"/>
      <c r="AR656" s="167"/>
      <c r="AS656" s="167"/>
      <c r="AT656" s="168"/>
      <c r="AU656" s="167"/>
      <c r="AV656" s="167"/>
      <c r="AW656" s="167"/>
      <c r="AX656" s="211"/>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11"/>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12"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11"/>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12" t="s">
        <v>13</v>
      </c>
      <c r="Z661" s="158"/>
      <c r="AA661" s="159"/>
      <c r="AB661" s="213" t="s">
        <v>180</v>
      </c>
      <c r="AC661" s="213"/>
      <c r="AD661" s="213"/>
      <c r="AE661" s="166"/>
      <c r="AF661" s="167"/>
      <c r="AG661" s="167"/>
      <c r="AH661" s="168"/>
      <c r="AI661" s="166"/>
      <c r="AJ661" s="167"/>
      <c r="AK661" s="167"/>
      <c r="AL661" s="167"/>
      <c r="AM661" s="166"/>
      <c r="AN661" s="167"/>
      <c r="AO661" s="167"/>
      <c r="AP661" s="168"/>
      <c r="AQ661" s="166"/>
      <c r="AR661" s="167"/>
      <c r="AS661" s="167"/>
      <c r="AT661" s="168"/>
      <c r="AU661" s="167"/>
      <c r="AV661" s="167"/>
      <c r="AW661" s="167"/>
      <c r="AX661" s="211"/>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11"/>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12"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11"/>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12" t="s">
        <v>13</v>
      </c>
      <c r="Z666" s="158"/>
      <c r="AA666" s="159"/>
      <c r="AB666" s="213" t="s">
        <v>180</v>
      </c>
      <c r="AC666" s="213"/>
      <c r="AD666" s="213"/>
      <c r="AE666" s="166"/>
      <c r="AF666" s="167"/>
      <c r="AG666" s="167"/>
      <c r="AH666" s="168"/>
      <c r="AI666" s="166"/>
      <c r="AJ666" s="167"/>
      <c r="AK666" s="167"/>
      <c r="AL666" s="167"/>
      <c r="AM666" s="166"/>
      <c r="AN666" s="167"/>
      <c r="AO666" s="167"/>
      <c r="AP666" s="168"/>
      <c r="AQ666" s="166"/>
      <c r="AR666" s="167"/>
      <c r="AS666" s="167"/>
      <c r="AT666" s="168"/>
      <c r="AU666" s="167"/>
      <c r="AV666" s="167"/>
      <c r="AW666" s="167"/>
      <c r="AX666" s="211"/>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11"/>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12"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11"/>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12" t="s">
        <v>13</v>
      </c>
      <c r="Z671" s="158"/>
      <c r="AA671" s="159"/>
      <c r="AB671" s="213" t="s">
        <v>180</v>
      </c>
      <c r="AC671" s="213"/>
      <c r="AD671" s="213"/>
      <c r="AE671" s="166"/>
      <c r="AF671" s="167"/>
      <c r="AG671" s="167"/>
      <c r="AH671" s="168"/>
      <c r="AI671" s="166"/>
      <c r="AJ671" s="167"/>
      <c r="AK671" s="167"/>
      <c r="AL671" s="167"/>
      <c r="AM671" s="166"/>
      <c r="AN671" s="167"/>
      <c r="AO671" s="167"/>
      <c r="AP671" s="168"/>
      <c r="AQ671" s="166"/>
      <c r="AR671" s="167"/>
      <c r="AS671" s="167"/>
      <c r="AT671" s="168"/>
      <c r="AU671" s="167"/>
      <c r="AV671" s="167"/>
      <c r="AW671" s="167"/>
      <c r="AX671" s="211"/>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11"/>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12"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11"/>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12" t="s">
        <v>13</v>
      </c>
      <c r="Z676" s="158"/>
      <c r="AA676" s="159"/>
      <c r="AB676" s="213" t="s">
        <v>14</v>
      </c>
      <c r="AC676" s="213"/>
      <c r="AD676" s="213"/>
      <c r="AE676" s="166"/>
      <c r="AF676" s="167"/>
      <c r="AG676" s="167"/>
      <c r="AH676" s="168"/>
      <c r="AI676" s="166"/>
      <c r="AJ676" s="167"/>
      <c r="AK676" s="167"/>
      <c r="AL676" s="167"/>
      <c r="AM676" s="166"/>
      <c r="AN676" s="167"/>
      <c r="AO676" s="167"/>
      <c r="AP676" s="168"/>
      <c r="AQ676" s="166"/>
      <c r="AR676" s="167"/>
      <c r="AS676" s="167"/>
      <c r="AT676" s="168"/>
      <c r="AU676" s="167"/>
      <c r="AV676" s="167"/>
      <c r="AW676" s="167"/>
      <c r="AX676" s="211"/>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11"/>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12"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11"/>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12" t="s">
        <v>13</v>
      </c>
      <c r="Z681" s="158"/>
      <c r="AA681" s="159"/>
      <c r="AB681" s="213" t="s">
        <v>14</v>
      </c>
      <c r="AC681" s="213"/>
      <c r="AD681" s="213"/>
      <c r="AE681" s="166"/>
      <c r="AF681" s="167"/>
      <c r="AG681" s="167"/>
      <c r="AH681" s="168"/>
      <c r="AI681" s="166"/>
      <c r="AJ681" s="167"/>
      <c r="AK681" s="167"/>
      <c r="AL681" s="167"/>
      <c r="AM681" s="166"/>
      <c r="AN681" s="167"/>
      <c r="AO681" s="167"/>
      <c r="AP681" s="168"/>
      <c r="AQ681" s="166"/>
      <c r="AR681" s="167"/>
      <c r="AS681" s="167"/>
      <c r="AT681" s="168"/>
      <c r="AU681" s="167"/>
      <c r="AV681" s="167"/>
      <c r="AW681" s="167"/>
      <c r="AX681" s="211"/>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11"/>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12"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11"/>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12" t="s">
        <v>13</v>
      </c>
      <c r="Z686" s="158"/>
      <c r="AA686" s="159"/>
      <c r="AB686" s="213" t="s">
        <v>14</v>
      </c>
      <c r="AC686" s="213"/>
      <c r="AD686" s="213"/>
      <c r="AE686" s="166"/>
      <c r="AF686" s="167"/>
      <c r="AG686" s="167"/>
      <c r="AH686" s="168"/>
      <c r="AI686" s="166"/>
      <c r="AJ686" s="167"/>
      <c r="AK686" s="167"/>
      <c r="AL686" s="167"/>
      <c r="AM686" s="166"/>
      <c r="AN686" s="167"/>
      <c r="AO686" s="167"/>
      <c r="AP686" s="168"/>
      <c r="AQ686" s="166"/>
      <c r="AR686" s="167"/>
      <c r="AS686" s="167"/>
      <c r="AT686" s="168"/>
      <c r="AU686" s="167"/>
      <c r="AV686" s="167"/>
      <c r="AW686" s="167"/>
      <c r="AX686" s="211"/>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11"/>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12"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11"/>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12" t="s">
        <v>13</v>
      </c>
      <c r="Z691" s="158"/>
      <c r="AA691" s="159"/>
      <c r="AB691" s="213" t="s">
        <v>14</v>
      </c>
      <c r="AC691" s="213"/>
      <c r="AD691" s="213"/>
      <c r="AE691" s="166"/>
      <c r="AF691" s="167"/>
      <c r="AG691" s="167"/>
      <c r="AH691" s="168"/>
      <c r="AI691" s="166"/>
      <c r="AJ691" s="167"/>
      <c r="AK691" s="167"/>
      <c r="AL691" s="167"/>
      <c r="AM691" s="166"/>
      <c r="AN691" s="167"/>
      <c r="AO691" s="167"/>
      <c r="AP691" s="168"/>
      <c r="AQ691" s="166"/>
      <c r="AR691" s="167"/>
      <c r="AS691" s="167"/>
      <c r="AT691" s="168"/>
      <c r="AU691" s="167"/>
      <c r="AV691" s="167"/>
      <c r="AW691" s="167"/>
      <c r="AX691" s="211"/>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11"/>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12"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11"/>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12" t="s">
        <v>13</v>
      </c>
      <c r="Z696" s="158"/>
      <c r="AA696" s="159"/>
      <c r="AB696" s="213" t="s">
        <v>14</v>
      </c>
      <c r="AC696" s="213"/>
      <c r="AD696" s="213"/>
      <c r="AE696" s="166"/>
      <c r="AF696" s="167"/>
      <c r="AG696" s="167"/>
      <c r="AH696" s="168"/>
      <c r="AI696" s="166"/>
      <c r="AJ696" s="167"/>
      <c r="AK696" s="167"/>
      <c r="AL696" s="167"/>
      <c r="AM696" s="166"/>
      <c r="AN696" s="167"/>
      <c r="AO696" s="167"/>
      <c r="AP696" s="168"/>
      <c r="AQ696" s="166"/>
      <c r="AR696" s="167"/>
      <c r="AS696" s="167"/>
      <c r="AT696" s="168"/>
      <c r="AU696" s="167"/>
      <c r="AV696" s="167"/>
      <c r="AW696" s="167"/>
      <c r="AX696" s="211"/>
      <c r="AY696">
        <f t="shared" si="112"/>
        <v>0</v>
      </c>
    </row>
    <row r="697" spans="1:51" ht="23.85" hidden="1" customHeight="1" x14ac:dyDescent="0.15">
      <c r="A697" s="988"/>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27"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750</v>
      </c>
      <c r="AE702" s="890"/>
      <c r="AF702" s="890"/>
      <c r="AG702" s="879" t="s">
        <v>756</v>
      </c>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750</v>
      </c>
      <c r="AE703" s="185"/>
      <c r="AF703" s="185"/>
      <c r="AG703" s="663" t="s">
        <v>757</v>
      </c>
      <c r="AH703" s="664"/>
      <c r="AI703" s="664"/>
      <c r="AJ703" s="664"/>
      <c r="AK703" s="664"/>
      <c r="AL703" s="664"/>
      <c r="AM703" s="664"/>
      <c r="AN703" s="664"/>
      <c r="AO703" s="664"/>
      <c r="AP703" s="664"/>
      <c r="AQ703" s="664"/>
      <c r="AR703" s="664"/>
      <c r="AS703" s="664"/>
      <c r="AT703" s="664"/>
      <c r="AU703" s="664"/>
      <c r="AV703" s="664"/>
      <c r="AW703" s="664"/>
      <c r="AX703" s="665"/>
    </row>
    <row r="704" spans="1:51" ht="40.1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750</v>
      </c>
      <c r="AE704" s="582"/>
      <c r="AF704" s="582"/>
      <c r="AG704" s="424" t="s">
        <v>792</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758</v>
      </c>
      <c r="AE705" s="732"/>
      <c r="AF705" s="732"/>
      <c r="AG705" s="190" t="s">
        <v>751</v>
      </c>
      <c r="AH705" s="191"/>
      <c r="AI705" s="191"/>
      <c r="AJ705" s="191"/>
      <c r="AK705" s="191"/>
      <c r="AL705" s="191"/>
      <c r="AM705" s="191"/>
      <c r="AN705" s="191"/>
      <c r="AO705" s="191"/>
      <c r="AP705" s="191"/>
      <c r="AQ705" s="191"/>
      <c r="AR705" s="191"/>
      <c r="AS705" s="191"/>
      <c r="AT705" s="191"/>
      <c r="AU705" s="191"/>
      <c r="AV705" s="191"/>
      <c r="AW705" s="191"/>
      <c r="AX705" s="192"/>
    </row>
    <row r="706" spans="1:50" ht="35.450000000000003" customHeight="1" x14ac:dyDescent="0.15">
      <c r="A706" s="654"/>
      <c r="B706" s="766"/>
      <c r="C706" s="610"/>
      <c r="D706" s="611"/>
      <c r="E706" s="682" t="s">
        <v>380</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759</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4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759</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4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758</v>
      </c>
      <c r="AE708" s="667"/>
      <c r="AF708" s="667"/>
      <c r="AG708" s="522" t="s">
        <v>751</v>
      </c>
      <c r="AH708" s="523"/>
      <c r="AI708" s="523"/>
      <c r="AJ708" s="523"/>
      <c r="AK708" s="523"/>
      <c r="AL708" s="523"/>
      <c r="AM708" s="523"/>
      <c r="AN708" s="523"/>
      <c r="AO708" s="523"/>
      <c r="AP708" s="523"/>
      <c r="AQ708" s="523"/>
      <c r="AR708" s="523"/>
      <c r="AS708" s="523"/>
      <c r="AT708" s="523"/>
      <c r="AU708" s="523"/>
      <c r="AV708" s="523"/>
      <c r="AW708" s="523"/>
      <c r="AX708" s="524"/>
    </row>
    <row r="709" spans="1:50" ht="26.4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750</v>
      </c>
      <c r="AE709" s="185"/>
      <c r="AF709" s="185"/>
      <c r="AG709" s="663" t="s">
        <v>760</v>
      </c>
      <c r="AH709" s="664"/>
      <c r="AI709" s="664"/>
      <c r="AJ709" s="664"/>
      <c r="AK709" s="664"/>
      <c r="AL709" s="664"/>
      <c r="AM709" s="664"/>
      <c r="AN709" s="664"/>
      <c r="AO709" s="664"/>
      <c r="AP709" s="664"/>
      <c r="AQ709" s="664"/>
      <c r="AR709" s="664"/>
      <c r="AS709" s="664"/>
      <c r="AT709" s="664"/>
      <c r="AU709" s="664"/>
      <c r="AV709" s="664"/>
      <c r="AW709" s="664"/>
      <c r="AX709" s="665"/>
    </row>
    <row r="710" spans="1:50" ht="26.4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758</v>
      </c>
      <c r="AE710" s="185"/>
      <c r="AF710" s="185"/>
      <c r="AG710" s="663" t="s">
        <v>782</v>
      </c>
      <c r="AH710" s="664"/>
      <c r="AI710" s="664"/>
      <c r="AJ710" s="664"/>
      <c r="AK710" s="664"/>
      <c r="AL710" s="664"/>
      <c r="AM710" s="664"/>
      <c r="AN710" s="664"/>
      <c r="AO710" s="664"/>
      <c r="AP710" s="664"/>
      <c r="AQ710" s="664"/>
      <c r="AR710" s="664"/>
      <c r="AS710" s="664"/>
      <c r="AT710" s="664"/>
      <c r="AU710" s="664"/>
      <c r="AV710" s="664"/>
      <c r="AW710" s="664"/>
      <c r="AX710" s="665"/>
    </row>
    <row r="711" spans="1:50" ht="26.4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750</v>
      </c>
      <c r="AE711" s="185"/>
      <c r="AF711" s="185"/>
      <c r="AG711" s="663" t="s">
        <v>761</v>
      </c>
      <c r="AH711" s="664"/>
      <c r="AI711" s="664"/>
      <c r="AJ711" s="664"/>
      <c r="AK711" s="664"/>
      <c r="AL711" s="664"/>
      <c r="AM711" s="664"/>
      <c r="AN711" s="664"/>
      <c r="AO711" s="664"/>
      <c r="AP711" s="664"/>
      <c r="AQ711" s="664"/>
      <c r="AR711" s="664"/>
      <c r="AS711" s="664"/>
      <c r="AT711" s="664"/>
      <c r="AU711" s="664"/>
      <c r="AV711" s="664"/>
      <c r="AW711" s="664"/>
      <c r="AX711" s="665"/>
    </row>
    <row r="712" spans="1:50" ht="26.4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750</v>
      </c>
      <c r="AE712" s="582"/>
      <c r="AF712" s="582"/>
      <c r="AG712" s="590" t="s">
        <v>762</v>
      </c>
      <c r="AH712" s="591"/>
      <c r="AI712" s="591"/>
      <c r="AJ712" s="591"/>
      <c r="AK712" s="591"/>
      <c r="AL712" s="591"/>
      <c r="AM712" s="591"/>
      <c r="AN712" s="591"/>
      <c r="AO712" s="591"/>
      <c r="AP712" s="591"/>
      <c r="AQ712" s="591"/>
      <c r="AR712" s="591"/>
      <c r="AS712" s="591"/>
      <c r="AT712" s="591"/>
      <c r="AU712" s="591"/>
      <c r="AV712" s="591"/>
      <c r="AW712" s="591"/>
      <c r="AX712" s="592"/>
    </row>
    <row r="713" spans="1:50" ht="26.4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758</v>
      </c>
      <c r="AE713" s="185"/>
      <c r="AF713" s="186"/>
      <c r="AG713" s="663" t="s">
        <v>751</v>
      </c>
      <c r="AH713" s="664"/>
      <c r="AI713" s="664"/>
      <c r="AJ713" s="664"/>
      <c r="AK713" s="664"/>
      <c r="AL713" s="664"/>
      <c r="AM713" s="664"/>
      <c r="AN713" s="664"/>
      <c r="AO713" s="664"/>
      <c r="AP713" s="664"/>
      <c r="AQ713" s="664"/>
      <c r="AR713" s="664"/>
      <c r="AS713" s="664"/>
      <c r="AT713" s="664"/>
      <c r="AU713" s="664"/>
      <c r="AV713" s="664"/>
      <c r="AW713" s="664"/>
      <c r="AX713" s="665"/>
    </row>
    <row r="714" spans="1:50" ht="26.4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750</v>
      </c>
      <c r="AE714" s="588"/>
      <c r="AF714" s="589"/>
      <c r="AG714" s="688" t="s">
        <v>763</v>
      </c>
      <c r="AH714" s="689"/>
      <c r="AI714" s="689"/>
      <c r="AJ714" s="689"/>
      <c r="AK714" s="689"/>
      <c r="AL714" s="689"/>
      <c r="AM714" s="689"/>
      <c r="AN714" s="689"/>
      <c r="AO714" s="689"/>
      <c r="AP714" s="689"/>
      <c r="AQ714" s="689"/>
      <c r="AR714" s="689"/>
      <c r="AS714" s="689"/>
      <c r="AT714" s="689"/>
      <c r="AU714" s="689"/>
      <c r="AV714" s="689"/>
      <c r="AW714" s="689"/>
      <c r="AX714" s="690"/>
    </row>
    <row r="715" spans="1:50" ht="84.75"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790</v>
      </c>
      <c r="AE715" s="667"/>
      <c r="AF715" s="773"/>
      <c r="AG715" s="522" t="s">
        <v>791</v>
      </c>
      <c r="AH715" s="523"/>
      <c r="AI715" s="523"/>
      <c r="AJ715" s="523"/>
      <c r="AK715" s="523"/>
      <c r="AL715" s="523"/>
      <c r="AM715" s="523"/>
      <c r="AN715" s="523"/>
      <c r="AO715" s="523"/>
      <c r="AP715" s="523"/>
      <c r="AQ715" s="523"/>
      <c r="AR715" s="523"/>
      <c r="AS715" s="523"/>
      <c r="AT715" s="523"/>
      <c r="AU715" s="523"/>
      <c r="AV715" s="523"/>
      <c r="AW715" s="523"/>
      <c r="AX715" s="524"/>
    </row>
    <row r="716" spans="1:50" ht="35.450000000000003"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750</v>
      </c>
      <c r="AE716" s="755"/>
      <c r="AF716" s="755"/>
      <c r="AG716" s="663" t="s">
        <v>764</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750</v>
      </c>
      <c r="AE717" s="185"/>
      <c r="AF717" s="185"/>
      <c r="AG717" s="663" t="s">
        <v>765</v>
      </c>
      <c r="AH717" s="664"/>
      <c r="AI717" s="664"/>
      <c r="AJ717" s="664"/>
      <c r="AK717" s="664"/>
      <c r="AL717" s="664"/>
      <c r="AM717" s="664"/>
      <c r="AN717" s="664"/>
      <c r="AO717" s="664"/>
      <c r="AP717" s="664"/>
      <c r="AQ717" s="664"/>
      <c r="AR717" s="664"/>
      <c r="AS717" s="664"/>
      <c r="AT717" s="664"/>
      <c r="AU717" s="664"/>
      <c r="AV717" s="664"/>
      <c r="AW717" s="664"/>
      <c r="AX717" s="665"/>
    </row>
    <row r="718" spans="1:50" ht="34.5"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750</v>
      </c>
      <c r="AE718" s="185"/>
      <c r="AF718" s="185"/>
      <c r="AG718" s="193" t="s">
        <v>766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758</v>
      </c>
      <c r="AE719" s="667"/>
      <c r="AF719" s="667"/>
      <c r="AG719" s="190" t="s">
        <v>751</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7" customHeight="1" x14ac:dyDescent="0.15">
      <c r="A726" s="617" t="s">
        <v>48</v>
      </c>
      <c r="B726" s="618"/>
      <c r="C726" s="439" t="s">
        <v>53</v>
      </c>
      <c r="D726" s="577"/>
      <c r="E726" s="577"/>
      <c r="F726" s="578"/>
      <c r="G726" s="793" t="s">
        <v>767</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7" customHeight="1" thickBot="1" x14ac:dyDescent="0.2">
      <c r="A727" s="619"/>
      <c r="B727" s="620"/>
      <c r="C727" s="694" t="s">
        <v>57</v>
      </c>
      <c r="D727" s="695"/>
      <c r="E727" s="695"/>
      <c r="F727" s="696"/>
      <c r="G727" s="791" t="s">
        <v>768</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7" customHeight="1" thickBot="1" x14ac:dyDescent="0.2">
      <c r="A729" s="761" t="s">
        <v>33</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7" customHeight="1" thickBot="1" x14ac:dyDescent="0.2">
      <c r="A731" s="614" t="s">
        <v>138</v>
      </c>
      <c r="B731" s="615"/>
      <c r="C731" s="615"/>
      <c r="D731" s="615"/>
      <c r="E731" s="616"/>
      <c r="F731" s="679" t="s">
        <v>795</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138</v>
      </c>
      <c r="B733" s="615"/>
      <c r="C733" s="615"/>
      <c r="D733" s="615"/>
      <c r="E733" s="616"/>
      <c r="F733" s="762" t="s">
        <v>796</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7"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670</v>
      </c>
      <c r="B737" s="158"/>
      <c r="C737" s="158"/>
      <c r="D737" s="159"/>
      <c r="E737" s="105" t="s">
        <v>742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743</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743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t="s">
        <v>744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745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746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747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t="s">
        <v>748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t="s">
        <v>749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t="s">
        <v>709</v>
      </c>
      <c r="F746" s="113"/>
      <c r="G746" s="113"/>
      <c r="H746" s="100" t="str">
        <f>IF(E746="","","-")</f>
        <v>-</v>
      </c>
      <c r="I746" s="113"/>
      <c r="J746" s="113"/>
      <c r="K746" s="100" t="str">
        <f>IF(I746="","","-")</f>
        <v/>
      </c>
      <c r="L746" s="104">
        <v>91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709</v>
      </c>
      <c r="F747" s="113"/>
      <c r="G747" s="113"/>
      <c r="H747" s="100" t="str">
        <f>IF(E747="","","-")</f>
        <v>-</v>
      </c>
      <c r="I747" s="113"/>
      <c r="J747" s="113"/>
      <c r="K747" s="100" t="str">
        <f>IF(I747="","","-")</f>
        <v/>
      </c>
      <c r="L747" s="104">
        <v>93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450000000000003"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384</v>
      </c>
      <c r="B787" s="757"/>
      <c r="C787" s="757"/>
      <c r="D787" s="757"/>
      <c r="E787" s="757"/>
      <c r="F787" s="758"/>
      <c r="G787" s="435" t="s">
        <v>789</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360</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769</v>
      </c>
      <c r="H789" s="446"/>
      <c r="I789" s="446"/>
      <c r="J789" s="446"/>
      <c r="K789" s="447"/>
      <c r="L789" s="448" t="s">
        <v>770</v>
      </c>
      <c r="M789" s="449"/>
      <c r="N789" s="449"/>
      <c r="O789" s="449"/>
      <c r="P789" s="449"/>
      <c r="Q789" s="449"/>
      <c r="R789" s="449"/>
      <c r="S789" s="449"/>
      <c r="T789" s="449"/>
      <c r="U789" s="449"/>
      <c r="V789" s="449"/>
      <c r="W789" s="449"/>
      <c r="X789" s="450"/>
      <c r="Y789" s="451">
        <v>13</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13</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366</v>
      </c>
      <c r="AI844" s="347"/>
      <c r="AJ844" s="347"/>
      <c r="AK844" s="347"/>
      <c r="AL844" s="347" t="s">
        <v>21</v>
      </c>
      <c r="AM844" s="347"/>
      <c r="AN844" s="347"/>
      <c r="AO844" s="422"/>
      <c r="AP844" s="423" t="s">
        <v>298</v>
      </c>
      <c r="AQ844" s="423"/>
      <c r="AR844" s="423"/>
      <c r="AS844" s="423"/>
      <c r="AT844" s="423"/>
      <c r="AU844" s="423"/>
      <c r="AV844" s="423"/>
      <c r="AW844" s="423"/>
      <c r="AX844" s="423"/>
    </row>
    <row r="845" spans="1:51" ht="167.25" customHeight="1" x14ac:dyDescent="0.15">
      <c r="A845" s="401">
        <v>1</v>
      </c>
      <c r="B845" s="401">
        <v>1</v>
      </c>
      <c r="C845" s="420" t="s">
        <v>772</v>
      </c>
      <c r="D845" s="415"/>
      <c r="E845" s="415"/>
      <c r="F845" s="415"/>
      <c r="G845" s="415"/>
      <c r="H845" s="415"/>
      <c r="I845" s="415"/>
      <c r="J845" s="416" t="s">
        <v>751</v>
      </c>
      <c r="K845" s="417"/>
      <c r="L845" s="417"/>
      <c r="M845" s="417"/>
      <c r="N845" s="417"/>
      <c r="O845" s="417"/>
      <c r="P845" s="421" t="s">
        <v>773</v>
      </c>
      <c r="Q845" s="317"/>
      <c r="R845" s="317"/>
      <c r="S845" s="317"/>
      <c r="T845" s="317"/>
      <c r="U845" s="317"/>
      <c r="V845" s="317"/>
      <c r="W845" s="317"/>
      <c r="X845" s="317"/>
      <c r="Y845" s="318">
        <v>13</v>
      </c>
      <c r="Z845" s="319"/>
      <c r="AA845" s="319"/>
      <c r="AB845" s="320"/>
      <c r="AC845" s="322" t="s">
        <v>80</v>
      </c>
      <c r="AD845" s="323"/>
      <c r="AE845" s="323"/>
      <c r="AF845" s="323"/>
      <c r="AG845" s="323"/>
      <c r="AH845" s="418" t="s">
        <v>751</v>
      </c>
      <c r="AI845" s="419"/>
      <c r="AJ845" s="419"/>
      <c r="AK845" s="419"/>
      <c r="AL845" s="326" t="s">
        <v>751</v>
      </c>
      <c r="AM845" s="327"/>
      <c r="AN845" s="327"/>
      <c r="AO845" s="328"/>
      <c r="AP845" s="321" t="s">
        <v>771</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t="s">
        <v>751</v>
      </c>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366</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366</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366</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366</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366</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366</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366</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7" hidden="1"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hidden="1" customHeight="1" x14ac:dyDescent="0.15">
      <c r="A1110" s="401">
        <v>1</v>
      </c>
      <c r="B1110" s="401">
        <v>1</v>
      </c>
      <c r="C1110" s="887"/>
      <c r="D1110" s="887"/>
      <c r="E1110" s="886"/>
      <c r="F1110" s="886"/>
      <c r="G1110" s="886"/>
      <c r="H1110" s="886"/>
      <c r="I1110" s="886"/>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4" manualBreakCount="4">
    <brk id="50" max="49" man="1"/>
    <brk id="699" max="49" man="1"/>
    <brk id="735" max="49" man="1"/>
    <brk id="841"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25" customWidth="1"/>
    <col min="7" max="7" width="10.125" style="16" customWidth="1"/>
    <col min="8" max="8" width="17" style="13" hidden="1" customWidth="1"/>
    <col min="9" max="9" width="4" style="13" hidden="1" customWidth="1"/>
    <col min="10" max="10" width="4" style="13" customWidth="1"/>
    <col min="11" max="11" width="15.25" customWidth="1"/>
    <col min="12" max="12" width="8.75"/>
    <col min="13" max="13" width="12" style="13" hidden="1" customWidth="1"/>
    <col min="14" max="14" width="4" style="13" hidden="1" customWidth="1"/>
    <col min="15" max="15" width="3.75" customWidth="1"/>
    <col min="16" max="16" width="8.25" customWidth="1"/>
    <col min="17" max="17" width="8.75" style="16" customWidth="1"/>
    <col min="18" max="18" width="9.25" style="13" hidden="1" customWidth="1"/>
    <col min="19" max="19" width="4" style="13" hidden="1" customWidth="1"/>
    <col min="20" max="20" width="8.75"/>
    <col min="21" max="21" width="9" style="28"/>
    <col min="22" max="22" width="3.25" style="28" customWidth="1"/>
    <col min="23" max="23" width="12.25" style="28" bestFit="1" customWidth="1"/>
    <col min="24" max="24" width="3.75" style="28" customWidth="1"/>
    <col min="25" max="25" width="12.25" style="33" bestFit="1" customWidth="1"/>
    <col min="26" max="26" width="12.125" style="28" customWidth="1"/>
    <col min="27" max="27" width="11.2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356</v>
      </c>
    </row>
    <row r="2" spans="1:42" ht="13.7" customHeight="1" x14ac:dyDescent="0.15">
      <c r="A2" s="14" t="s">
        <v>85</v>
      </c>
      <c r="B2" s="15"/>
      <c r="C2" s="13" t="str">
        <f>IF(B2="","",A2)</f>
        <v/>
      </c>
      <c r="D2" s="13" t="str">
        <f>IF(C2="","",IF(D1&lt;&gt;"",CONCATENATE(D1,"、",C2),C2))</f>
        <v/>
      </c>
      <c r="F2" s="12" t="s">
        <v>72</v>
      </c>
      <c r="G2" s="17" t="s">
        <v>750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371</v>
      </c>
      <c r="AI2" s="51" t="s">
        <v>404</v>
      </c>
      <c r="AK2" s="51" t="s">
        <v>260</v>
      </c>
      <c r="AM2" s="82"/>
      <c r="AN2" s="82"/>
      <c r="AP2" s="53" t="s">
        <v>371</v>
      </c>
    </row>
    <row r="3" spans="1:42" ht="13.7"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671</v>
      </c>
      <c r="W3" s="32" t="s">
        <v>150</v>
      </c>
      <c r="Y3" s="32" t="s">
        <v>69</v>
      </c>
      <c r="Z3" s="32" t="s">
        <v>546</v>
      </c>
      <c r="AA3" s="94" t="s">
        <v>509</v>
      </c>
      <c r="AB3" s="94" t="s">
        <v>640</v>
      </c>
      <c r="AC3" s="95" t="s">
        <v>136</v>
      </c>
      <c r="AD3" s="28"/>
      <c r="AE3" s="43" t="s">
        <v>175</v>
      </c>
      <c r="AF3" s="30"/>
      <c r="AG3" s="53" t="s">
        <v>372</v>
      </c>
      <c r="AI3" s="51" t="s">
        <v>253</v>
      </c>
      <c r="AK3" s="51" t="str">
        <f>CHAR(CODE(AK2)+1)</f>
        <v>B</v>
      </c>
      <c r="AM3" s="82"/>
      <c r="AN3" s="82"/>
      <c r="AP3" s="53" t="s">
        <v>372</v>
      </c>
    </row>
    <row r="4" spans="1:42" ht="13.7"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672</v>
      </c>
      <c r="W4" s="32" t="s">
        <v>151</v>
      </c>
      <c r="Y4" s="32" t="s">
        <v>416</v>
      </c>
      <c r="Z4" s="32" t="s">
        <v>547</v>
      </c>
      <c r="AA4" s="94" t="s">
        <v>510</v>
      </c>
      <c r="AB4" s="94" t="s">
        <v>641</v>
      </c>
      <c r="AC4" s="94" t="s">
        <v>137</v>
      </c>
      <c r="AD4" s="28"/>
      <c r="AE4" s="43" t="s">
        <v>176</v>
      </c>
      <c r="AF4" s="30"/>
      <c r="AG4" s="53" t="s">
        <v>373</v>
      </c>
      <c r="AI4" s="51" t="s">
        <v>255</v>
      </c>
      <c r="AK4" s="51" t="str">
        <f t="shared" ref="AK4:AK49" si="7">CHAR(CODE(AK3)+1)</f>
        <v>C</v>
      </c>
      <c r="AM4" s="82"/>
      <c r="AN4" s="82"/>
      <c r="AP4" s="53" t="s">
        <v>373</v>
      </c>
    </row>
    <row r="5" spans="1:42" ht="13.7"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696</v>
      </c>
      <c r="Y5" s="32" t="s">
        <v>417</v>
      </c>
      <c r="Z5" s="32" t="s">
        <v>548</v>
      </c>
      <c r="AA5" s="94" t="s">
        <v>511</v>
      </c>
      <c r="AB5" s="94" t="s">
        <v>642</v>
      </c>
      <c r="AC5" s="94" t="s">
        <v>177</v>
      </c>
      <c r="AD5" s="31"/>
      <c r="AE5" s="43" t="s">
        <v>383</v>
      </c>
      <c r="AF5" s="30"/>
      <c r="AG5" s="53" t="s">
        <v>374</v>
      </c>
      <c r="AI5" s="51" t="s">
        <v>413</v>
      </c>
      <c r="AK5" s="51" t="str">
        <f t="shared" si="7"/>
        <v>D</v>
      </c>
      <c r="AP5" s="53" t="s">
        <v>374</v>
      </c>
    </row>
    <row r="6" spans="1:42" ht="13.7"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385</v>
      </c>
      <c r="W6" s="32" t="s">
        <v>152</v>
      </c>
      <c r="Y6" s="32" t="s">
        <v>418</v>
      </c>
      <c r="Z6" s="32" t="s">
        <v>549</v>
      </c>
      <c r="AA6" s="94" t="s">
        <v>512</v>
      </c>
      <c r="AB6" s="94" t="s">
        <v>643</v>
      </c>
      <c r="AC6" s="94" t="s">
        <v>138</v>
      </c>
      <c r="AD6" s="31"/>
      <c r="AE6" s="43" t="s">
        <v>381</v>
      </c>
      <c r="AF6" s="30"/>
      <c r="AG6" s="53" t="s">
        <v>375</v>
      </c>
      <c r="AI6" s="51" t="s">
        <v>414</v>
      </c>
      <c r="AK6" s="51" t="str">
        <f>CHAR(CODE(AK5)+1)</f>
        <v>E</v>
      </c>
      <c r="AP6" s="53" t="s">
        <v>375</v>
      </c>
    </row>
    <row r="7" spans="1:42" ht="13.7"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c r="W7" s="32" t="s">
        <v>153</v>
      </c>
      <c r="Y7" s="32" t="s">
        <v>419</v>
      </c>
      <c r="Z7" s="32" t="s">
        <v>550</v>
      </c>
      <c r="AA7" s="94" t="s">
        <v>513</v>
      </c>
      <c r="AB7" s="94" t="s">
        <v>644</v>
      </c>
      <c r="AC7" s="31"/>
      <c r="AD7" s="31"/>
      <c r="AE7" s="32" t="s">
        <v>138</v>
      </c>
      <c r="AF7" s="30"/>
      <c r="AG7" s="53" t="s">
        <v>376</v>
      </c>
      <c r="AH7" s="85"/>
      <c r="AI7" s="53" t="s">
        <v>398</v>
      </c>
      <c r="AK7" s="51" t="str">
        <f>CHAR(CODE(AK6)+1)</f>
        <v>F</v>
      </c>
      <c r="AP7" s="53" t="s">
        <v>376</v>
      </c>
    </row>
    <row r="8" spans="1:42" ht="13.7"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750</v>
      </c>
      <c r="R8" s="13" t="str">
        <f t="shared" si="3"/>
        <v>その他</v>
      </c>
      <c r="S8" s="13" t="str">
        <f t="shared" si="4"/>
        <v>その他</v>
      </c>
      <c r="T8" s="13"/>
      <c r="U8" s="32" t="s">
        <v>411</v>
      </c>
      <c r="W8" s="32" t="s">
        <v>154</v>
      </c>
      <c r="Y8" s="32" t="s">
        <v>420</v>
      </c>
      <c r="Z8" s="32" t="s">
        <v>551</v>
      </c>
      <c r="AA8" s="94" t="s">
        <v>514</v>
      </c>
      <c r="AB8" s="94" t="s">
        <v>645</v>
      </c>
      <c r="AC8" s="31"/>
      <c r="AD8" s="31"/>
      <c r="AE8" s="31"/>
      <c r="AF8" s="30"/>
      <c r="AG8" s="53" t="s">
        <v>377</v>
      </c>
      <c r="AI8" s="51" t="s">
        <v>399</v>
      </c>
      <c r="AK8" s="51" t="str">
        <f t="shared" si="7"/>
        <v>G</v>
      </c>
      <c r="AP8" s="53" t="s">
        <v>377</v>
      </c>
    </row>
    <row r="9" spans="1:42" ht="13.7"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412</v>
      </c>
      <c r="W9" s="32" t="s">
        <v>155</v>
      </c>
      <c r="Y9" s="32" t="s">
        <v>421</v>
      </c>
      <c r="Z9" s="32" t="s">
        <v>552</v>
      </c>
      <c r="AA9" s="94" t="s">
        <v>515</v>
      </c>
      <c r="AB9" s="94" t="s">
        <v>646</v>
      </c>
      <c r="AC9" s="31"/>
      <c r="AD9" s="31"/>
      <c r="AE9" s="31"/>
      <c r="AF9" s="30"/>
      <c r="AG9" s="53" t="s">
        <v>378</v>
      </c>
      <c r="AI9" s="81"/>
      <c r="AK9" s="51" t="str">
        <f t="shared" si="7"/>
        <v>H</v>
      </c>
      <c r="AP9" s="53" t="s">
        <v>378</v>
      </c>
    </row>
    <row r="10" spans="1:42" ht="13.7"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その他</v>
      </c>
      <c r="Q10" s="19"/>
      <c r="T10" s="13"/>
      <c r="W10" s="32" t="s">
        <v>156</v>
      </c>
      <c r="Y10" s="32" t="s">
        <v>422</v>
      </c>
      <c r="Z10" s="32" t="s">
        <v>553</v>
      </c>
      <c r="AA10" s="94" t="s">
        <v>516</v>
      </c>
      <c r="AB10" s="94" t="s">
        <v>647</v>
      </c>
      <c r="AC10" s="31"/>
      <c r="AD10" s="31"/>
      <c r="AE10" s="31"/>
      <c r="AF10" s="30"/>
      <c r="AG10" s="53" t="s">
        <v>361</v>
      </c>
      <c r="AK10" s="51" t="str">
        <f t="shared" si="7"/>
        <v>I</v>
      </c>
      <c r="AP10" s="51" t="s">
        <v>357</v>
      </c>
    </row>
    <row r="11" spans="1:42" ht="13.7"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750</v>
      </c>
      <c r="M11" s="13" t="str">
        <f t="shared" si="2"/>
        <v>その他の事項経費</v>
      </c>
      <c r="N11" s="13" t="str">
        <f t="shared" si="6"/>
        <v>その他の事項経費</v>
      </c>
      <c r="O11" s="13"/>
      <c r="P11" s="13"/>
      <c r="Q11" s="19"/>
      <c r="T11" s="13"/>
      <c r="W11" s="32" t="s">
        <v>157</v>
      </c>
      <c r="Y11" s="32" t="s">
        <v>423</v>
      </c>
      <c r="Z11" s="32" t="s">
        <v>554</v>
      </c>
      <c r="AA11" s="94" t="s">
        <v>517</v>
      </c>
      <c r="AB11" s="94" t="s">
        <v>648</v>
      </c>
      <c r="AC11" s="31"/>
      <c r="AD11" s="31"/>
      <c r="AE11" s="31"/>
      <c r="AF11" s="30"/>
      <c r="AG11" s="51" t="s">
        <v>364</v>
      </c>
      <c r="AK11" s="51" t="str">
        <f t="shared" si="7"/>
        <v>J</v>
      </c>
    </row>
    <row r="12" spans="1:42" ht="13.7"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362</v>
      </c>
      <c r="AK12" s="51" t="str">
        <f t="shared" si="7"/>
        <v>K</v>
      </c>
    </row>
    <row r="13" spans="1:42" ht="13.7"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425</v>
      </c>
      <c r="Z13" s="32" t="s">
        <v>556</v>
      </c>
      <c r="AA13" s="94" t="s">
        <v>519</v>
      </c>
      <c r="AB13" s="94" t="s">
        <v>650</v>
      </c>
      <c r="AC13" s="31"/>
      <c r="AD13" s="31"/>
      <c r="AE13" s="31"/>
      <c r="AF13" s="30"/>
      <c r="AG13" s="51" t="s">
        <v>363</v>
      </c>
      <c r="AK13" s="51" t="str">
        <f t="shared" si="7"/>
        <v>L</v>
      </c>
    </row>
    <row r="14" spans="1:42" ht="13.7"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7"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7" customHeight="1" x14ac:dyDescent="0.15">
      <c r="A16" s="14" t="s">
        <v>98</v>
      </c>
      <c r="B16" s="15" t="s">
        <v>750</v>
      </c>
      <c r="C16" s="13" t="str">
        <f t="shared" si="9"/>
        <v>地球温暖化対策</v>
      </c>
      <c r="D16" s="13" t="str">
        <f t="shared" si="8"/>
        <v>地球温暖化対策</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7" customHeight="1" x14ac:dyDescent="0.15">
      <c r="A17" s="14" t="s">
        <v>99</v>
      </c>
      <c r="B17" s="15"/>
      <c r="C17" s="13" t="str">
        <f t="shared" si="9"/>
        <v/>
      </c>
      <c r="D17" s="13" t="str">
        <f t="shared" si="8"/>
        <v>地球温暖化対策</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7" customHeight="1" x14ac:dyDescent="0.15">
      <c r="A18" s="14" t="s">
        <v>100</v>
      </c>
      <c r="B18" s="15"/>
      <c r="C18" s="13" t="str">
        <f t="shared" si="9"/>
        <v/>
      </c>
      <c r="D18" s="13" t="str">
        <f t="shared" si="8"/>
        <v>地球温暖化対策</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7" customHeight="1" x14ac:dyDescent="0.15">
      <c r="A19" s="14" t="s">
        <v>101</v>
      </c>
      <c r="B19" s="15"/>
      <c r="C19" s="13" t="str">
        <f t="shared" si="9"/>
        <v/>
      </c>
      <c r="D19" s="13" t="str">
        <f t="shared" si="8"/>
        <v>地球温暖化対策</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7" customHeight="1" x14ac:dyDescent="0.15">
      <c r="A20" s="14" t="s">
        <v>311</v>
      </c>
      <c r="B20" s="15"/>
      <c r="C20" s="13" t="str">
        <f t="shared" si="9"/>
        <v/>
      </c>
      <c r="D20" s="13" t="str">
        <f t="shared" si="8"/>
        <v>地球温暖化対策</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7" customHeight="1" x14ac:dyDescent="0.15">
      <c r="A21" s="14" t="s">
        <v>312</v>
      </c>
      <c r="B21" s="15"/>
      <c r="C21" s="13" t="str">
        <f t="shared" si="9"/>
        <v/>
      </c>
      <c r="D21" s="13" t="str">
        <f t="shared" si="8"/>
        <v>地球温暖化対策</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7" customHeight="1" x14ac:dyDescent="0.15">
      <c r="A22" s="14" t="s">
        <v>313</v>
      </c>
      <c r="B22" s="15"/>
      <c r="C22" s="13" t="str">
        <f t="shared" si="9"/>
        <v/>
      </c>
      <c r="D22" s="13" t="str">
        <f>IF(C22="",D21,IF(D21&lt;&gt;"",CONCATENATE(D21,"、",C22),C22))</f>
        <v>地球温暖化対策</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7" customHeight="1" x14ac:dyDescent="0.15">
      <c r="A23" s="14" t="s">
        <v>314</v>
      </c>
      <c r="B23" s="15"/>
      <c r="C23" s="13" t="str">
        <f t="shared" si="9"/>
        <v/>
      </c>
      <c r="D23" s="13" t="str">
        <f>IF(C23="",D22,IF(D22&lt;&gt;"",CONCATENATE(D22,"、",C23),C23))</f>
        <v>地球温暖化対策</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7" customHeight="1" x14ac:dyDescent="0.15">
      <c r="A24" s="88" t="s">
        <v>402</v>
      </c>
      <c r="B24" s="15"/>
      <c r="C24" s="13" t="str">
        <f t="shared" si="9"/>
        <v/>
      </c>
      <c r="D24" s="13" t="str">
        <f>IF(C24="",D23,IF(D23&lt;&gt;"",CONCATENATE(D23,"、",C24),C24))</f>
        <v>地球温暖化対策</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7"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7"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7" customHeight="1" x14ac:dyDescent="0.15">
      <c r="A27" s="13" t="str">
        <f>IF(D24="", "-", D24)</f>
        <v>地球温暖化対策</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7"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7"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7"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7"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7"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7"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7"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7"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7"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7"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7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388</v>
      </c>
      <c r="AF2" s="990"/>
      <c r="AG2" s="990"/>
      <c r="AH2" s="990"/>
      <c r="AI2" s="990" t="s">
        <v>410</v>
      </c>
      <c r="AJ2" s="990"/>
      <c r="AK2" s="990"/>
      <c r="AL2" s="454"/>
      <c r="AM2" s="990" t="s">
        <v>507</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7"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7"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7"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379</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388</v>
      </c>
      <c r="AF9" s="990"/>
      <c r="AG9" s="990"/>
      <c r="AH9" s="990"/>
      <c r="AI9" s="990" t="s">
        <v>410</v>
      </c>
      <c r="AJ9" s="990"/>
      <c r="AK9" s="990"/>
      <c r="AL9" s="454"/>
      <c r="AM9" s="990" t="s">
        <v>507</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7"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7"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7"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379</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388</v>
      </c>
      <c r="AF16" s="990"/>
      <c r="AG16" s="990"/>
      <c r="AH16" s="990"/>
      <c r="AI16" s="990" t="s">
        <v>410</v>
      </c>
      <c r="AJ16" s="990"/>
      <c r="AK16" s="990"/>
      <c r="AL16" s="454"/>
      <c r="AM16" s="990" t="s">
        <v>507</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7"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7"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7"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379</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388</v>
      </c>
      <c r="AF23" s="990"/>
      <c r="AG23" s="990"/>
      <c r="AH23" s="990"/>
      <c r="AI23" s="990" t="s">
        <v>410</v>
      </c>
      <c r="AJ23" s="990"/>
      <c r="AK23" s="990"/>
      <c r="AL23" s="454"/>
      <c r="AM23" s="990" t="s">
        <v>507</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7"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7"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7"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379</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388</v>
      </c>
      <c r="AF30" s="990"/>
      <c r="AG30" s="990"/>
      <c r="AH30" s="990"/>
      <c r="AI30" s="990" t="s">
        <v>410</v>
      </c>
      <c r="AJ30" s="990"/>
      <c r="AK30" s="990"/>
      <c r="AL30" s="454"/>
      <c r="AM30" s="990" t="s">
        <v>507</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7"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7"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7"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379</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388</v>
      </c>
      <c r="AF37" s="990"/>
      <c r="AG37" s="990"/>
      <c r="AH37" s="990"/>
      <c r="AI37" s="990" t="s">
        <v>410</v>
      </c>
      <c r="AJ37" s="990"/>
      <c r="AK37" s="990"/>
      <c r="AL37" s="454"/>
      <c r="AM37" s="990" t="s">
        <v>507</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7"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7"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7"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379</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388</v>
      </c>
      <c r="AF44" s="990"/>
      <c r="AG44" s="990"/>
      <c r="AH44" s="990"/>
      <c r="AI44" s="990" t="s">
        <v>410</v>
      </c>
      <c r="AJ44" s="990"/>
      <c r="AK44" s="990"/>
      <c r="AL44" s="454"/>
      <c r="AM44" s="990" t="s">
        <v>507</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7"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7"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7"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379</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388</v>
      </c>
      <c r="AF51" s="990"/>
      <c r="AG51" s="990"/>
      <c r="AH51" s="990"/>
      <c r="AI51" s="990" t="s">
        <v>410</v>
      </c>
      <c r="AJ51" s="990"/>
      <c r="AK51" s="990"/>
      <c r="AL51" s="454"/>
      <c r="AM51" s="990" t="s">
        <v>507</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7"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7"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7"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379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388</v>
      </c>
      <c r="AF58" s="990"/>
      <c r="AG58" s="990"/>
      <c r="AH58" s="990"/>
      <c r="AI58" s="990" t="s">
        <v>410</v>
      </c>
      <c r="AJ58" s="990"/>
      <c r="AK58" s="990"/>
      <c r="AL58" s="454"/>
      <c r="AM58" s="990" t="s">
        <v>507</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7"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7"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7"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379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388</v>
      </c>
      <c r="AF65" s="990"/>
      <c r="AG65" s="990"/>
      <c r="AH65" s="990"/>
      <c r="AI65" s="990" t="s">
        <v>410</v>
      </c>
      <c r="AJ65" s="990"/>
      <c r="AK65" s="990"/>
      <c r="AL65" s="454"/>
      <c r="AM65" s="990" t="s">
        <v>507</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7"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7"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7"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379</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75" style="34" customWidth="1"/>
    <col min="50" max="50" width="4.2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365</v>
      </c>
      <c r="H2" s="436"/>
      <c r="I2" s="436"/>
      <c r="J2" s="436"/>
      <c r="K2" s="436"/>
      <c r="L2" s="436"/>
      <c r="M2" s="436"/>
      <c r="N2" s="436"/>
      <c r="O2" s="436"/>
      <c r="P2" s="436"/>
      <c r="Q2" s="436"/>
      <c r="R2" s="436"/>
      <c r="S2" s="436"/>
      <c r="T2" s="436"/>
      <c r="U2" s="436"/>
      <c r="V2" s="436"/>
      <c r="W2" s="436"/>
      <c r="X2" s="436"/>
      <c r="Y2" s="436"/>
      <c r="Z2" s="436"/>
      <c r="AA2" s="436"/>
      <c r="AB2" s="437"/>
      <c r="AC2" s="435" t="s">
        <v>367</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75" style="34" customWidth="1"/>
    <col min="3" max="33" width="2.75" style="70" customWidth="1"/>
    <col min="34" max="37" width="3.25" style="70" customWidth="1"/>
    <col min="38" max="41" width="2.7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4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4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4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4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4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4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4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4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4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4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4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4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4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4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4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4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4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4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4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4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4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4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4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4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4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4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4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4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4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4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4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4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4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4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4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4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4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4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4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4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4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4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4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4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4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4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4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4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4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4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4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4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4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4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4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4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4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4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4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4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4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4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4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4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4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4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4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4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4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4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4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4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4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4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4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4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4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4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4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4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4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4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4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4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4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4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4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4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4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4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4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4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4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4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4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4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4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4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4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4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4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4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4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4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4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4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4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4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4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4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4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4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4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4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4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4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4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4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4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4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4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4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4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4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4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4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4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4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4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4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4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4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4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4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4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4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4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4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4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4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4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4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4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4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4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4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4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4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4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4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4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4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4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4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4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4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4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4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4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4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4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4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4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4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4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4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4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4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4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4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4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4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4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4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4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4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4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4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4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4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4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4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4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4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4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4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4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4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4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4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4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4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4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4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4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4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4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4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4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4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4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4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4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4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4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4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4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4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4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4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4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4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4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4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4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4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4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4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4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4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4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4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4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4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4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4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4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4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4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4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4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4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4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4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4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4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4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4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4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4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4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4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4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4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4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4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4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4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4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4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4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4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4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4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4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4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4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4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4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4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4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4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4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4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4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4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4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4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4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4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4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4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4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4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4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4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4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4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4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4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4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4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4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4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4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4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4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4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4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4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4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4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4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4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4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4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4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4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4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4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4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4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4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4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4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4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4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4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4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4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4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4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4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4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4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4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4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4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4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4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4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4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4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4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4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4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4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4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4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4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4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4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4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4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4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4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4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4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4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4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4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4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4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4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4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4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4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4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4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4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4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4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4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4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4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4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4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4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4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4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4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4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4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4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4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4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4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4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4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4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4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4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4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4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4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4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4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4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4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4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4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4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4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4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4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4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4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4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4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4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4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4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4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4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4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4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4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4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4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4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4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4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4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4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4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4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4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4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4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4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4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4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4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4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4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4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4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4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4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4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4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4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4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4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4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4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4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4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4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4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4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4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4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4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4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4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4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4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4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4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4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4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4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4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4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4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4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4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4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4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4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4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4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4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4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4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4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4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4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4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4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4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4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4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4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4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4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4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4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4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4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4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4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4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4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4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4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4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4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4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4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4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4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4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4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4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4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4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4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4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4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4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4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4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4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4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4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4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4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4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4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4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4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4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4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4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4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4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4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4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4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4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4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4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4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4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4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4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4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4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4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4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4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4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4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4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4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4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4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4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4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4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4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4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4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4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4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4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4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4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4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4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4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4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4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4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4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4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4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4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4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4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4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4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4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4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4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4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4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4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4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4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4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4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4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4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4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4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4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4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4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4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4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4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4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4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4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4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4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4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4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4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4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4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4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4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4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4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4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4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4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4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4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4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4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4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4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4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4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4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4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4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4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4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4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4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4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4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4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4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4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4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4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4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4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4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4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4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4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4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4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4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4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4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4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4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4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4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4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4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4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4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4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4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4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4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4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4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4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4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4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4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4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4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4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4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4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4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4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4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4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4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4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4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4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4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4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4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4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4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4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4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4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4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4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4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4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4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4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4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4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4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4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4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4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4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4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4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4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4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4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4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4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4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4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4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4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4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4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4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4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4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4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4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4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4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4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4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4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4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4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4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4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4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4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4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4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4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4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4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4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4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4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4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4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4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4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4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4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4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4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4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4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4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4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4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4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4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4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4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4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4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4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4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4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4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4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4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4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4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4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4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4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4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4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4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4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4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4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4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4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4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4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4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4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4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4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4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4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4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4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4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4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4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4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4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4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4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4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4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4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4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4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4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4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4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4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4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4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4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4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4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4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4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4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4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4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4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4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4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4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4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4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4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4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4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4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4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4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4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4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4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4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4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4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4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4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4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4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4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4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4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4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4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4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4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4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4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4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4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4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4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4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4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4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4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4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4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4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4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4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4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4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4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4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4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4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4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4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4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4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4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4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4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4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4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4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4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4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4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4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4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4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4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4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4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4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4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4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4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4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4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4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4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4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4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4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4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4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4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4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4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4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4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4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4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4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4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4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4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4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4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4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4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4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4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4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4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4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4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4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4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4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4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4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4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4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4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4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4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4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4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4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4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4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4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4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4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4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4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4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4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4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4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4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4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4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4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4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4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4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4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4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4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4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4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4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4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4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4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4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4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4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4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4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4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4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4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4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4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4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4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4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4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4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4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4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4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4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4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4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4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4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4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4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4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4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4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4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4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4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4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4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4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4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4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4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4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4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4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4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4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4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4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4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4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4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4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4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4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4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4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4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4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4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4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4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4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4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4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4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4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4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4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4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4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4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4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4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4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4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4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4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4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4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4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4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4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4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4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4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4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4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4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4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4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4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4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4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4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4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4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4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4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4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4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4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4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4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4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4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4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4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4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4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4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4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4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4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4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4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4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4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4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4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4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4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4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4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4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4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4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4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4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4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4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4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4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4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4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4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4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4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4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4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4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4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4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4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4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4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4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4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4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4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4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4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4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4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4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4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4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4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4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4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4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4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4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4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4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4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4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4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4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4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4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4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4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4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4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4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4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4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4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4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4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4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4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4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4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4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4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4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4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4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4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4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4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4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4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4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4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4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4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4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4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4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4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4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4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4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4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4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4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4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4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4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4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4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4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4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4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4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4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4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4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4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4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4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4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4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4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4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4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4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4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4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4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4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4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4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4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4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4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4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4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4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4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4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4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4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4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4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4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4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4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4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4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4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4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4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4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4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4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4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4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4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4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4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4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4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4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4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4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4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4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4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4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4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4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2021-06-14T12:42:07Z</cp:lastPrinted>
  <dcterms:created xsi:type="dcterms:W3CDTF">2012-03-13T00:50:25Z</dcterms:created>
  <dcterms:modified xsi:type="dcterms:W3CDTF">2021-09-01T15:27:35Z</dcterms:modified>
</cp:coreProperties>
</file>