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13" i="3"/>
  <c r="AY235"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<sst xmlns="http://schemas.openxmlformats.org/spreadsheetml/2006/main" count="3173" uniqueCount="821">
  <si>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</si>
  <si>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</si>
  <si>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</si>
  <si>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</si>
  <si>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</si>
  <si>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</si>
  <si>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</si>
  <si>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</si>
  <si>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</si>
  <si>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</si>
  <si>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</si>
  <si>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</si>
  <si>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</si>
  <si>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</si>
  <si>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</si>
  <si>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</si>
  <si>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</si>
  <si>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</si>
  <si>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</si>
  <si>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</si>
  <si>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</si>
  <si>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</si>
  <si>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</si>
  <si>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</si>
  <si>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</si>
  <si>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</si>
  <si>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</si>
  <si>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</si>
  <si>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</si>
  <si>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</si>
  <si>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</si>
  <si>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</si>
  <si>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</si>
  <si>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</si>
  <si>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</si>
  <si>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</si>
  <si>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</si>
  <si>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</si>
  <si>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</si>
  <si>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</si>
  <si>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</si>
  <si>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</si>
  <si>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</si>
  <si>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</si>
  <si>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</si>
  <si>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</si>
  <si>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</si>
  <si>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</si>
  <si>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</si>
  <si>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</si>
  <si>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</si>
  <si>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</si>
  <si>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</si>
  <si>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</si>
  <si>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</si>
  <si>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</si>
  <si>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</si>
  <si>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</si>
  <si>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</si>
  <si>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</si>
  <si>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</si>
  <si>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</si>
  <si>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</si>
  <si>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</si>
  <si>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</si>
  <si>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</si>
  <si>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</si>
  <si>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</si>
  <si>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</si>
  <si>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</si>
  <si>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</si>
  <si>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</si>
  <si>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</si>
  <si>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</si>
  <si>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</si>
  <si>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</si>
  <si>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</si>
  <si>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</si>
  <si>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</si>
  <si>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</si>
  <si>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</si>
  <si>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</si>
  <si>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</si>
  <si>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</si>
  <si>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</si>
  <si>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</si>
  <si>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</si>
  <si>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</si>
  <si>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</si>
  <si>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</si>
  <si>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</si>
  <si>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</si>
  <si>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</si>
  <si>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</si>
  <si>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</si>
  <si>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</si>
  <si>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</si>
  <si>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</si>
  <si>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</si>
  <si>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</si>
  <si>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</si>
  <si>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</si>
  <si>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</si>
  <si>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</si>
  <si>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</si>
  <si>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</si>
  <si>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</si>
  <si>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</si>
  <si>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</si>
  <si>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</si>
  <si>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</si>
  <si>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</si>
  <si>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</si>
  <si>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</si>
  <si>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</si>
  <si>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</si>
  <si>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</si>
  <si>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</si>
  <si>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</si>
  <si>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</si>
  <si>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</si>
  <si>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</si>
  <si>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</si>
  <si>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</si>
  <si>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</si>
  <si>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</si>
  <si>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</si>
  <si>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</si>
  <si>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</si>
  <si>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</si>
  <si>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</si>
  <si>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</si>
  <si>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</si>
  <si>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</si>
  <si>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</si>
  <si>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</si>
  <si>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</si>
  <si>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</si>
  <si>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</si>
  <si>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</si>
  <si>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</si>
  <si>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</si>
  <si>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</si>
  <si>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</si>
  <si>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</si>
  <si>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</si>
  <si>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</si>
  <si>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</si>
  <si>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</si>
  <si>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</si>
  <si>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</si>
  <si>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</si>
  <si>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</si>
  <si>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</si>
  <si>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</si>
  <si>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</si>
  <si>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</si>
  <si>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</si>
  <si>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</si>
  <si>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</si>
  <si>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</si>
  <si>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</si>
  <si>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</si>
  <si>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</si>
  <si>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</si>
  <si>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</si>
  <si>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</si>
  <si>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</si>
  <si>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</si>
  <si>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</si>
  <si>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</si>
  <si>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</si>
  <si>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</si>
  <si>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</si>
  <si>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</si>
  <si>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</si>
  <si>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</si>
  <si>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</si>
  <si>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</si>
  <si>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</si>
  <si>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</si>
  <si>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</si>
  <si>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</si>
  <si>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</si>
  <si>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</si>
  <si>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</si>
  <si>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</si>
  <si>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</si>
  <si>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</si>
  <si>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</si>
  <si>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</si>
  <si>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</si>
  <si>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</si>
  <si>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</si>
  <si>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</si>
  <si>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</si>
  <si>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</si>
  <si>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</si>
  <si>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</si>
  <si>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</si>
  <si>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</si>
  <si>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</si>
  <si>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</si>
  <si>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</si>
  <si>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</si>
  <si>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</si>
  <si>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</si>
  <si>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</si>
  <si>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</si>
  <si>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</si>
  <si>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</si>
  <si>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</si>
  <si>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</si>
  <si>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</si>
  <si>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</si>
  <si>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</si>
  <si>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</si>
  <si>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</si>
  <si>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</si>
  <si>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</si>
  <si>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</si>
  <si>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</si>
  <si>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</si>
  <si>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</si>
  <si>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</si>
  <si>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</si>
  <si>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</si>
  <si>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</si>
  <si>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</si>
  <si>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</si>
  <si>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</si>
  <si>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</si>
  <si>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</si>
  <si>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</si>
  <si>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</si>
  <si>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</si>
  <si>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</si>
  <si>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</si>
  <si>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</si>
  <si>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</si>
  <si>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</si>
  <si>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</si>
  <si>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</si>
  <si>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</si>
  <si>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</si>
  <si>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</si>
  <si>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</si>
  <si>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</si>
  <si>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</si>
  <si>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</si>
  <si>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</si>
  <si>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</si>
  <si>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</si>
  <si>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</si>
  <si>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</si>
  <si>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</si>
  <si>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</si>
  <si>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</si>
  <si>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</si>
  <si>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</si>
  <si>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</si>
  <si>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</si>
  <si>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</si>
  <si>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</si>
  <si>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</si>
  <si>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</si>
  <si>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</si>
  <si>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</si>
  <si>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</si>
  <si>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</si>
  <si>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</si>
  <si>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</si>
  <si>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</si>
  <si>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</si>
  <si>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</si>
  <si>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</si>
  <si>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</si>
  <si>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</si>
  <si>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</si>
  <si>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</si>
  <si>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</si>
  <si>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</si>
  <si>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</si>
  <si>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</si>
  <si>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</si>
  <si>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</si>
  <si>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</si>
  <si>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</si>
  <si>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</si>
  <si>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</si>
  <si>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</si>
  <si>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</si>
  <si>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</si>
  <si>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</si>
  <si>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</si>
  <si>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</si>
  <si>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</si>
  <si>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</si>
  <si>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</si>
  <si>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</si>
  <si>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</si>
  <si>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</si>
  <si>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</si>
  <si>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</si>
  <si>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</si>
  <si>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</si>
  <si>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</si>
  <si>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</si>
  <si>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</si>
  <si>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</si>
  <si>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</si>
  <si>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</si>
  <si>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</si>
  <si>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</si>
  <si>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</si>
  <si>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</si>
  <si>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</si>
  <si>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</si>
  <si>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</si>
  <si>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</si>
  <si>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</si>
  <si>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</si>
  <si>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</si>
  <si>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</si>
  <si>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</si>
  <si>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</si>
  <si>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</si>
  <si>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</si>
  <si>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</si>
  <si>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</si>
  <si>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</si>
  <si>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</si>
  <si>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</si>
  <si>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</si>
  <si>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</si>
  <si>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</si>
  <si>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</si>
  <si>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</si>
  <si>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</si>
  <si>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</si>
  <si>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</si>
  <si>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</si>
  <si>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</si>
  <si>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</si>
  <si>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</si>
  <si>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</si>
  <si>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</si>
  <si>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</si>
  <si>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</si>
  <si>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</si>
  <si>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</si>
  <si>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</si>
  <si>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</si>
  <si>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</si>
  <si>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</si>
  <si>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</si>
  <si>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</si>
  <si>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</si>
  <si>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</si>
  <si>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</si>
  <si>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</si>
  <si>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</si>
  <si>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</si>
  <si>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</si>
  <si>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</si>
  <si>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</si>
  <si>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</si>
  <si>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</si>
  <si>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</si>
  <si>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</si>
  <si>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</si>
  <si>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</si>
  <si>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</si>
  <si>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</si>
  <si>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</si>
  <si>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</si>
  <si>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</si>
  <si>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</si>
  <si>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</si>
  <si>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</si>
  <si>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</si>
  <si>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</si>
  <si>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</si>
  <si>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</si>
  <si>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</si>
  <si>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</si>
  <si>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</si>
  <si>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</si>
  <si>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</si>
  <si>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</si>
  <si>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</si>
  <si>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</si>
  <si>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</si>
  <si>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</si>
  <si>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</si>
  <si>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</si>
  <si>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</si>
  <si>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</si>
  <si>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</si>
  <si>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</si>
  <si>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</si>
  <si>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</si>
  <si>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</si>
  <si>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</si>
  <si>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</si>
  <si>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</si>
  <si>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</si>
  <si>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</si>
  <si>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</si>
  <si>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</si>
  <si>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</si>
  <si>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</si>
  <si>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</si>
  <si>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</si>
  <si>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</si>
  <si>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</si>
  <si>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</si>
  <si>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</si>
  <si>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</si>
  <si>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</si>
  <si>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</si>
  <si>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</si>
  <si>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</si>
  <si>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</si>
  <si>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</si>
  <si>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</si>
  <si>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</si>
  <si>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</si>
  <si>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</si>
  <si>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</si>
  <si>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</si>
  <si>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</si>
  <si>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</si>
  <si>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</si>
  <si>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</si>
  <si>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</si>
  <si>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</si>
  <si>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</si>
  <si>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</si>
  <si>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</si>
  <si>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</si>
  <si>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</si>
  <si>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</si>
  <si>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</si>
  <si>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</si>
  <si>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</si>
  <si>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</si>
  <si>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</si>
  <si>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</si>
  <si>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</si>
  <si>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</si>
  <si>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</si>
  <si>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</si>
  <si>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</si>
  <si>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</si>
  <si>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</si>
  <si>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</si>
  <si>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</si>
  <si>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</si>
  <si>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</si>
  <si>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</si>
  <si>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</si>
  <si>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</si>
  <si>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</si>
  <si>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</si>
  <si>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</si>
  <si>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</si>
  <si>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</si>
  <si>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</si>
  <si>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</si>
  <si>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</si>
  <si>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</si>
  <si>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</si>
  <si>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</si>
  <si>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</si>
  <si>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</si>
  <si>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</si>
  <si>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</si>
  <si>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</si>
  <si>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</si>
  <si>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</si>
  <si>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</si>
  <si>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</si>
  <si>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</si>
  <si>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</si>
  <si>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</si>
  <si>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</si>
  <si>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</si>
  <si>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</si>
  <si>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</si>
  <si>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</si>
  <si>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</si>
  <si>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</si>
  <si>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</si>
  <si>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</si>
  <si>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</si>
  <si>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</si>
  <si>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</si>
  <si>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</si>
  <si>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</si>
  <si>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</si>
  <si>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</si>
  <si>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</si>
  <si>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</si>
  <si>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</si>
  <si>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</si>
  <si>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</si>
  <si>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</si>
  <si>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</si>
  <si>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</si>
  <si>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</si>
  <si>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</si>
  <si>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</si>
  <si>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</si>
  <si>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</si>
  <si>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</si>
  <si>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</si>
  <si>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</si>
  <si>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</si>
  <si>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</si>
  <si>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</si>
  <si>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</si>
  <si>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</si>
  <si>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</si>
  <si>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</si>
  <si>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</si>
  <si>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</si>
  <si>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</si>
  <si>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</si>
  <si>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</si>
  <si>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</si>
  <si>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</si>
  <si>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</si>
  <si>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</si>
  <si>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</si>
  <si>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</si>
  <si>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</si>
  <si>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</si>
  <si>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</si>
  <si>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</si>
  <si>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</si>
  <si>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</si>
  <si>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</si>
  <si>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</si>
  <si>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</si>
  <si>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</si>
  <si>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</si>
  <si>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</si>
  <si>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</si>
  <si>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</si>
  <si>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</si>
  <si>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</si>
  <si>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</si>
  <si>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</si>
  <si>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</si>
  <si>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</si>
  <si>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</si>
  <si>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</si>
  <si>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</si>
  <si>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</si>
  <si>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</si>
  <si>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</si>
  <si>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</si>
  <si>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</si>
  <si>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</si>
  <si>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</si>
  <si>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</si>
  <si>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</si>
  <si>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</si>
  <si>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</si>
  <si>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</si>
  <si>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</si>
  <si>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</si>
  <si>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</si>
  <si>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</si>
  <si>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</si>
  <si>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</si>
  <si>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</si>
  <si>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</si>
  <si>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</si>
  <si>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</si>
  <si>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</si>
  <si>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</si>
  <si>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</si>
  <si>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</si>
  <si>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</si>
  <si>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</si>
  <si>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</si>
  <si>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</si>
  <si>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</si>
  <si>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</si>
  <si>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</si>
  <si>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</si>
  <si>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</si>
  <si>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</si>
  <si>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</si>
  <si>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</si>
  <si>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</si>
  <si>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</si>
  <si>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</si>
  <si>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</si>
  <si>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</si>
  <si>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</si>
  <si>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</si>
  <si>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</si>
  <si>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</si>
  <si>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</si>
  <si>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</si>
  <si>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</si>
  <si>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</si>
  <si>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</si>
  <si>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</si>
  <si>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</si>
  <si>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</si>
  <si>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</si>
  <si>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</si>
  <si>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</si>
  <si>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</si>
  <si>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</si>
  <si>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</si>
  <si>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</si>
  <si>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</si>
  <si>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</si>
  <si>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</si>
  <si>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</si>
  <si>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</si>
  <si>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</si>
  <si>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</si>
  <si>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</si>
  <si>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</si>
  <si>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</si>
  <si>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</si>
  <si>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</si>
  <si>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</si>
  <si>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</si>
  <si>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</si>
  <si>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</si>
  <si>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</si>
  <si>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</si>
  <si>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</si>
  <si>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</si>
  <si>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</si>
  <si>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</si>
  <si>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</si>
  <si>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</si>
  <si>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</si>
  <si>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</si>
  <si>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</si>
  <si>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</si>
  <si>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</si>
  <si>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</si>
  <si>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</si>
  <si>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</si>
  <si>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</si>
  <si>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</si>
  <si>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</si>
  <si>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</si>
  <si>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</si>
  <si>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</si>
  <si>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</si>
  <si>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</si>
  <si>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</si>
  <si>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</si>
  <si>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</si>
  <si>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</si>
  <si>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</si>
  <si>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</si>
  <si>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</si>
  <si>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</si>
  <si>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</si>
  <si>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</si>
  <si>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</si>
  <si>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</si>
  <si>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</si>
  <si>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</si>
  <si>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</si>
  <si>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</si>
  <si>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</si>
  <si>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</si>
  <si>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</si>
  <si>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</si>
  <si>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</si>
  <si>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</si>
  <si>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</si>
  <si>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</si>
  <si>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</si>
  <si>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</si>
  <si>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</si>
  <si>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</si>
  <si>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</si>
  <si>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</si>
  <si>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</si>
  <si>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</si>
  <si>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</si>
  <si>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</si>
  <si>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</si>
  <si>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</si>
  <si>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</si>
  <si>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</si>
  <si>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</si>
  <si>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</si>
  <si>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</si>
  <si>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</si>
  <si>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</si>
  <si>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</si>
  <si>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</si>
  <si>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</si>
  <si>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t>
    <phoneticPr fontId="5"/>
  </si>
  <si>
    <t>環境省</t>
    <phoneticPr fontId="5"/>
  </si>
  <si>
    <t>地球環境局</t>
  </si>
  <si>
    <t>平成16年度</t>
  </si>
  <si>
    <t>終了予定なし</t>
  </si>
  <si>
    <t>国際連携課
総務課気候変動適応室</t>
  </si>
  <si>
    <t xml:space="preserve"> -</t>
  </si>
  <si>
    <t>第27回国連総会決議2997(XX VII)(1972年）、UNEP管理理事会決定（16/34）及び設置行政協定
③④気候変動の影響への適応計画</t>
  </si>
  <si>
    <t>国際連合環境計画（UNEP）は国連の下に設置された環境に関する問題を国際的かつ横断的に扱う唯一の組織であり、当該組織の活動を支援することにより、世界全体での環境保全の推進に貢献するとともに、我が国の有する環境分野の知見・経験・技術等を各国と共有する。</t>
  </si>
  <si>
    <t>①UNEP拠出金(平成16年度～終了（予定）なし）
　→　国連における環境関連活動の唯一の総合調整機関であるUNEPの活動に対して資金拠出を行うことにより、UNEPによる環境政策の推進等を支援する。我が国からは平成18年度以降同額を拠出し続けている。
②UNEP国際環境技術センター（IETC）拠出金(平成16年度～終了（予定）なし）
　→　1992 （平成4）年に持続可能な環境管理への取組をさらに強化するため、UNEPの機関として設立されたIETCへの拠出を行う。現在ＩＥＴＣは大阪市を拠点として、主に開発途上国における環境問題の改善や環境に適正な技術の普及促進、統合的廃棄物管理などに取り組んでいる。
③世界適応ネットワークアジア太平洋地域等事業拠出金(平成26年度～終了(予定)なし)
　→アジア太平洋を中心としたアジア太平洋適応ネットワークの事務局運営を中心に世界適応ネットワークの活動推進に貢献するために拠出を行う。</t>
  </si>
  <si>
    <t>-</t>
  </si>
  <si>
    <t>政府開発援助国際自然保護連合等拠出金</t>
  </si>
  <si>
    <t>ヶ国</t>
  </si>
  <si>
    <t>②廃棄物管理等について，途上国への環境上適正な技術の移転や途上国の能力構築を20か国において促進する。</t>
  </si>
  <si>
    <t>技術移転を行った国数</t>
  </si>
  <si>
    <t>UNEP国際環境技術センター情報</t>
  </si>
  <si>
    <t>③アジア太平洋地域を中心とした世界の適応に関するネットワーク強化のため、参加ネットワーク・団体を拡大していく</t>
  </si>
  <si>
    <t>世界適応ネットワークに参加するネットワーク・団体等の数</t>
  </si>
  <si>
    <t>数</t>
  </si>
  <si>
    <t>世界適応ネットワーク（GAN）ホームページ</t>
  </si>
  <si>
    <t>職員数</t>
  </si>
  <si>
    <t>日本再興戦略
UNEP Human Resources Management Report</t>
  </si>
  <si>
    <t>一定割合の邦人幹部職員（D1以上）を確保する。</t>
  </si>
  <si>
    <t>本事業は、地球温暖化対策関係予算において【D.基盤的施策など】に分類されており、我が国の温室効果ガスの排出削減等の効果を持たないものであるため、地球温暖化対策に係る横断的指標は設定できない。</t>
  </si>
  <si>
    <t>●●</t>
    <phoneticPr fontId="5"/>
  </si>
  <si>
    <t>①国連環境総会において活用された会議文書の数</t>
  </si>
  <si>
    <t>②途上国に技術移転を行うためのワークショップ等の開催件数</t>
  </si>
  <si>
    <t>件</t>
  </si>
  <si>
    <t>①UNEP拠出金／国連環境総会等において活用された会議文書の数　　　　　　　　　　　　　</t>
    <phoneticPr fontId="5"/>
  </si>
  <si>
    <t>百万円/数</t>
  </si>
  <si>
    <t>拠出額/数</t>
    <phoneticPr fontId="5"/>
  </si>
  <si>
    <t>169百万円/40</t>
  </si>
  <si>
    <t>②UNEP国際環境技術センター（IETC）拠出金／途上国に技術移転を行うためのワークショップ等の開催件数　</t>
    <phoneticPr fontId="5"/>
  </si>
  <si>
    <t>90百万円/43</t>
  </si>
  <si>
    <t>88百万円/76</t>
  </si>
  <si>
    <t>③世界適応ネットワークアジア太平洋地域等事業拠出金額／気候変動への適応を支援するためのアジア太平洋地域等での人材育成ワークショップ等の開催件数　　　　　　　　　　　　　　</t>
    <phoneticPr fontId="5"/>
  </si>
  <si>
    <t>67百万円/12</t>
  </si>
  <si>
    <t>／　　　　　　　　　　　　　　</t>
    <phoneticPr fontId="5"/>
  </si>
  <si>
    <t>／　　　　　　　　　　　　　　</t>
    <phoneticPr fontId="5"/>
  </si>
  <si>
    <t>２．地球環境の保全</t>
  </si>
  <si>
    <t>多国間協力案件数</t>
  </si>
  <si>
    <t>0020</t>
  </si>
  <si>
    <t>0017</t>
  </si>
  <si>
    <t>0069</t>
  </si>
  <si>
    <t>0074</t>
  </si>
  <si>
    <t>0084</t>
  </si>
  <si>
    <t>0082</t>
  </si>
  <si>
    <t>0098</t>
  </si>
  <si>
    <t>0096</t>
  </si>
  <si>
    <t>○</t>
  </si>
  <si>
    <t>-</t>
    <phoneticPr fontId="5"/>
  </si>
  <si>
    <t>-</t>
    <phoneticPr fontId="5"/>
  </si>
  <si>
    <t>-</t>
    <phoneticPr fontId="5"/>
  </si>
  <si>
    <t>-</t>
    <phoneticPr fontId="5"/>
  </si>
  <si>
    <t>-</t>
    <phoneticPr fontId="5"/>
  </si>
  <si>
    <t>-</t>
    <phoneticPr fontId="5"/>
  </si>
  <si>
    <t>-</t>
    <phoneticPr fontId="5"/>
  </si>
  <si>
    <t>66百万円/12</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</si>
  <si>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</si>
  <si>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地球的規模での環境問題が多様化・複雑化し，国民の関心が高まっている中、環境及び持続可能な開発において主導的役割を果たしているUNEPへの加盟及びその事業活動への支援は，国民及び社会のニーズを反映している。</t>
    <phoneticPr fontId="5"/>
  </si>
  <si>
    <t>国際機関への拠出による貢献であり、国が一貫して対応すべきものである。</t>
    <phoneticPr fontId="5"/>
  </si>
  <si>
    <t>地球環境問題は我が国外交の優先課題であり，環境問題に関する国連機関の唯一の総合調整機関であるUNEPの活動支援は必要かつ適切である。</t>
    <phoneticPr fontId="5"/>
  </si>
  <si>
    <t>‐</t>
  </si>
  <si>
    <t>無</t>
  </si>
  <si>
    <t>拠出金という性質上、受益者との負担関係を明確にすることは困難であるが、環境問題に関する国際機関のうち、唯一の総合調整機関であるUNEPの活動に対する拠出は妥当である。</t>
    <phoneticPr fontId="5"/>
  </si>
  <si>
    <t>UNEPの予算、執行状況及び活動は常任代表委員会や国連環境総会において定期的に報告されており、それぞれの活動にかかるコストは透明性をもって管理されており適切な水準である。</t>
    <phoneticPr fontId="5"/>
  </si>
  <si>
    <t>総会で事業計画の審議を行い、計画された活動のうち真に必要性が高い活動に限り承認している。</t>
    <phoneticPr fontId="5"/>
  </si>
  <si>
    <t>事務局予算については、管理理事会等で組織の予算計画・事業内容などを各国が承認するプロセスが存在し、費目・使途について適切且つ効率的な運用がなされるようにされている。</t>
    <phoneticPr fontId="5"/>
  </si>
  <si>
    <t>2か年ごとに策定される事業計画について，当初計画に照らした活動の達成度が評価され，概ね目標を達成、あるいは目標を上回る成果を挙げたとの報告がなされている。</t>
    <phoneticPr fontId="5"/>
  </si>
  <si>
    <t>経費支払い手続の効率化，旅費削減，ペーパーレス会合実施及び事業経費の節減等，コスト削減及び効率化に向けた工夫が行われている。</t>
    <phoneticPr fontId="5"/>
  </si>
  <si>
    <t>国連環境総会において活用された会議文書の数やワークショップの開催件数等はほぼ見込み通りである</t>
    <phoneticPr fontId="5"/>
  </si>
  <si>
    <t>環境問題に関する国連機関の唯一の総合調整機関であるUNEPの活動は世界的な議論の動向に影響を与えている。</t>
    <phoneticPr fontId="5"/>
  </si>
  <si>
    <t>公開プロセス実施年：平成24年度
レビューシート番号・事業名：「０１７　国際連合環境計画拠出金等」
公開プロセスの際の「結果」及び「とりまとめコメント」
「結果」⇒抜本的改善（現状維持0人、一部改善1人、抜本的改善5人、廃止0人）
「とりまとめコメント」⇒
地球環境問題は我が国だけの問題ではなく、国際的な大きな課題であり、地球規模の環境問題が顕在化する中でのＵＮＥＰの活動への協力は必要であろう。しかし、国費を投入する以上、ＵＮＥＰに対し、予算の効率化、経費の節減などについて、しっかりと報告を受けるべき。とりわけ、ＢのＩＥＴＣは我が国が誘致に努力した経緯や責任があるが、話を聞く限りではメリットが見えないというか、説明できないという感じがした。単に拠出金を出して終わりではなく、誘致した当初の目的をもう一度しっかり把握して、拠出金の評価を含めて、抜本的に仕組みを考えるべきである。
ＢのＩＥＴＣは、大阪事務所「持続可能な生産と消費（廃棄物管理、３Ｒ）」、滋賀事務所「水と衛生（淡水の管理）」が存在したが、平成24年度の行政事業レビュー公開プロセスでの指摘事項を踏まえ、滋賀事務所が閉鎖され，大阪事務所に統合された。ＩＥＴＣは、現在では主に廃棄物を中心に事業を行っている。</t>
    <phoneticPr fontId="5"/>
  </si>
  <si>
    <t>環境省</t>
  </si>
  <si>
    <t>A.国際連合環境計画</t>
    <phoneticPr fontId="5"/>
  </si>
  <si>
    <t>C.世界適応ネットワークアジア太平洋地域事務局</t>
    <phoneticPr fontId="5"/>
  </si>
  <si>
    <t>拠出金</t>
    <rPh sb="0" eb="3">
      <t>キョシュツキン</t>
    </rPh>
    <phoneticPr fontId="5"/>
  </si>
  <si>
    <t>国際連合環境計画国際環境技術センターへの拠出</t>
    <rPh sb="0" eb="2">
      <t>コクサイ</t>
    </rPh>
    <rPh sb="2" eb="4">
      <t>レンゴウ</t>
    </rPh>
    <rPh sb="4" eb="6">
      <t>カンキョウ</t>
    </rPh>
    <rPh sb="6" eb="8">
      <t>ケイカク</t>
    </rPh>
    <rPh sb="8" eb="10">
      <t>コクサイ</t>
    </rPh>
    <rPh sb="10" eb="12">
      <t>カンキョウ</t>
    </rPh>
    <rPh sb="12" eb="14">
      <t>ギジュツ</t>
    </rPh>
    <rPh sb="20" eb="22">
      <t>キョシュツ</t>
    </rPh>
    <phoneticPr fontId="5"/>
  </si>
  <si>
    <t>国際連合環境計画への拠出</t>
    <rPh sb="0" eb="2">
      <t>コクサイ</t>
    </rPh>
    <rPh sb="2" eb="4">
      <t>レンゴウ</t>
    </rPh>
    <rPh sb="4" eb="6">
      <t>カンキョウ</t>
    </rPh>
    <rPh sb="6" eb="8">
      <t>ケイカク</t>
    </rPh>
    <rPh sb="10" eb="12">
      <t>キョシュツ</t>
    </rPh>
    <phoneticPr fontId="5"/>
  </si>
  <si>
    <t>世界適応ネットワークアジア太平洋地域事務局への拠出</t>
    <rPh sb="23" eb="25">
      <t>キョシュツ</t>
    </rPh>
    <phoneticPr fontId="5"/>
  </si>
  <si>
    <t>国際連合環境計画</t>
    <phoneticPr fontId="5"/>
  </si>
  <si>
    <t>国際連合環境計画への拠出</t>
    <rPh sb="10" eb="12">
      <t>キョシュツ</t>
    </rPh>
    <phoneticPr fontId="5"/>
  </si>
  <si>
    <t>B.国際連合環境計画国際環境技術センター</t>
    <phoneticPr fontId="5"/>
  </si>
  <si>
    <t>国際連合環境計画国際環境技術センター</t>
    <phoneticPr fontId="5"/>
  </si>
  <si>
    <t>国際連合環境計画国際環境技術センターへの拠出</t>
    <phoneticPr fontId="5"/>
  </si>
  <si>
    <t>-</t>
    <phoneticPr fontId="5"/>
  </si>
  <si>
    <t>世界適応ネットワークアジア太平洋地域事務局への拠出</t>
    <phoneticPr fontId="5"/>
  </si>
  <si>
    <t>世界適応ネットワークアジア太平洋地域事務局</t>
    <phoneticPr fontId="5"/>
  </si>
  <si>
    <t>-</t>
    <phoneticPr fontId="5"/>
  </si>
  <si>
    <t>-</t>
    <phoneticPr fontId="5"/>
  </si>
  <si>
    <t>-</t>
    <phoneticPr fontId="5"/>
  </si>
  <si>
    <t>-</t>
    <phoneticPr fontId="5"/>
  </si>
  <si>
    <t>-</t>
    <phoneticPr fontId="5"/>
  </si>
  <si>
    <t>55百万円/28</t>
    <rPh sb="2" eb="3">
      <t>ヒャク</t>
    </rPh>
    <rPh sb="3" eb="5">
      <t>マンエン</t>
    </rPh>
    <phoneticPr fontId="5"/>
  </si>
  <si>
    <t>UNEPプログラム・パフォーマンス・レポート</t>
    <phoneticPr fontId="5"/>
  </si>
  <si>
    <t>③気候変動への適応を支援するためのアジア太平洋地域等での人材育成ワークショップ等の開催件数</t>
    <phoneticPr fontId="5"/>
  </si>
  <si>
    <t>66百万円/10</t>
    <phoneticPr fontId="5"/>
  </si>
  <si>
    <t>166百万円/14</t>
    <rPh sb="3" eb="4">
      <t>ヒャク</t>
    </rPh>
    <rPh sb="4" eb="5">
      <t>マン</t>
    </rPh>
    <rPh sb="5" eb="6">
      <t>エン</t>
    </rPh>
    <phoneticPr fontId="5"/>
  </si>
  <si>
    <t>-</t>
    <phoneticPr fontId="5"/>
  </si>
  <si>
    <t>-</t>
    <phoneticPr fontId="5"/>
  </si>
  <si>
    <t>国際連合環境計画拠出金等</t>
    <phoneticPr fontId="5"/>
  </si>
  <si>
    <t>-</t>
    <phoneticPr fontId="5"/>
  </si>
  <si>
    <t>UNEPの支援により、再生可能エネルギーやエネルギー効率を高める政策を導入する計画を立てた国の数。令和２年度分についてはレポートが未公開のため”-”としている。</t>
    <phoneticPr fontId="5"/>
  </si>
  <si>
    <t>・UNEP拠出金については、国連環境総会の結果やパフォーマンスレポート等により、効果的な活動が実施されていることを確認した。
・IETC拠出金については、活動の実績や職員のパフォーマンスを具体的に確認した。
・世界適応ネットワークアジア太平洋地域等事業拠出金では、運営委員会や地域ネットワークとのコミュニケーションを通じて必要性の高い活動計画の議論及び事業の進捗を確認し、事業を実施した。</t>
    <phoneticPr fontId="5"/>
  </si>
  <si>
    <t>UNEPとの関係では年一回程度の日UNEP政策対話を行っており、また、IETC所長は年に数回程度当省幹部に対し活動報告を行っている。これらの場を通じて、UNEPの活動状況を確認しつつ、引き続きより効果的・効率的なプログラムの実施を促すよう努めている。</t>
    <rPh sb="13" eb="15">
      <t>テイド</t>
    </rPh>
    <rPh sb="46" eb="48">
      <t>テイド</t>
    </rPh>
    <rPh sb="53" eb="54">
      <t>タイ</t>
    </rPh>
    <rPh sb="92" eb="93">
      <t>ヒ</t>
    </rPh>
    <rPh sb="94" eb="95">
      <t>ツヅ</t>
    </rPh>
    <phoneticPr fontId="5"/>
  </si>
  <si>
    <t>課長　大井 通博　
室長　塚田　源一郎</t>
    <rPh sb="13" eb="15">
      <t>ツカダ</t>
    </rPh>
    <rPh sb="16" eb="19">
      <t>ゲンイチロウ</t>
    </rPh>
    <phoneticPr fontId="5"/>
  </si>
  <si>
    <t>令和４年度には、国連人間環境会議及びUNEP設立の50周年を契機とし、UNEPの役割の重要性が再認識されることに伴い、事業増加が見込まれるため。</t>
    <phoneticPr fontId="5"/>
  </si>
  <si>
    <t>UNEPの役割の重要性、それを資金的に支援することの必要性が理解できる。資金拠出だけではなく、活動において汗を書くことも必要で、中長期的にみてそれが日本のためにもなる。この分野では国連機関平均を目標にするのではなく、もっと高い日本人職員比率を目標に掲げたらよいのではないか。</t>
    <phoneticPr fontId="5"/>
  </si>
  <si>
    <t>①UNEPの事業実施を通じて地球環境問題の改善及び解決に貢献する。</t>
    <phoneticPr fontId="5"/>
  </si>
  <si>
    <t>一定割合の邦人職員数（専門職以上）を確保する</t>
    <phoneticPr fontId="5"/>
  </si>
  <si>
    <t>日本再興戦略に掲げた2025年までに国連関係機関の邦人職員数を1000人とする目標に向けた水準(3.1%(1,000人/国連関係機関職員総数約32,000人))に基づく。
※UNEPは792人（2021年度）の専門職以上の職員から構成されるため目標は24名</t>
    <rPh sb="81" eb="83">
      <t>モトズ</t>
    </rPh>
    <rPh sb="102" eb="103">
      <t>ド</t>
    </rPh>
    <phoneticPr fontId="5"/>
  </si>
  <si>
    <t>日本再興戦略に掲げた2025年までに国連関係機関の邦人職員数を1000人とする目標に向けた水準(3.1%(1,000人/国連関係機関職員総数約32,000人))を超えているため、直近の最高人数を目標値とする。
※幹部職員は40名（2021年度）であるため、目標値は1名。</t>
    <rPh sb="92" eb="94">
      <t>サイコウ</t>
    </rPh>
    <rPh sb="94" eb="96">
      <t>ニンズウ</t>
    </rPh>
    <rPh sb="119" eb="121">
      <t>ネンド</t>
    </rPh>
    <phoneticPr fontId="5"/>
  </si>
  <si>
    <t>外部有識者の所見のとおり、成果目標のうち国連関係機関の邦人職員数について、より高い目標を設定できないか検討すること。</t>
    <phoneticPr fontId="5"/>
  </si>
  <si>
    <t>行政事業レビュー推進チームの所見を踏まえ、最新のUNEPの職員数を考慮し、成果目標のうち国連関係機関の邦人比率を令和２年度より、高く設定しました。</t>
    <rPh sb="0" eb="2">
      <t>ギョウセイ</t>
    </rPh>
    <rPh sb="2" eb="3">
      <t>ジ</t>
    </rPh>
    <rPh sb="21" eb="23">
      <t>サイシン</t>
    </rPh>
    <rPh sb="29" eb="32">
      <t>ショクインスウ</t>
    </rPh>
    <rPh sb="33" eb="35">
      <t>コウリョ</t>
    </rPh>
    <rPh sb="53" eb="55">
      <t>ヒリツ</t>
    </rPh>
    <rPh sb="56" eb="58">
      <t>レイワ</t>
    </rPh>
    <rPh sb="59" eb="61">
      <t>ネンド</t>
    </rPh>
    <rPh sb="64" eb="65">
      <t>タカ</t>
    </rPh>
    <rPh sb="66" eb="68">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</si>
</sst>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76200</xdr:colOff>
      <xdr:row>748</xdr:row>
      <xdr:rowOff>123825</xdr:rowOff>
    </xdr:from>
    <xdr:to>
      <xdr:col>43</xdr:col>
      <xdr:colOff>126951</xdr:colOff>
      <xdr:row>764</xdr:row>
      <xdr:rowOff>660344</xdr:rowOff>
    </xdr:to>
    <xdr:grpSp>
      <xdr:nvGrpSpPr>
        <xdr:cNvPr id="2" name="グループ化 1"/>
        <xdr:cNvGrpSpPr/>
      </xdr:nvGrpSpPr>
      <xdr:grpSpPr>
        <a:xfrm>
          <a:off x="2794310" y="65695319"/>
          <a:ext cx="6323312" cy="6112129"/>
          <a:chOff x="2276896" y="62456687"/>
          <a:chExt cx="6468693" cy="6177742"/>
        </a:xfrm>
      </xdr:grpSpPr>
      <xdr:sp macro="" textlink="">
        <xdr:nvSpPr>
          <xdr:cNvPr id="3" name="テキスト ボックス 2"/>
          <xdr:cNvSpPr txBox="1"/>
        </xdr:nvSpPr>
        <xdr:spPr>
          <a:xfrm>
            <a:off x="3750869" y="62456687"/>
            <a:ext cx="2377697" cy="68556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２８７百万円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4" name="大かっこ 3"/>
          <xdr:cNvSpPr/>
        </xdr:nvSpPr>
        <xdr:spPr>
          <a:xfrm>
            <a:off x="3215889" y="63198576"/>
            <a:ext cx="3548261" cy="883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 name="テキスト ボックス 4"/>
          <xdr:cNvSpPr txBox="1"/>
        </xdr:nvSpPr>
        <xdr:spPr>
          <a:xfrm>
            <a:off x="3537157" y="63196274"/>
            <a:ext cx="3075216" cy="916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目的等</a:t>
            </a:r>
            <a:r>
              <a:rPr kumimoji="1" lang="en-US" altLang="ja-JP" sz="1100"/>
              <a:t>】</a:t>
            </a:r>
          </a:p>
          <a:p>
            <a:pPr>
              <a:lnSpc>
                <a:spcPts val="1300"/>
              </a:lnSpc>
            </a:pPr>
            <a:r>
              <a:rPr kumimoji="1" lang="ja-JP" altLang="en-US" sz="1100"/>
              <a:t>気候変動への対処、生物多様性の保全、国際環境ガバナンス等、国際的に協調した環境政策を推進する。</a:t>
            </a:r>
          </a:p>
        </xdr:txBody>
      </xdr:sp>
      <xdr:cxnSp macro="">
        <xdr:nvCxnSpPr>
          <xdr:cNvPr id="6" name="直線矢印コネクタ 5"/>
          <xdr:cNvCxnSpPr/>
        </xdr:nvCxnSpPr>
        <xdr:spPr>
          <a:xfrm>
            <a:off x="4946198" y="64062425"/>
            <a:ext cx="0" cy="5800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2986768" y="64739948"/>
            <a:ext cx="49359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2986774" y="64725140"/>
            <a:ext cx="0" cy="556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グループ化 8"/>
          <xdr:cNvGrpSpPr/>
        </xdr:nvGrpSpPr>
        <xdr:grpSpPr>
          <a:xfrm>
            <a:off x="2276896" y="65312383"/>
            <a:ext cx="6468693" cy="3322046"/>
            <a:chOff x="1411941" y="69774853"/>
            <a:chExt cx="6391852" cy="3289949"/>
          </a:xfrm>
        </xdr:grpSpPr>
        <xdr:sp macro="" textlink="">
          <xdr:nvSpPr>
            <xdr:cNvPr id="12" name="テキスト ボックス 11"/>
            <xdr:cNvSpPr txBox="1"/>
          </xdr:nvSpPr>
          <xdr:spPr>
            <a:xfrm>
              <a:off x="5773253" y="71099277"/>
              <a:ext cx="1902155" cy="1735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③世界適応ネットワークアジア太平洋地域等事業拠出金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r>
                <a:rPr kumimoji="1" lang="ja-JP" altLang="en-US" sz="1100"/>
                <a:t>世界適応ネットワークアジア太平洋地域事務局への拠出金</a:t>
              </a:r>
            </a:p>
          </xdr:txBody>
        </xdr:sp>
        <xdr:sp macro="" textlink="">
          <xdr:nvSpPr>
            <xdr:cNvPr id="13" name="テキスト ボックス 12"/>
            <xdr:cNvSpPr txBox="1"/>
          </xdr:nvSpPr>
          <xdr:spPr>
            <a:xfrm>
              <a:off x="1534409" y="69774853"/>
              <a:ext cx="1693667" cy="101831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Ａ．国際連合環境計画</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１６６百万円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14" name="大かっこ 13"/>
            <xdr:cNvSpPr/>
          </xdr:nvSpPr>
          <xdr:spPr>
            <a:xfrm>
              <a:off x="1411941" y="70921674"/>
              <a:ext cx="1961135" cy="2143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5" name="テキスト ボックス 14"/>
            <xdr:cNvSpPr txBox="1"/>
          </xdr:nvSpPr>
          <xdr:spPr>
            <a:xfrm>
              <a:off x="1466369" y="71129517"/>
              <a:ext cx="1725527" cy="162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100"/>
                <a:t>①国際連合環境計画拠出金</a:t>
              </a:r>
              <a:endParaRPr kumimoji="1" lang="en-US" altLang="ja-JP" sz="1100"/>
            </a:p>
            <a:p>
              <a:pPr>
                <a:lnSpc>
                  <a:spcPts val="900"/>
                </a:lnSpc>
              </a:pPr>
              <a:endParaRPr kumimoji="1" lang="en-US" altLang="ja-JP" sz="1100"/>
            </a:p>
            <a:p>
              <a:pPr>
                <a:lnSpc>
                  <a:spcPts val="1000"/>
                </a:lnSpc>
              </a:pPr>
              <a:r>
                <a:rPr kumimoji="1" lang="en-US" altLang="ja-JP" sz="1100"/>
                <a:t>【</a:t>
              </a:r>
              <a:r>
                <a:rPr kumimoji="1" lang="ja-JP" altLang="en-US" sz="1100"/>
                <a:t>内容</a:t>
              </a:r>
              <a:r>
                <a:rPr kumimoji="1" lang="en-US" altLang="ja-JP" sz="1100"/>
                <a:t>】</a:t>
              </a:r>
            </a:p>
            <a:p>
              <a:pPr>
                <a:lnSpc>
                  <a:spcPts val="1200"/>
                </a:lnSpc>
              </a:pPr>
              <a:r>
                <a:rPr kumimoji="1" lang="ja-JP" altLang="en-US" sz="1100"/>
                <a:t>国際連合環境計画への拠出金</a:t>
              </a:r>
              <a:endParaRPr kumimoji="1" lang="en-US" altLang="ja-JP" sz="1100"/>
            </a:p>
          </xdr:txBody>
        </xdr:sp>
        <xdr:sp macro="" textlink="">
          <xdr:nvSpPr>
            <xdr:cNvPr id="16" name="テキスト ボックス 15"/>
            <xdr:cNvSpPr txBox="1"/>
          </xdr:nvSpPr>
          <xdr:spPr>
            <a:xfrm>
              <a:off x="3572329" y="69802067"/>
              <a:ext cx="1848651" cy="97749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Ｂ．国際連合環境計画国際環境技術センター</a:t>
              </a:r>
              <a:endParaRPr kumimoji="1"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５５百万円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17" name="大かっこ 16"/>
            <xdr:cNvSpPr/>
          </xdr:nvSpPr>
          <xdr:spPr>
            <a:xfrm>
              <a:off x="3497035" y="70993445"/>
              <a:ext cx="2033520" cy="2052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8" name="テキスト ボックス 17"/>
            <xdr:cNvSpPr txBox="1"/>
          </xdr:nvSpPr>
          <xdr:spPr>
            <a:xfrm>
              <a:off x="3630706" y="71088696"/>
              <a:ext cx="1722505" cy="1679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②国際連合環境計画国際環境技術センター拠出金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国際連合環境計画国際環境技術センタ－への拠出金</a:t>
              </a:r>
              <a:endParaRPr kumimoji="1" lang="en-US" altLang="ja-JP" sz="1100"/>
            </a:p>
          </xdr:txBody>
        </xdr:sp>
        <xdr:sp macro="" textlink="">
          <xdr:nvSpPr>
            <xdr:cNvPr id="19" name="大かっこ 18"/>
            <xdr:cNvSpPr/>
          </xdr:nvSpPr>
          <xdr:spPr>
            <a:xfrm>
              <a:off x="5727593" y="70967440"/>
              <a:ext cx="2076200" cy="1942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0" name="テキスト ボックス 19"/>
            <xdr:cNvSpPr txBox="1"/>
          </xdr:nvSpPr>
          <xdr:spPr>
            <a:xfrm>
              <a:off x="5747248" y="69795715"/>
              <a:ext cx="1927323" cy="99109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世界適応ネットワークアジア太平洋地域</a:t>
              </a:r>
              <a:r>
                <a:rPr kumimoji="1" lang="ja-JP" altLang="en-US" sz="1100">
                  <a:solidFill>
                    <a:schemeClr val="dk1"/>
                  </a:solidFill>
                  <a:effectLst/>
                  <a:latin typeface="+mn-lt"/>
                  <a:ea typeface="+mn-ea"/>
                  <a:cs typeface="+mn-cs"/>
                </a:rPr>
                <a:t>事務局</a:t>
              </a:r>
              <a:endParaRPr lang="ja-JP" altLang="ja-JP">
                <a:effectLst/>
              </a:endParaRPr>
            </a:p>
            <a:p>
              <a:pPr algn="ct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grpSp>
      <xdr:cxnSp macro="">
        <xdr:nvCxnSpPr>
          <xdr:cNvPr id="10" name="直線矢印コネクタ 9"/>
          <xdr:cNvCxnSpPr/>
        </xdr:nvCxnSpPr>
        <xdr:spPr>
          <a:xfrm>
            <a:off x="7914255" y="64727476"/>
            <a:ext cx="0" cy="556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5336722" y="64735301"/>
            <a:ext cx="0" cy="556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2" zoomScaleNormal="75" zoomScaleSheetLayoutView="82" zoomScalePageLayoutView="85" workbookViewId="0">
      <selection activeCell="AD23" sqref="AD23:AX29"/>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97</v>
      </c>
      <c r="AT2" s="207"/>
      <c r="AU2" s="207"/>
      <c r="AV2" s="98" t="str">
        <f>IF(AW2="","","-")</f>
        <v/>
      </c>
      <c r="AW2" s="394"/>
      <c r="AX2" s="394"/>
    </row>
    <row r="3" spans="1:50" ht="21" customHeight="1" thickBot="1" x14ac:dyDescent="0.2">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807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710</v>
      </c>
      <c r="H5" s="555"/>
      <c r="I5" s="555"/>
      <c r="J5" s="555"/>
      <c r="K5" s="555"/>
      <c r="L5" s="555"/>
      <c r="M5" s="556" t="s">
        <v>66</v>
      </c>
      <c r="N5" s="557"/>
      <c r="O5" s="557"/>
      <c r="P5" s="557"/>
      <c r="Q5" s="557"/>
      <c r="R5" s="558"/>
      <c r="S5" s="559" t="s">
        <v>711</v>
      </c>
      <c r="T5" s="555"/>
      <c r="U5" s="555"/>
      <c r="V5" s="555"/>
      <c r="W5" s="555"/>
      <c r="X5" s="560"/>
      <c r="Y5" s="713" t="s">
        <v>3</v>
      </c>
      <c r="Z5" s="714"/>
      <c r="AA5" s="714"/>
      <c r="AB5" s="714"/>
      <c r="AC5" s="714"/>
      <c r="AD5" s="715"/>
      <c r="AE5" s="716" t="s">
        <v>712</v>
      </c>
      <c r="AF5" s="716"/>
      <c r="AG5" s="716"/>
      <c r="AH5" s="716"/>
      <c r="AI5" s="716"/>
      <c r="AJ5" s="716"/>
      <c r="AK5" s="716"/>
      <c r="AL5" s="716"/>
      <c r="AM5" s="716"/>
      <c r="AN5" s="716"/>
      <c r="AO5" s="716"/>
      <c r="AP5" s="717"/>
      <c r="AQ5" s="718" t="s">
        <v>812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7" customHeight="1" x14ac:dyDescent="0.15">
      <c r="A7" s="820" t="s">
        <v>22</v>
      </c>
      <c r="B7" s="821"/>
      <c r="C7" s="821"/>
      <c r="D7" s="821"/>
      <c r="E7" s="821"/>
      <c r="F7" s="822"/>
      <c r="G7" s="823" t="s">
        <v>713</v>
      </c>
      <c r="H7" s="824"/>
      <c r="I7" s="824"/>
      <c r="J7" s="824"/>
      <c r="K7" s="824"/>
      <c r="L7" s="824"/>
      <c r="M7" s="824"/>
      <c r="N7" s="824"/>
      <c r="O7" s="824"/>
      <c r="P7" s="824"/>
      <c r="Q7" s="824"/>
      <c r="R7" s="824"/>
      <c r="S7" s="824"/>
      <c r="T7" s="824"/>
      <c r="U7" s="824"/>
      <c r="V7" s="824"/>
      <c r="W7" s="824"/>
      <c r="X7" s="825"/>
      <c r="Y7" s="392" t="s">
        <v>385</v>
      </c>
      <c r="Z7" s="296"/>
      <c r="AA7" s="296"/>
      <c r="AB7" s="296"/>
      <c r="AC7" s="296"/>
      <c r="AD7" s="393"/>
      <c r="AE7" s="379" t="s">
        <v>714</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20" t="s">
        <v>256</v>
      </c>
      <c r="B8" s="821"/>
      <c r="C8" s="821"/>
      <c r="D8" s="821"/>
      <c r="E8" s="821"/>
      <c r="F8" s="822"/>
      <c r="G8" s="218" t="str">
        <f>入力規則等!A27</f>
        <v>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7" customHeight="1" x14ac:dyDescent="0.15">
      <c r="A9" s="123" t="s">
        <v>23</v>
      </c>
      <c r="B9" s="124"/>
      <c r="C9" s="124"/>
      <c r="D9" s="124"/>
      <c r="E9" s="124"/>
      <c r="F9" s="124"/>
      <c r="G9" s="568" t="s">
        <v>715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59.75" customHeight="1" x14ac:dyDescent="0.15">
      <c r="A10" s="738" t="s">
        <v>30</v>
      </c>
      <c r="B10" s="739"/>
      <c r="C10" s="739"/>
      <c r="D10" s="739"/>
      <c r="E10" s="739"/>
      <c r="F10" s="739"/>
      <c r="G10" s="671" t="s">
        <v>716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326</v>
      </c>
      <c r="Q13" s="164"/>
      <c r="R13" s="164"/>
      <c r="S13" s="164"/>
      <c r="T13" s="164"/>
      <c r="U13" s="164"/>
      <c r="V13" s="165"/>
      <c r="W13" s="163">
        <v>320</v>
      </c>
      <c r="X13" s="164"/>
      <c r="Y13" s="164"/>
      <c r="Z13" s="164"/>
      <c r="AA13" s="164"/>
      <c r="AB13" s="164"/>
      <c r="AC13" s="165"/>
      <c r="AD13" s="163">
        <v>287</v>
      </c>
      <c r="AE13" s="164"/>
      <c r="AF13" s="164"/>
      <c r="AG13" s="164"/>
      <c r="AH13" s="164"/>
      <c r="AI13" s="164"/>
      <c r="AJ13" s="165"/>
      <c r="AK13" s="163">
        <v>233</v>
      </c>
      <c r="AL13" s="164"/>
      <c r="AM13" s="164"/>
      <c r="AN13" s="164"/>
      <c r="AO13" s="164"/>
      <c r="AP13" s="164"/>
      <c r="AQ13" s="165"/>
      <c r="AR13" s="160">
        <v>253</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757</v>
      </c>
      <c r="AE14" s="164"/>
      <c r="AF14" s="164"/>
      <c r="AG14" s="164"/>
      <c r="AH14" s="164"/>
      <c r="AI14" s="164"/>
      <c r="AJ14" s="165"/>
      <c r="AK14" s="163" t="s">
        <v>806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757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757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757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326</v>
      </c>
      <c r="Q18" s="170"/>
      <c r="R18" s="170"/>
      <c r="S18" s="170"/>
      <c r="T18" s="170"/>
      <c r="U18" s="170"/>
      <c r="V18" s="171"/>
      <c r="W18" s="169">
        <f>SUM(W13:AC17)</f>
        <v>320</v>
      </c>
      <c r="X18" s="170"/>
      <c r="Y18" s="170"/>
      <c r="Z18" s="170"/>
      <c r="AA18" s="170"/>
      <c r="AB18" s="170"/>
      <c r="AC18" s="171"/>
      <c r="AD18" s="169">
        <f>SUM(AD13:AJ17)</f>
        <v>287</v>
      </c>
      <c r="AE18" s="170"/>
      <c r="AF18" s="170"/>
      <c r="AG18" s="170"/>
      <c r="AH18" s="170"/>
      <c r="AI18" s="170"/>
      <c r="AJ18" s="171"/>
      <c r="AK18" s="169">
        <f>SUM(AK13:AQ17)</f>
        <v>233</v>
      </c>
      <c r="AL18" s="170"/>
      <c r="AM18" s="170"/>
      <c r="AN18" s="170"/>
      <c r="AO18" s="170"/>
      <c r="AP18" s="170"/>
      <c r="AQ18" s="171"/>
      <c r="AR18" s="169">
        <f>SUM(AR13:AX17)</f>
        <v>253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326</v>
      </c>
      <c r="Q19" s="164"/>
      <c r="R19" s="164"/>
      <c r="S19" s="164"/>
      <c r="T19" s="164"/>
      <c r="U19" s="164"/>
      <c r="V19" s="165"/>
      <c r="W19" s="163">
        <v>320</v>
      </c>
      <c r="X19" s="164"/>
      <c r="Y19" s="164"/>
      <c r="Z19" s="164"/>
      <c r="AA19" s="164"/>
      <c r="AB19" s="164"/>
      <c r="AC19" s="165"/>
      <c r="AD19" s="163">
        <v>287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703</v>
      </c>
      <c r="B22" s="139"/>
      <c r="C22" s="139"/>
      <c r="D22" s="139"/>
      <c r="E22" s="139"/>
      <c r="F22" s="140"/>
      <c r="G22" s="129" t="s">
        <v>332</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233</v>
      </c>
      <c r="Q23" s="161"/>
      <c r="R23" s="161"/>
      <c r="S23" s="161"/>
      <c r="T23" s="161"/>
      <c r="U23" s="161"/>
      <c r="V23" s="162"/>
      <c r="W23" s="160">
        <v>253</v>
      </c>
      <c r="X23" s="161"/>
      <c r="Y23" s="161"/>
      <c r="Z23" s="161"/>
      <c r="AA23" s="161"/>
      <c r="AB23" s="161"/>
      <c r="AC23" s="162"/>
      <c r="AD23" s="149" t="s">
        <v>813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3" customHeight="1" thickBot="1" x14ac:dyDescent="0.2">
      <c r="A29" s="144"/>
      <c r="B29" s="145"/>
      <c r="C29" s="145"/>
      <c r="D29" s="145"/>
      <c r="E29" s="145"/>
      <c r="F29" s="146"/>
      <c r="G29" s="228" t="s">
        <v>333</v>
      </c>
      <c r="H29" s="229"/>
      <c r="I29" s="229"/>
      <c r="J29" s="229"/>
      <c r="K29" s="229"/>
      <c r="L29" s="229"/>
      <c r="M29" s="229"/>
      <c r="N29" s="229"/>
      <c r="O29" s="230"/>
      <c r="P29" s="208">
        <f>AK13</f>
        <v>233</v>
      </c>
      <c r="Q29" s="209"/>
      <c r="R29" s="209"/>
      <c r="S29" s="209"/>
      <c r="T29" s="209"/>
      <c r="U29" s="209"/>
      <c r="V29" s="210"/>
      <c r="W29" s="208">
        <f>AR13</f>
        <v>253</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386</v>
      </c>
      <c r="AF30" s="383"/>
      <c r="AG30" s="383"/>
      <c r="AH30" s="384"/>
      <c r="AI30" s="385" t="s">
        <v>408</v>
      </c>
      <c r="AJ30" s="385"/>
      <c r="AK30" s="385"/>
      <c r="AL30" s="382"/>
      <c r="AM30" s="385" t="s">
        <v>505</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717</v>
      </c>
      <c r="AV31" s="271"/>
      <c r="AW31" s="375" t="s">
        <v>179</v>
      </c>
      <c r="AX31" s="376"/>
    </row>
    <row r="32" spans="1:50" ht="45" customHeight="1" x14ac:dyDescent="0.15">
      <c r="A32" s="511"/>
      <c r="B32" s="509"/>
      <c r="C32" s="509"/>
      <c r="D32" s="509"/>
      <c r="E32" s="509"/>
      <c r="F32" s="510"/>
      <c r="G32" s="536" t="s">
        <v>815</v>
      </c>
      <c r="H32" s="537"/>
      <c r="I32" s="537"/>
      <c r="J32" s="537"/>
      <c r="K32" s="537"/>
      <c r="L32" s="537"/>
      <c r="M32" s="537"/>
      <c r="N32" s="537"/>
      <c r="O32" s="538"/>
      <c r="P32" s="191" t="s">
        <v>809</v>
      </c>
      <c r="Q32" s="191"/>
      <c r="R32" s="191"/>
      <c r="S32" s="191"/>
      <c r="T32" s="191"/>
      <c r="U32" s="191"/>
      <c r="V32" s="191"/>
      <c r="W32" s="191"/>
      <c r="X32" s="233"/>
      <c r="Y32" s="339" t="s">
        <v>12</v>
      </c>
      <c r="Z32" s="545"/>
      <c r="AA32" s="546"/>
      <c r="AB32" s="547" t="s">
        <v>719</v>
      </c>
      <c r="AC32" s="547"/>
      <c r="AD32" s="547"/>
      <c r="AE32" s="363">
        <v>15</v>
      </c>
      <c r="AF32" s="364"/>
      <c r="AG32" s="364"/>
      <c r="AH32" s="364"/>
      <c r="AI32" s="363">
        <v>35</v>
      </c>
      <c r="AJ32" s="364"/>
      <c r="AK32" s="364"/>
      <c r="AL32" s="364"/>
      <c r="AM32" s="363" t="s">
        <v>808</v>
      </c>
      <c r="AN32" s="364"/>
      <c r="AO32" s="364"/>
      <c r="AP32" s="364"/>
      <c r="AQ32" s="166" t="s">
        <v>717</v>
      </c>
      <c r="AR32" s="167"/>
      <c r="AS32" s="167"/>
      <c r="AT32" s="168"/>
      <c r="AU32" s="364" t="s">
        <v>717</v>
      </c>
      <c r="AV32" s="364"/>
      <c r="AW32" s="364"/>
      <c r="AX32" s="365"/>
    </row>
    <row r="33" spans="1:51" ht="4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v>10</v>
      </c>
      <c r="AF33" s="364"/>
      <c r="AG33" s="364"/>
      <c r="AH33" s="364"/>
      <c r="AI33" s="363">
        <v>10</v>
      </c>
      <c r="AJ33" s="364"/>
      <c r="AK33" s="364"/>
      <c r="AL33" s="364"/>
      <c r="AM33" s="363">
        <v>10</v>
      </c>
      <c r="AN33" s="364"/>
      <c r="AO33" s="364"/>
      <c r="AP33" s="364"/>
      <c r="AQ33" s="166">
        <v>10</v>
      </c>
      <c r="AR33" s="167"/>
      <c r="AS33" s="167"/>
      <c r="AT33" s="168"/>
      <c r="AU33" s="364" t="s">
        <v>717</v>
      </c>
      <c r="AV33" s="364"/>
      <c r="AW33" s="364"/>
      <c r="AX33" s="365"/>
    </row>
    <row r="34" spans="1:51" ht="4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150</v>
      </c>
      <c r="AF34" s="364"/>
      <c r="AG34" s="364"/>
      <c r="AH34" s="364"/>
      <c r="AI34" s="363">
        <v>350</v>
      </c>
      <c r="AJ34" s="364"/>
      <c r="AK34" s="364"/>
      <c r="AL34" s="364"/>
      <c r="AM34" s="363" t="s">
        <v>808</v>
      </c>
      <c r="AN34" s="364"/>
      <c r="AO34" s="364"/>
      <c r="AP34" s="364"/>
      <c r="AQ34" s="166" t="s">
        <v>717</v>
      </c>
      <c r="AR34" s="167"/>
      <c r="AS34" s="167"/>
      <c r="AT34" s="168"/>
      <c r="AU34" s="364" t="s">
        <v>717</v>
      </c>
      <c r="AV34" s="364"/>
      <c r="AW34" s="364"/>
      <c r="AX34" s="365"/>
    </row>
    <row r="35" spans="1:51" ht="23.25" customHeight="1" x14ac:dyDescent="0.15">
      <c r="A35" s="891" t="s">
        <v>377</v>
      </c>
      <c r="B35" s="892"/>
      <c r="C35" s="892"/>
      <c r="D35" s="892"/>
      <c r="E35" s="892"/>
      <c r="F35" s="893"/>
      <c r="G35" s="897" t="s">
        <v>801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717</v>
      </c>
      <c r="AV38" s="271"/>
      <c r="AW38" s="375" t="s">
        <v>179</v>
      </c>
      <c r="AX38" s="376"/>
      <c r="AY38">
        <f>$AY$37</f>
        <v>1</v>
      </c>
    </row>
    <row r="39" spans="1:51" ht="23.25" customHeight="1" x14ac:dyDescent="0.15">
      <c r="A39" s="511"/>
      <c r="B39" s="509"/>
      <c r="C39" s="509"/>
      <c r="D39" s="509"/>
      <c r="E39" s="509"/>
      <c r="F39" s="510"/>
      <c r="G39" s="536" t="s">
        <v>720</v>
      </c>
      <c r="H39" s="537"/>
      <c r="I39" s="537"/>
      <c r="J39" s="537"/>
      <c r="K39" s="537"/>
      <c r="L39" s="537"/>
      <c r="M39" s="537"/>
      <c r="N39" s="537"/>
      <c r="O39" s="538"/>
      <c r="P39" s="191" t="s">
        <v>721</v>
      </c>
      <c r="Q39" s="191"/>
      <c r="R39" s="191"/>
      <c r="S39" s="191"/>
      <c r="T39" s="191"/>
      <c r="U39" s="191"/>
      <c r="V39" s="191"/>
      <c r="W39" s="191"/>
      <c r="X39" s="233"/>
      <c r="Y39" s="339" t="s">
        <v>12</v>
      </c>
      <c r="Z39" s="545"/>
      <c r="AA39" s="546"/>
      <c r="AB39" s="547" t="s">
        <v>719</v>
      </c>
      <c r="AC39" s="547"/>
      <c r="AD39" s="547"/>
      <c r="AE39" s="363">
        <v>36</v>
      </c>
      <c r="AF39" s="364"/>
      <c r="AG39" s="364"/>
      <c r="AH39" s="364"/>
      <c r="AI39" s="363">
        <v>31</v>
      </c>
      <c r="AJ39" s="364"/>
      <c r="AK39" s="364"/>
      <c r="AL39" s="364"/>
      <c r="AM39" s="363">
        <v>19</v>
      </c>
      <c r="AN39" s="364"/>
      <c r="AO39" s="364"/>
      <c r="AP39" s="364"/>
      <c r="AQ39" s="166" t="s">
        <v>717</v>
      </c>
      <c r="AR39" s="167"/>
      <c r="AS39" s="167"/>
      <c r="AT39" s="168"/>
      <c r="AU39" s="364" t="s">
        <v>717</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719</v>
      </c>
      <c r="AC40" s="518"/>
      <c r="AD40" s="518"/>
      <c r="AE40" s="363">
        <v>20</v>
      </c>
      <c r="AF40" s="364"/>
      <c r="AG40" s="364"/>
      <c r="AH40" s="364"/>
      <c r="AI40" s="363">
        <v>20</v>
      </c>
      <c r="AJ40" s="364"/>
      <c r="AK40" s="364"/>
      <c r="AL40" s="364"/>
      <c r="AM40" s="363">
        <v>20</v>
      </c>
      <c r="AN40" s="364"/>
      <c r="AO40" s="364"/>
      <c r="AP40" s="364"/>
      <c r="AQ40" s="166">
        <v>19</v>
      </c>
      <c r="AR40" s="167"/>
      <c r="AS40" s="167"/>
      <c r="AT40" s="168"/>
      <c r="AU40" s="364" t="s">
        <v>717</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180</v>
      </c>
      <c r="AF41" s="364"/>
      <c r="AG41" s="364"/>
      <c r="AH41" s="364"/>
      <c r="AI41" s="363">
        <v>155</v>
      </c>
      <c r="AJ41" s="364"/>
      <c r="AK41" s="364"/>
      <c r="AL41" s="364"/>
      <c r="AM41" s="363">
        <v>95</v>
      </c>
      <c r="AN41" s="364"/>
      <c r="AO41" s="364"/>
      <c r="AP41" s="364"/>
      <c r="AQ41" s="166" t="s">
        <v>717</v>
      </c>
      <c r="AR41" s="167"/>
      <c r="AS41" s="167"/>
      <c r="AT41" s="168"/>
      <c r="AU41" s="364" t="s">
        <v>717</v>
      </c>
      <c r="AV41" s="364"/>
      <c r="AW41" s="364"/>
      <c r="AX41" s="365"/>
      <c r="AY41">
        <f t="shared" si="4"/>
        <v>1</v>
      </c>
    </row>
    <row r="42" spans="1:51" ht="23.25" customHeight="1" x14ac:dyDescent="0.15">
      <c r="A42" s="891" t="s">
        <v>377</v>
      </c>
      <c r="B42" s="892"/>
      <c r="C42" s="892"/>
      <c r="D42" s="892"/>
      <c r="E42" s="892"/>
      <c r="F42" s="893"/>
      <c r="G42" s="897" t="s">
        <v>722</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v>3</v>
      </c>
      <c r="AR45" s="178"/>
      <c r="AS45" s="179" t="s">
        <v>233</v>
      </c>
      <c r="AT45" s="202"/>
      <c r="AU45" s="271" t="s">
        <v>717</v>
      </c>
      <c r="AV45" s="271"/>
      <c r="AW45" s="375" t="s">
        <v>179</v>
      </c>
      <c r="AX45" s="376"/>
      <c r="AY45">
        <f>$AY$44</f>
        <v>1</v>
      </c>
    </row>
    <row r="46" spans="1:51" ht="23.25" customHeight="1" x14ac:dyDescent="0.15">
      <c r="A46" s="511"/>
      <c r="B46" s="509"/>
      <c r="C46" s="509"/>
      <c r="D46" s="509"/>
      <c r="E46" s="509"/>
      <c r="F46" s="510"/>
      <c r="G46" s="536" t="s">
        <v>723</v>
      </c>
      <c r="H46" s="537"/>
      <c r="I46" s="537"/>
      <c r="J46" s="537"/>
      <c r="K46" s="537"/>
      <c r="L46" s="537"/>
      <c r="M46" s="537"/>
      <c r="N46" s="537"/>
      <c r="O46" s="538"/>
      <c r="P46" s="191" t="s">
        <v>724</v>
      </c>
      <c r="Q46" s="191"/>
      <c r="R46" s="191"/>
      <c r="S46" s="191"/>
      <c r="T46" s="191"/>
      <c r="U46" s="191"/>
      <c r="V46" s="191"/>
      <c r="W46" s="191"/>
      <c r="X46" s="233"/>
      <c r="Y46" s="339" t="s">
        <v>12</v>
      </c>
      <c r="Z46" s="545"/>
      <c r="AA46" s="546"/>
      <c r="AB46" s="547" t="s">
        <v>725</v>
      </c>
      <c r="AC46" s="547"/>
      <c r="AD46" s="547"/>
      <c r="AE46" s="358">
        <v>6</v>
      </c>
      <c r="AF46" s="358"/>
      <c r="AG46" s="358"/>
      <c r="AH46" s="358"/>
      <c r="AI46" s="358">
        <v>6</v>
      </c>
      <c r="AJ46" s="358"/>
      <c r="AK46" s="358"/>
      <c r="AL46" s="358"/>
      <c r="AM46" s="358">
        <v>14</v>
      </c>
      <c r="AN46" s="358"/>
      <c r="AO46" s="358"/>
      <c r="AP46" s="358"/>
      <c r="AQ46" s="166" t="s">
        <v>717</v>
      </c>
      <c r="AR46" s="167"/>
      <c r="AS46" s="167"/>
      <c r="AT46" s="168"/>
      <c r="AU46" s="364" t="s">
        <v>717</v>
      </c>
      <c r="AV46" s="364"/>
      <c r="AW46" s="364"/>
      <c r="AX46" s="365"/>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725</v>
      </c>
      <c r="AC47" s="518"/>
      <c r="AD47" s="518"/>
      <c r="AE47" s="363">
        <v>7</v>
      </c>
      <c r="AF47" s="364"/>
      <c r="AG47" s="364"/>
      <c r="AH47" s="364"/>
      <c r="AI47" s="363">
        <v>7</v>
      </c>
      <c r="AJ47" s="364"/>
      <c r="AK47" s="364"/>
      <c r="AL47" s="364"/>
      <c r="AM47" s="363">
        <v>7</v>
      </c>
      <c r="AN47" s="364"/>
      <c r="AO47" s="364"/>
      <c r="AP47" s="364"/>
      <c r="AQ47" s="166">
        <v>7</v>
      </c>
      <c r="AR47" s="167"/>
      <c r="AS47" s="167"/>
      <c r="AT47" s="168"/>
      <c r="AU47" s="364" t="s">
        <v>717</v>
      </c>
      <c r="AV47" s="364"/>
      <c r="AW47" s="364"/>
      <c r="AX47" s="365"/>
      <c r="AY47">
        <f t="shared" si="5"/>
        <v>1</v>
      </c>
    </row>
    <row r="48" spans="1:51" ht="23.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85.7</v>
      </c>
      <c r="AF48" s="364"/>
      <c r="AG48" s="364"/>
      <c r="AH48" s="364"/>
      <c r="AI48" s="363">
        <v>85.7</v>
      </c>
      <c r="AJ48" s="364"/>
      <c r="AK48" s="364"/>
      <c r="AL48" s="364"/>
      <c r="AM48" s="363">
        <v>200</v>
      </c>
      <c r="AN48" s="364"/>
      <c r="AO48" s="364"/>
      <c r="AP48" s="364"/>
      <c r="AQ48" s="166" t="s">
        <v>717</v>
      </c>
      <c r="AR48" s="167"/>
      <c r="AS48" s="167"/>
      <c r="AT48" s="168"/>
      <c r="AU48" s="364" t="s">
        <v>717</v>
      </c>
      <c r="AV48" s="364"/>
      <c r="AW48" s="364"/>
      <c r="AX48" s="365"/>
      <c r="AY48">
        <f t="shared" si="5"/>
        <v>1</v>
      </c>
    </row>
    <row r="49" spans="1:51" ht="23.25" customHeight="1" x14ac:dyDescent="0.15">
      <c r="A49" s="891" t="s">
        <v>377</v>
      </c>
      <c r="B49" s="892"/>
      <c r="C49" s="892"/>
      <c r="D49" s="892"/>
      <c r="E49" s="892"/>
      <c r="F49" s="893"/>
      <c r="G49" s="897" t="s">
        <v>726</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v>3</v>
      </c>
      <c r="AR52" s="178"/>
      <c r="AS52" s="179" t="s">
        <v>233</v>
      </c>
      <c r="AT52" s="202"/>
      <c r="AU52" s="271" t="s">
        <v>717</v>
      </c>
      <c r="AV52" s="271"/>
      <c r="AW52" s="375" t="s">
        <v>179</v>
      </c>
      <c r="AX52" s="376"/>
      <c r="AY52">
        <f>$AY$51</f>
        <v>1</v>
      </c>
    </row>
    <row r="53" spans="1:51" ht="45" customHeight="1" x14ac:dyDescent="0.15">
      <c r="A53" s="511"/>
      <c r="B53" s="509"/>
      <c r="C53" s="509"/>
      <c r="D53" s="509"/>
      <c r="E53" s="509"/>
      <c r="F53" s="510"/>
      <c r="G53" s="536" t="s">
        <v>816</v>
      </c>
      <c r="H53" s="537"/>
      <c r="I53" s="537"/>
      <c r="J53" s="537"/>
      <c r="K53" s="537"/>
      <c r="L53" s="537"/>
      <c r="M53" s="537"/>
      <c r="N53" s="537"/>
      <c r="O53" s="538"/>
      <c r="P53" s="191" t="s">
        <v>817</v>
      </c>
      <c r="Q53" s="191"/>
      <c r="R53" s="191"/>
      <c r="S53" s="191"/>
      <c r="T53" s="191"/>
      <c r="U53" s="191"/>
      <c r="V53" s="191"/>
      <c r="W53" s="191"/>
      <c r="X53" s="233"/>
      <c r="Y53" s="339" t="s">
        <v>12</v>
      </c>
      <c r="Z53" s="545"/>
      <c r="AA53" s="546"/>
      <c r="AB53" s="547" t="s">
        <v>727</v>
      </c>
      <c r="AC53" s="547"/>
      <c r="AD53" s="547"/>
      <c r="AE53" s="363">
        <v>20</v>
      </c>
      <c r="AF53" s="364"/>
      <c r="AG53" s="364"/>
      <c r="AH53" s="364"/>
      <c r="AI53" s="363">
        <v>21</v>
      </c>
      <c r="AJ53" s="364"/>
      <c r="AK53" s="364"/>
      <c r="AL53" s="364"/>
      <c r="AM53" s="363">
        <v>23</v>
      </c>
      <c r="AN53" s="364"/>
      <c r="AO53" s="364"/>
      <c r="AP53" s="364"/>
      <c r="AQ53" s="166" t="s">
        <v>717</v>
      </c>
      <c r="AR53" s="167"/>
      <c r="AS53" s="167"/>
      <c r="AT53" s="168"/>
      <c r="AU53" s="364" t="s">
        <v>717</v>
      </c>
      <c r="AV53" s="364"/>
      <c r="AW53" s="364"/>
      <c r="AX53" s="365"/>
      <c r="AY53">
        <f t="shared" ref="AY53:AY57" si="6">$AY$51</f>
        <v>1</v>
      </c>
    </row>
    <row r="54" spans="1:51" ht="4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727</v>
      </c>
      <c r="AC54" s="518"/>
      <c r="AD54" s="518"/>
      <c r="AE54" s="363">
        <v>21</v>
      </c>
      <c r="AF54" s="364"/>
      <c r="AG54" s="364"/>
      <c r="AH54" s="364"/>
      <c r="AI54" s="363">
        <v>21</v>
      </c>
      <c r="AJ54" s="364"/>
      <c r="AK54" s="364"/>
      <c r="AL54" s="364"/>
      <c r="AM54" s="363">
        <v>21</v>
      </c>
      <c r="AN54" s="364"/>
      <c r="AO54" s="364"/>
      <c r="AP54" s="364"/>
      <c r="AQ54" s="166">
        <v>25</v>
      </c>
      <c r="AR54" s="167"/>
      <c r="AS54" s="167"/>
      <c r="AT54" s="168"/>
      <c r="AU54" s="364" t="s">
        <v>717</v>
      </c>
      <c r="AV54" s="364"/>
      <c r="AW54" s="364"/>
      <c r="AX54" s="365"/>
      <c r="AY54">
        <f t="shared" si="6"/>
        <v>1</v>
      </c>
    </row>
    <row r="55" spans="1:51" ht="45"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v>95</v>
      </c>
      <c r="AF55" s="364"/>
      <c r="AG55" s="364"/>
      <c r="AH55" s="364"/>
      <c r="AI55" s="363">
        <v>100</v>
      </c>
      <c r="AJ55" s="364"/>
      <c r="AK55" s="364"/>
      <c r="AL55" s="364"/>
      <c r="AM55" s="363">
        <v>110</v>
      </c>
      <c r="AN55" s="364"/>
      <c r="AO55" s="364"/>
      <c r="AP55" s="364"/>
      <c r="AQ55" s="166" t="s">
        <v>717</v>
      </c>
      <c r="AR55" s="167"/>
      <c r="AS55" s="167"/>
      <c r="AT55" s="168"/>
      <c r="AU55" s="364" t="s">
        <v>717</v>
      </c>
      <c r="AV55" s="364"/>
      <c r="AW55" s="364"/>
      <c r="AX55" s="365"/>
      <c r="AY55">
        <f t="shared" si="6"/>
        <v>1</v>
      </c>
    </row>
    <row r="56" spans="1:51" ht="23.25" customHeight="1" x14ac:dyDescent="0.15">
      <c r="A56" s="891" t="s">
        <v>377</v>
      </c>
      <c r="B56" s="892"/>
      <c r="C56" s="892"/>
      <c r="D56" s="892"/>
      <c r="E56" s="892"/>
      <c r="F56" s="893"/>
      <c r="G56" s="897" t="s">
        <v>728</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v>3</v>
      </c>
      <c r="AR59" s="178"/>
      <c r="AS59" s="179" t="s">
        <v>233</v>
      </c>
      <c r="AT59" s="202"/>
      <c r="AU59" s="271" t="s">
        <v>717</v>
      </c>
      <c r="AV59" s="271"/>
      <c r="AW59" s="375" t="s">
        <v>179</v>
      </c>
      <c r="AX59" s="376"/>
      <c r="AY59">
        <f>$AY$58</f>
        <v>1</v>
      </c>
    </row>
    <row r="60" spans="1:51" ht="45.75" customHeight="1" x14ac:dyDescent="0.15">
      <c r="A60" s="511"/>
      <c r="B60" s="509"/>
      <c r="C60" s="509"/>
      <c r="D60" s="509"/>
      <c r="E60" s="509"/>
      <c r="F60" s="510"/>
      <c r="G60" s="536" t="s">
        <v>729</v>
      </c>
      <c r="H60" s="537"/>
      <c r="I60" s="537"/>
      <c r="J60" s="537"/>
      <c r="K60" s="537"/>
      <c r="L60" s="537"/>
      <c r="M60" s="537"/>
      <c r="N60" s="537"/>
      <c r="O60" s="538"/>
      <c r="P60" s="190" t="s">
        <v>818</v>
      </c>
      <c r="Q60" s="191"/>
      <c r="R60" s="191"/>
      <c r="S60" s="191"/>
      <c r="T60" s="191"/>
      <c r="U60" s="191"/>
      <c r="V60" s="191"/>
      <c r="W60" s="191"/>
      <c r="X60" s="233"/>
      <c r="Y60" s="339" t="s">
        <v>12</v>
      </c>
      <c r="Z60" s="545"/>
      <c r="AA60" s="546"/>
      <c r="AB60" s="547" t="s">
        <v>727</v>
      </c>
      <c r="AC60" s="547"/>
      <c r="AD60" s="547"/>
      <c r="AE60" s="363">
        <v>2</v>
      </c>
      <c r="AF60" s="364"/>
      <c r="AG60" s="364"/>
      <c r="AH60" s="364"/>
      <c r="AI60" s="363">
        <v>2</v>
      </c>
      <c r="AJ60" s="364"/>
      <c r="AK60" s="364"/>
      <c r="AL60" s="364"/>
      <c r="AM60" s="363">
        <v>2</v>
      </c>
      <c r="AN60" s="364"/>
      <c r="AO60" s="364"/>
      <c r="AP60" s="364"/>
      <c r="AQ60" s="166" t="s">
        <v>717</v>
      </c>
      <c r="AR60" s="167"/>
      <c r="AS60" s="167"/>
      <c r="AT60" s="168"/>
      <c r="AU60" s="364" t="s">
        <v>717</v>
      </c>
      <c r="AV60" s="364"/>
      <c r="AW60" s="364"/>
      <c r="AX60" s="365"/>
      <c r="AY60">
        <f t="shared" ref="AY60:AY64" si="7">$AY$58</f>
        <v>1</v>
      </c>
    </row>
    <row r="61" spans="1:51" ht="45.75" customHeight="1" x14ac:dyDescent="0.15">
      <c r="A61" s="512"/>
      <c r="B61" s="513"/>
      <c r="C61" s="513"/>
      <c r="D61" s="513"/>
      <c r="E61" s="513"/>
      <c r="F61" s="514"/>
      <c r="G61" s="539"/>
      <c r="H61" s="540"/>
      <c r="I61" s="540"/>
      <c r="J61" s="540"/>
      <c r="K61" s="540"/>
      <c r="L61" s="540"/>
      <c r="M61" s="540"/>
      <c r="N61" s="540"/>
      <c r="O61" s="541"/>
      <c r="P61" s="424"/>
      <c r="Q61" s="235"/>
      <c r="R61" s="235"/>
      <c r="S61" s="235"/>
      <c r="T61" s="235"/>
      <c r="U61" s="235"/>
      <c r="V61" s="235"/>
      <c r="W61" s="235"/>
      <c r="X61" s="236"/>
      <c r="Y61" s="303" t="s">
        <v>54</v>
      </c>
      <c r="Z61" s="298"/>
      <c r="AA61" s="299"/>
      <c r="AB61" s="518" t="s">
        <v>727</v>
      </c>
      <c r="AC61" s="518"/>
      <c r="AD61" s="518"/>
      <c r="AE61" s="363">
        <v>2</v>
      </c>
      <c r="AF61" s="364"/>
      <c r="AG61" s="364"/>
      <c r="AH61" s="364"/>
      <c r="AI61" s="363">
        <v>2</v>
      </c>
      <c r="AJ61" s="364"/>
      <c r="AK61" s="364"/>
      <c r="AL61" s="364"/>
      <c r="AM61" s="363">
        <v>2</v>
      </c>
      <c r="AN61" s="364"/>
      <c r="AO61" s="364"/>
      <c r="AP61" s="364"/>
      <c r="AQ61" s="166">
        <v>2</v>
      </c>
      <c r="AR61" s="167"/>
      <c r="AS61" s="167"/>
      <c r="AT61" s="168"/>
      <c r="AU61" s="364" t="s">
        <v>717</v>
      </c>
      <c r="AV61" s="364"/>
      <c r="AW61" s="364"/>
      <c r="AX61" s="365"/>
      <c r="AY61">
        <f t="shared" si="7"/>
        <v>1</v>
      </c>
    </row>
    <row r="62" spans="1:51" ht="45.75" customHeight="1" x14ac:dyDescent="0.15">
      <c r="A62" s="512"/>
      <c r="B62" s="513"/>
      <c r="C62" s="513"/>
      <c r="D62" s="513"/>
      <c r="E62" s="513"/>
      <c r="F62" s="514"/>
      <c r="G62" s="542"/>
      <c r="H62" s="543"/>
      <c r="I62" s="543"/>
      <c r="J62" s="543"/>
      <c r="K62" s="543"/>
      <c r="L62" s="543"/>
      <c r="M62" s="543"/>
      <c r="N62" s="543"/>
      <c r="O62" s="544"/>
      <c r="P62" s="193"/>
      <c r="Q62" s="194"/>
      <c r="R62" s="194"/>
      <c r="S62" s="194"/>
      <c r="T62" s="194"/>
      <c r="U62" s="194"/>
      <c r="V62" s="194"/>
      <c r="W62" s="194"/>
      <c r="X62" s="238"/>
      <c r="Y62" s="303" t="s">
        <v>13</v>
      </c>
      <c r="Z62" s="298"/>
      <c r="AA62" s="299"/>
      <c r="AB62" s="493" t="s">
        <v>14</v>
      </c>
      <c r="AC62" s="493"/>
      <c r="AD62" s="493"/>
      <c r="AE62" s="363">
        <v>100</v>
      </c>
      <c r="AF62" s="364"/>
      <c r="AG62" s="364"/>
      <c r="AH62" s="364"/>
      <c r="AI62" s="363">
        <v>100</v>
      </c>
      <c r="AJ62" s="364"/>
      <c r="AK62" s="364"/>
      <c r="AL62" s="364"/>
      <c r="AM62" s="363">
        <v>100</v>
      </c>
      <c r="AN62" s="364"/>
      <c r="AO62" s="364"/>
      <c r="AP62" s="364"/>
      <c r="AQ62" s="166" t="s">
        <v>717</v>
      </c>
      <c r="AR62" s="167"/>
      <c r="AS62" s="167"/>
      <c r="AT62" s="168"/>
      <c r="AU62" s="364" t="s">
        <v>717</v>
      </c>
      <c r="AV62" s="364"/>
      <c r="AW62" s="364"/>
      <c r="AX62" s="365"/>
      <c r="AY62">
        <f t="shared" si="7"/>
        <v>1</v>
      </c>
    </row>
    <row r="63" spans="1:51" ht="23.25" customHeight="1" x14ac:dyDescent="0.15">
      <c r="A63" s="891" t="s">
        <v>377</v>
      </c>
      <c r="B63" s="892"/>
      <c r="C63" s="892"/>
      <c r="D63" s="892"/>
      <c r="E63" s="892"/>
      <c r="F63" s="893"/>
      <c r="G63" s="897" t="s">
        <v>728</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1</v>
      </c>
    </row>
    <row r="64" spans="1:5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1</v>
      </c>
    </row>
    <row r="65" spans="1:51" ht="18.75"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386</v>
      </c>
      <c r="AF65" s="335"/>
      <c r="AG65" s="335"/>
      <c r="AH65" s="335"/>
      <c r="AI65" s="335" t="s">
        <v>408</v>
      </c>
      <c r="AJ65" s="335"/>
      <c r="AK65" s="335"/>
      <c r="AL65" s="335"/>
      <c r="AM65" s="335" t="s">
        <v>505</v>
      </c>
      <c r="AN65" s="335"/>
      <c r="AO65" s="335"/>
      <c r="AP65" s="335"/>
      <c r="AQ65" s="215" t="s">
        <v>232</v>
      </c>
      <c r="AR65" s="199"/>
      <c r="AS65" s="199"/>
      <c r="AT65" s="200"/>
      <c r="AU65" s="970" t="s">
        <v>134</v>
      </c>
      <c r="AV65" s="970"/>
      <c r="AW65" s="970"/>
      <c r="AX65" s="971"/>
      <c r="AY65">
        <f>COUNTA($H$67)</f>
        <v>1</v>
      </c>
    </row>
    <row r="66" spans="1:51" ht="18.75"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t="s">
        <v>717</v>
      </c>
      <c r="AR66" s="178"/>
      <c r="AS66" s="179" t="s">
        <v>233</v>
      </c>
      <c r="AT66" s="202"/>
      <c r="AU66" s="271" t="s">
        <v>717</v>
      </c>
      <c r="AV66" s="271"/>
      <c r="AW66" s="859" t="s">
        <v>347</v>
      </c>
      <c r="AX66" s="972"/>
      <c r="AY66">
        <f>$AY$65</f>
        <v>1</v>
      </c>
    </row>
    <row r="67" spans="1:51" ht="48.75" customHeight="1" x14ac:dyDescent="0.15">
      <c r="A67" s="845"/>
      <c r="B67" s="846"/>
      <c r="C67" s="846"/>
      <c r="D67" s="846"/>
      <c r="E67" s="846"/>
      <c r="F67" s="847"/>
      <c r="G67" s="973" t="s">
        <v>234</v>
      </c>
      <c r="H67" s="956" t="s">
        <v>730</v>
      </c>
      <c r="I67" s="957"/>
      <c r="J67" s="957"/>
      <c r="K67" s="957"/>
      <c r="L67" s="957"/>
      <c r="M67" s="957"/>
      <c r="N67" s="957"/>
      <c r="O67" s="958"/>
      <c r="P67" s="956" t="s">
        <v>713</v>
      </c>
      <c r="Q67" s="957"/>
      <c r="R67" s="957"/>
      <c r="S67" s="957"/>
      <c r="T67" s="957"/>
      <c r="U67" s="957"/>
      <c r="V67" s="958"/>
      <c r="W67" s="962"/>
      <c r="X67" s="963"/>
      <c r="Y67" s="943" t="s">
        <v>12</v>
      </c>
      <c r="Z67" s="943"/>
      <c r="AA67" s="944"/>
      <c r="AB67" s="945" t="s">
        <v>367</v>
      </c>
      <c r="AC67" s="945"/>
      <c r="AD67" s="945"/>
      <c r="AE67" s="363" t="s">
        <v>717</v>
      </c>
      <c r="AF67" s="364"/>
      <c r="AG67" s="364"/>
      <c r="AH67" s="364"/>
      <c r="AI67" s="363" t="s">
        <v>717</v>
      </c>
      <c r="AJ67" s="364"/>
      <c r="AK67" s="364"/>
      <c r="AL67" s="364"/>
      <c r="AM67" s="363" t="s">
        <v>757</v>
      </c>
      <c r="AN67" s="364"/>
      <c r="AO67" s="364"/>
      <c r="AP67" s="364"/>
      <c r="AQ67" s="363" t="s">
        <v>717</v>
      </c>
      <c r="AR67" s="364"/>
      <c r="AS67" s="364"/>
      <c r="AT67" s="810"/>
      <c r="AU67" s="364" t="s">
        <v>717</v>
      </c>
      <c r="AV67" s="364"/>
      <c r="AW67" s="364"/>
      <c r="AX67" s="365"/>
      <c r="AY67">
        <f t="shared" ref="AY67:AY72" si="8">$AY$65</f>
        <v>1</v>
      </c>
    </row>
    <row r="68" spans="1:51" ht="48.75"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t="s">
        <v>717</v>
      </c>
      <c r="AF68" s="364"/>
      <c r="AG68" s="364"/>
      <c r="AH68" s="364"/>
      <c r="AI68" s="363" t="s">
        <v>717</v>
      </c>
      <c r="AJ68" s="364"/>
      <c r="AK68" s="364"/>
      <c r="AL68" s="364"/>
      <c r="AM68" s="363" t="s">
        <v>758</v>
      </c>
      <c r="AN68" s="364"/>
      <c r="AO68" s="364"/>
      <c r="AP68" s="364"/>
      <c r="AQ68" s="363" t="s">
        <v>717</v>
      </c>
      <c r="AR68" s="364"/>
      <c r="AS68" s="364"/>
      <c r="AT68" s="810"/>
      <c r="AU68" s="364" t="s">
        <v>717</v>
      </c>
      <c r="AV68" s="364"/>
      <c r="AW68" s="364"/>
      <c r="AX68" s="365"/>
      <c r="AY68">
        <f t="shared" si="8"/>
        <v>1</v>
      </c>
    </row>
    <row r="69" spans="1:51" ht="48.75"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t="s">
        <v>717</v>
      </c>
      <c r="AF69" s="372"/>
      <c r="AG69" s="372"/>
      <c r="AH69" s="372"/>
      <c r="AI69" s="371" t="s">
        <v>717</v>
      </c>
      <c r="AJ69" s="372"/>
      <c r="AK69" s="372"/>
      <c r="AL69" s="372"/>
      <c r="AM69" s="371" t="s">
        <v>759</v>
      </c>
      <c r="AN69" s="372"/>
      <c r="AO69" s="372"/>
      <c r="AP69" s="372"/>
      <c r="AQ69" s="363" t="s">
        <v>717</v>
      </c>
      <c r="AR69" s="364"/>
      <c r="AS69" s="364"/>
      <c r="AT69" s="810"/>
      <c r="AU69" s="364" t="s">
        <v>717</v>
      </c>
      <c r="AV69" s="364"/>
      <c r="AW69" s="364"/>
      <c r="AX69" s="365"/>
      <c r="AY69">
        <f t="shared" si="8"/>
        <v>1</v>
      </c>
    </row>
    <row r="70" spans="1:51" ht="48.75" customHeight="1" x14ac:dyDescent="0.15">
      <c r="A70" s="845" t="s">
        <v>354</v>
      </c>
      <c r="B70" s="846"/>
      <c r="C70" s="846"/>
      <c r="D70" s="846"/>
      <c r="E70" s="846"/>
      <c r="F70" s="847"/>
      <c r="G70" s="933" t="s">
        <v>235</v>
      </c>
      <c r="H70" s="934" t="s">
        <v>713</v>
      </c>
      <c r="I70" s="934"/>
      <c r="J70" s="934"/>
      <c r="K70" s="934"/>
      <c r="L70" s="934"/>
      <c r="M70" s="934"/>
      <c r="N70" s="934"/>
      <c r="O70" s="934"/>
      <c r="P70" s="934" t="s">
        <v>713</v>
      </c>
      <c r="Q70" s="934"/>
      <c r="R70" s="934"/>
      <c r="S70" s="934"/>
      <c r="T70" s="934"/>
      <c r="U70" s="934"/>
      <c r="V70" s="934"/>
      <c r="W70" s="937" t="s">
        <v>366</v>
      </c>
      <c r="X70" s="938"/>
      <c r="Y70" s="943" t="s">
        <v>12</v>
      </c>
      <c r="Z70" s="943"/>
      <c r="AA70" s="944"/>
      <c r="AB70" s="945" t="s">
        <v>367</v>
      </c>
      <c r="AC70" s="945"/>
      <c r="AD70" s="945"/>
      <c r="AE70" s="363" t="s">
        <v>717</v>
      </c>
      <c r="AF70" s="364"/>
      <c r="AG70" s="364"/>
      <c r="AH70" s="364"/>
      <c r="AI70" s="363" t="s">
        <v>717</v>
      </c>
      <c r="AJ70" s="364"/>
      <c r="AK70" s="364"/>
      <c r="AL70" s="364"/>
      <c r="AM70" s="363" t="s">
        <v>760</v>
      </c>
      <c r="AN70" s="364"/>
      <c r="AO70" s="364"/>
      <c r="AP70" s="364"/>
      <c r="AQ70" s="363" t="s">
        <v>717</v>
      </c>
      <c r="AR70" s="364"/>
      <c r="AS70" s="364"/>
      <c r="AT70" s="810"/>
      <c r="AU70" s="364" t="s">
        <v>717</v>
      </c>
      <c r="AV70" s="364"/>
      <c r="AW70" s="364"/>
      <c r="AX70" s="365"/>
      <c r="AY70">
        <f t="shared" si="8"/>
        <v>1</v>
      </c>
    </row>
    <row r="71" spans="1:51" ht="48.75"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t="s">
        <v>717</v>
      </c>
      <c r="AF71" s="364"/>
      <c r="AG71" s="364"/>
      <c r="AH71" s="364"/>
      <c r="AI71" s="363" t="s">
        <v>717</v>
      </c>
      <c r="AJ71" s="364"/>
      <c r="AK71" s="364"/>
      <c r="AL71" s="364"/>
      <c r="AM71" s="363" t="s">
        <v>757</v>
      </c>
      <c r="AN71" s="364"/>
      <c r="AO71" s="364"/>
      <c r="AP71" s="364"/>
      <c r="AQ71" s="363" t="s">
        <v>717</v>
      </c>
      <c r="AR71" s="364"/>
      <c r="AS71" s="364"/>
      <c r="AT71" s="810"/>
      <c r="AU71" s="364" t="s">
        <v>717</v>
      </c>
      <c r="AV71" s="364"/>
      <c r="AW71" s="364"/>
      <c r="AX71" s="365"/>
      <c r="AY71">
        <f t="shared" si="8"/>
        <v>1</v>
      </c>
    </row>
    <row r="72" spans="1:51" ht="48.75"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t="s">
        <v>717</v>
      </c>
      <c r="AF72" s="372"/>
      <c r="AG72" s="372"/>
      <c r="AH72" s="372"/>
      <c r="AI72" s="371" t="s">
        <v>717</v>
      </c>
      <c r="AJ72" s="372"/>
      <c r="AK72" s="372"/>
      <c r="AL72" s="372"/>
      <c r="AM72" s="371" t="s">
        <v>757</v>
      </c>
      <c r="AN72" s="372"/>
      <c r="AO72" s="372"/>
      <c r="AP72" s="932"/>
      <c r="AQ72" s="363" t="s">
        <v>717</v>
      </c>
      <c r="AR72" s="364"/>
      <c r="AS72" s="364"/>
      <c r="AT72" s="810"/>
      <c r="AU72" s="364" t="s">
        <v>717</v>
      </c>
      <c r="AV72" s="364"/>
      <c r="AW72" s="364"/>
      <c r="AX72" s="365"/>
      <c r="AY72">
        <f t="shared" si="8"/>
        <v>1</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731</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7"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7"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7"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537</v>
      </c>
      <c r="AV100" s="921"/>
      <c r="AW100" s="921"/>
      <c r="AX100" s="923"/>
    </row>
    <row r="101" spans="1:60" ht="23.25" customHeight="1" x14ac:dyDescent="0.15">
      <c r="A101" s="487"/>
      <c r="B101" s="488"/>
      <c r="C101" s="488"/>
      <c r="D101" s="488"/>
      <c r="E101" s="488"/>
      <c r="F101" s="489"/>
      <c r="G101" s="191" t="s">
        <v>732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40</v>
      </c>
      <c r="AF101" s="358"/>
      <c r="AG101" s="358"/>
      <c r="AH101" s="358"/>
      <c r="AI101" s="358" t="s">
        <v>717</v>
      </c>
      <c r="AJ101" s="358"/>
      <c r="AK101" s="358"/>
      <c r="AL101" s="358"/>
      <c r="AM101" s="358">
        <v>14</v>
      </c>
      <c r="AN101" s="358"/>
      <c r="AO101" s="358"/>
      <c r="AP101" s="358"/>
      <c r="AQ101" s="358" t="s">
        <v>757</v>
      </c>
      <c r="AR101" s="358"/>
      <c r="AS101" s="358"/>
      <c r="AT101" s="358"/>
      <c r="AU101" s="363" t="s">
        <v>758</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30</v>
      </c>
      <c r="AF102" s="358"/>
      <c r="AG102" s="358"/>
      <c r="AH102" s="358"/>
      <c r="AI102" s="358" t="s">
        <v>717</v>
      </c>
      <c r="AJ102" s="358"/>
      <c r="AK102" s="358"/>
      <c r="AL102" s="358"/>
      <c r="AM102" s="358">
        <v>40</v>
      </c>
      <c r="AN102" s="358"/>
      <c r="AO102" s="358"/>
      <c r="AP102" s="358"/>
      <c r="AQ102" s="358">
        <v>40</v>
      </c>
      <c r="AR102" s="358"/>
      <c r="AS102" s="358"/>
      <c r="AT102" s="358"/>
      <c r="AU102" s="371" t="s">
        <v>757</v>
      </c>
      <c r="AV102" s="372"/>
      <c r="AW102" s="372"/>
      <c r="AX102" s="924"/>
    </row>
    <row r="103" spans="1:60" ht="31.7"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1</v>
      </c>
    </row>
    <row r="104" spans="1:60" ht="23.25" customHeight="1" x14ac:dyDescent="0.15">
      <c r="A104" s="487"/>
      <c r="B104" s="488"/>
      <c r="C104" s="488"/>
      <c r="D104" s="488"/>
      <c r="E104" s="488"/>
      <c r="F104" s="489"/>
      <c r="G104" s="191" t="s">
        <v>733</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734</v>
      </c>
      <c r="AC104" s="468"/>
      <c r="AD104" s="469"/>
      <c r="AE104" s="358">
        <v>43</v>
      </c>
      <c r="AF104" s="358"/>
      <c r="AG104" s="358"/>
      <c r="AH104" s="358"/>
      <c r="AI104" s="358">
        <v>76</v>
      </c>
      <c r="AJ104" s="358"/>
      <c r="AK104" s="358"/>
      <c r="AL104" s="358"/>
      <c r="AM104" s="358">
        <v>28</v>
      </c>
      <c r="AN104" s="358"/>
      <c r="AO104" s="358"/>
      <c r="AP104" s="358"/>
      <c r="AQ104" s="358" t="s">
        <v>757</v>
      </c>
      <c r="AR104" s="358"/>
      <c r="AS104" s="358"/>
      <c r="AT104" s="358"/>
      <c r="AU104" s="358" t="s">
        <v>757</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734</v>
      </c>
      <c r="AC105" s="404"/>
      <c r="AD105" s="405"/>
      <c r="AE105" s="358">
        <v>20</v>
      </c>
      <c r="AF105" s="358"/>
      <c r="AG105" s="358"/>
      <c r="AH105" s="358"/>
      <c r="AI105" s="358">
        <v>30</v>
      </c>
      <c r="AJ105" s="358"/>
      <c r="AK105" s="358"/>
      <c r="AL105" s="358"/>
      <c r="AM105" s="358">
        <v>30</v>
      </c>
      <c r="AN105" s="358"/>
      <c r="AO105" s="358"/>
      <c r="AP105" s="358"/>
      <c r="AQ105" s="358">
        <v>28</v>
      </c>
      <c r="AR105" s="358"/>
      <c r="AS105" s="358"/>
      <c r="AT105" s="358"/>
      <c r="AU105" s="358" t="s">
        <v>757</v>
      </c>
      <c r="AV105" s="358"/>
      <c r="AW105" s="358"/>
      <c r="AX105" s="359"/>
      <c r="AY105">
        <f>$AY$103</f>
        <v>1</v>
      </c>
    </row>
    <row r="106" spans="1:60" ht="31.7"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1</v>
      </c>
    </row>
    <row r="107" spans="1:60" ht="23.25" customHeight="1" x14ac:dyDescent="0.15">
      <c r="A107" s="487"/>
      <c r="B107" s="488"/>
      <c r="C107" s="488"/>
      <c r="D107" s="488"/>
      <c r="E107" s="488"/>
      <c r="F107" s="489"/>
      <c r="G107" s="191" t="s">
        <v>802</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734</v>
      </c>
      <c r="AC107" s="468"/>
      <c r="AD107" s="469"/>
      <c r="AE107" s="358">
        <v>12</v>
      </c>
      <c r="AF107" s="358"/>
      <c r="AG107" s="358"/>
      <c r="AH107" s="358"/>
      <c r="AI107" s="358">
        <v>12</v>
      </c>
      <c r="AJ107" s="358"/>
      <c r="AK107" s="358"/>
      <c r="AL107" s="358"/>
      <c r="AM107" s="358">
        <v>10</v>
      </c>
      <c r="AN107" s="358"/>
      <c r="AO107" s="358"/>
      <c r="AP107" s="358"/>
      <c r="AQ107" s="358" t="s">
        <v>757</v>
      </c>
      <c r="AR107" s="358"/>
      <c r="AS107" s="358"/>
      <c r="AT107" s="358"/>
      <c r="AU107" s="358" t="s">
        <v>758</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734</v>
      </c>
      <c r="AC108" s="404"/>
      <c r="AD108" s="405"/>
      <c r="AE108" s="358">
        <v>14</v>
      </c>
      <c r="AF108" s="358"/>
      <c r="AG108" s="358"/>
      <c r="AH108" s="358"/>
      <c r="AI108" s="358">
        <v>14</v>
      </c>
      <c r="AJ108" s="358"/>
      <c r="AK108" s="358"/>
      <c r="AL108" s="358"/>
      <c r="AM108" s="358">
        <v>14</v>
      </c>
      <c r="AN108" s="358"/>
      <c r="AO108" s="358"/>
      <c r="AP108" s="358"/>
      <c r="AQ108" s="358">
        <v>14</v>
      </c>
      <c r="AR108" s="358"/>
      <c r="AS108" s="358"/>
      <c r="AT108" s="358"/>
      <c r="AU108" s="358" t="s">
        <v>761</v>
      </c>
      <c r="AV108" s="358"/>
      <c r="AW108" s="358"/>
      <c r="AX108" s="359"/>
      <c r="AY108">
        <f>$AY$106</f>
        <v>1</v>
      </c>
    </row>
    <row r="109" spans="1:60" ht="31.7"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736</v>
      </c>
      <c r="AC116" s="301"/>
      <c r="AD116" s="302"/>
      <c r="AE116" s="358">
        <v>4.2</v>
      </c>
      <c r="AF116" s="358"/>
      <c r="AG116" s="358"/>
      <c r="AH116" s="358"/>
      <c r="AI116" s="358" t="s">
        <v>717</v>
      </c>
      <c r="AJ116" s="358"/>
      <c r="AK116" s="358"/>
      <c r="AL116" s="358"/>
      <c r="AM116" s="358">
        <v>11.9</v>
      </c>
      <c r="AN116" s="358"/>
      <c r="AO116" s="358"/>
      <c r="AP116" s="358"/>
      <c r="AQ116" s="363" t="s">
        <v>757</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737</v>
      </c>
      <c r="AC117" s="343"/>
      <c r="AD117" s="344"/>
      <c r="AE117" s="306" t="s">
        <v>738</v>
      </c>
      <c r="AF117" s="306"/>
      <c r="AG117" s="306"/>
      <c r="AH117" s="306"/>
      <c r="AI117" s="306" t="s">
        <v>717</v>
      </c>
      <c r="AJ117" s="306"/>
      <c r="AK117" s="306"/>
      <c r="AL117" s="306"/>
      <c r="AM117" s="306" t="s">
        <v>804</v>
      </c>
      <c r="AN117" s="306"/>
      <c r="AO117" s="306"/>
      <c r="AP117" s="306"/>
      <c r="AQ117" s="306" t="s">
        <v>762</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736</v>
      </c>
      <c r="AC119" s="301"/>
      <c r="AD119" s="302"/>
      <c r="AE119" s="358">
        <v>2.1</v>
      </c>
      <c r="AF119" s="358"/>
      <c r="AG119" s="358"/>
      <c r="AH119" s="358"/>
      <c r="AI119" s="358">
        <v>1.15789473684211</v>
      </c>
      <c r="AJ119" s="358"/>
      <c r="AK119" s="358"/>
      <c r="AL119" s="358"/>
      <c r="AM119" s="358">
        <v>1.96</v>
      </c>
      <c r="AN119" s="358"/>
      <c r="AO119" s="358"/>
      <c r="AP119" s="358"/>
      <c r="AQ119" s="358" t="s">
        <v>757</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737</v>
      </c>
      <c r="AC120" s="343"/>
      <c r="AD120" s="344"/>
      <c r="AE120" s="306" t="s">
        <v>740</v>
      </c>
      <c r="AF120" s="306"/>
      <c r="AG120" s="306"/>
      <c r="AH120" s="306"/>
      <c r="AI120" s="306" t="s">
        <v>741</v>
      </c>
      <c r="AJ120" s="306"/>
      <c r="AK120" s="306"/>
      <c r="AL120" s="306"/>
      <c r="AM120" s="306" t="s">
        <v>800</v>
      </c>
      <c r="AN120" s="306"/>
      <c r="AO120" s="306"/>
      <c r="AP120" s="306"/>
      <c r="AQ120" s="306" t="s">
        <v>762</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742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736</v>
      </c>
      <c r="AC122" s="301"/>
      <c r="AD122" s="302"/>
      <c r="AE122" s="358">
        <v>5.6</v>
      </c>
      <c r="AF122" s="358"/>
      <c r="AG122" s="358"/>
      <c r="AH122" s="358"/>
      <c r="AI122" s="358">
        <v>5.5</v>
      </c>
      <c r="AJ122" s="358"/>
      <c r="AK122" s="358"/>
      <c r="AL122" s="358"/>
      <c r="AM122" s="358">
        <v>6.6</v>
      </c>
      <c r="AN122" s="358"/>
      <c r="AO122" s="358"/>
      <c r="AP122" s="358"/>
      <c r="AQ122" s="358" t="s">
        <v>763</v>
      </c>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737</v>
      </c>
      <c r="AC123" s="343"/>
      <c r="AD123" s="344"/>
      <c r="AE123" s="306" t="s">
        <v>743</v>
      </c>
      <c r="AF123" s="306"/>
      <c r="AG123" s="306"/>
      <c r="AH123" s="306"/>
      <c r="AI123" s="306" t="s">
        <v>764</v>
      </c>
      <c r="AJ123" s="306"/>
      <c r="AK123" s="306"/>
      <c r="AL123" s="306"/>
      <c r="AM123" s="306" t="s">
        <v>803</v>
      </c>
      <c r="AN123" s="306"/>
      <c r="AO123" s="306"/>
      <c r="AP123" s="306"/>
      <c r="AQ123" s="306" t="s">
        <v>757</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744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745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401</v>
      </c>
      <c r="B130" s="985"/>
      <c r="C130" s="984" t="s">
        <v>236</v>
      </c>
      <c r="D130" s="985"/>
      <c r="E130" s="308" t="s">
        <v>265</v>
      </c>
      <c r="F130" s="309"/>
      <c r="G130" s="310" t="s">
        <v>707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747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68</v>
      </c>
      <c r="AF134" s="167"/>
      <c r="AG134" s="167"/>
      <c r="AH134" s="167"/>
      <c r="AI134" s="266">
        <v>66</v>
      </c>
      <c r="AJ134" s="167"/>
      <c r="AK134" s="167"/>
      <c r="AL134" s="167"/>
      <c r="AM134" s="266">
        <v>78</v>
      </c>
      <c r="AN134" s="167"/>
      <c r="AO134" s="167"/>
      <c r="AP134" s="167"/>
      <c r="AQ134" s="266" t="s">
        <v>717</v>
      </c>
      <c r="AR134" s="167"/>
      <c r="AS134" s="167"/>
      <c r="AT134" s="167"/>
      <c r="AU134" s="266" t="s">
        <v>717</v>
      </c>
      <c r="AV134" s="167"/>
      <c r="AW134" s="167"/>
      <c r="AX134" s="211"/>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734</v>
      </c>
      <c r="AC135" s="175"/>
      <c r="AD135" s="175"/>
      <c r="AE135" s="266" t="s">
        <v>717</v>
      </c>
      <c r="AF135" s="167"/>
      <c r="AG135" s="167"/>
      <c r="AH135" s="167"/>
      <c r="AI135" s="266" t="s">
        <v>717</v>
      </c>
      <c r="AJ135" s="167"/>
      <c r="AK135" s="167"/>
      <c r="AL135" s="167"/>
      <c r="AM135" s="266" t="s">
        <v>805</v>
      </c>
      <c r="AN135" s="167"/>
      <c r="AO135" s="167"/>
      <c r="AP135" s="167"/>
      <c r="AQ135" s="266" t="s">
        <v>717</v>
      </c>
      <c r="AR135" s="167"/>
      <c r="AS135" s="167"/>
      <c r="AT135" s="167"/>
      <c r="AU135" s="266" t="s">
        <v>717</v>
      </c>
      <c r="AV135" s="167"/>
      <c r="AW135" s="167"/>
      <c r="AX135" s="211"/>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7"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7"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7"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7"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7"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7"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7"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765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7"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7"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7"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7"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7"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7"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7"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7"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667</v>
      </c>
      <c r="D430" s="251"/>
      <c r="E430" s="239" t="s">
        <v>395</v>
      </c>
      <c r="F430" s="444"/>
      <c r="G430" s="241" t="s">
        <v>252</v>
      </c>
      <c r="H430" s="188"/>
      <c r="I430" s="188"/>
      <c r="J430" s="242" t="s">
        <v>717</v>
      </c>
      <c r="K430" s="243"/>
      <c r="L430" s="243"/>
      <c r="M430" s="243"/>
      <c r="N430" s="243"/>
      <c r="O430" s="243"/>
      <c r="P430" s="243"/>
      <c r="Q430" s="243"/>
      <c r="R430" s="243"/>
      <c r="S430" s="243"/>
      <c r="T430" s="244"/>
      <c r="U430" s="245" t="s">
        <v>757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798</v>
      </c>
      <c r="AF432" s="178"/>
      <c r="AG432" s="179" t="s">
        <v>233</v>
      </c>
      <c r="AH432" s="202"/>
      <c r="AI432" s="216"/>
      <c r="AJ432" s="216"/>
      <c r="AK432" s="216"/>
      <c r="AL432" s="217"/>
      <c r="AM432" s="216"/>
      <c r="AN432" s="216"/>
      <c r="AO432" s="216"/>
      <c r="AP432" s="217"/>
      <c r="AQ432" s="231" t="s">
        <v>798</v>
      </c>
      <c r="AR432" s="178"/>
      <c r="AS432" s="179" t="s">
        <v>233</v>
      </c>
      <c r="AT432" s="202"/>
      <c r="AU432" s="178" t="s">
        <v>795</v>
      </c>
      <c r="AV432" s="178"/>
      <c r="AW432" s="179" t="s">
        <v>179</v>
      </c>
      <c r="AX432" s="180"/>
      <c r="AY432">
        <f>$AY$431</f>
        <v>1</v>
      </c>
    </row>
    <row r="433" spans="1:51" ht="23.25" customHeight="1" x14ac:dyDescent="0.15">
      <c r="A433" s="988"/>
      <c r="B433" s="253"/>
      <c r="C433" s="252"/>
      <c r="D433" s="253"/>
      <c r="E433" s="196"/>
      <c r="F433" s="197"/>
      <c r="G433" s="232" t="s">
        <v>795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797</v>
      </c>
      <c r="AC433" s="175"/>
      <c r="AD433" s="175"/>
      <c r="AE433" s="166" t="s">
        <v>798</v>
      </c>
      <c r="AF433" s="167"/>
      <c r="AG433" s="167"/>
      <c r="AH433" s="167"/>
      <c r="AI433" s="166" t="s">
        <v>799</v>
      </c>
      <c r="AJ433" s="167"/>
      <c r="AK433" s="167"/>
      <c r="AL433" s="167"/>
      <c r="AM433" s="166" t="s">
        <v>798</v>
      </c>
      <c r="AN433" s="167"/>
      <c r="AO433" s="167"/>
      <c r="AP433" s="168"/>
      <c r="AQ433" s="166" t="s">
        <v>798</v>
      </c>
      <c r="AR433" s="167"/>
      <c r="AS433" s="167"/>
      <c r="AT433" s="168"/>
      <c r="AU433" s="167" t="s">
        <v>795</v>
      </c>
      <c r="AV433" s="167"/>
      <c r="AW433" s="167"/>
      <c r="AX433" s="211"/>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798</v>
      </c>
      <c r="AC434" s="224"/>
      <c r="AD434" s="224"/>
      <c r="AE434" s="166" t="s">
        <v>795</v>
      </c>
      <c r="AF434" s="167"/>
      <c r="AG434" s="167"/>
      <c r="AH434" s="168"/>
      <c r="AI434" s="166" t="s">
        <v>798</v>
      </c>
      <c r="AJ434" s="167"/>
      <c r="AK434" s="167"/>
      <c r="AL434" s="167"/>
      <c r="AM434" s="166" t="s">
        <v>798</v>
      </c>
      <c r="AN434" s="167"/>
      <c r="AO434" s="167"/>
      <c r="AP434" s="168"/>
      <c r="AQ434" s="166" t="s">
        <v>795</v>
      </c>
      <c r="AR434" s="167"/>
      <c r="AS434" s="167"/>
      <c r="AT434" s="168"/>
      <c r="AU434" s="167" t="s">
        <v>798</v>
      </c>
      <c r="AV434" s="167"/>
      <c r="AW434" s="167"/>
      <c r="AX434" s="211"/>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798</v>
      </c>
      <c r="AF435" s="167"/>
      <c r="AG435" s="167"/>
      <c r="AH435" s="168"/>
      <c r="AI435" s="166" t="s">
        <v>796</v>
      </c>
      <c r="AJ435" s="167"/>
      <c r="AK435" s="167"/>
      <c r="AL435" s="167"/>
      <c r="AM435" s="166" t="s">
        <v>798</v>
      </c>
      <c r="AN435" s="167"/>
      <c r="AO435" s="167"/>
      <c r="AP435" s="168"/>
      <c r="AQ435" s="166" t="s">
        <v>795</v>
      </c>
      <c r="AR435" s="167"/>
      <c r="AS435" s="167"/>
      <c r="AT435" s="168"/>
      <c r="AU435" s="167" t="s">
        <v>798</v>
      </c>
      <c r="AV435" s="167"/>
      <c r="AW435" s="167"/>
      <c r="AX435" s="211"/>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798</v>
      </c>
      <c r="AF457" s="178"/>
      <c r="AG457" s="179" t="s">
        <v>233</v>
      </c>
      <c r="AH457" s="202"/>
      <c r="AI457" s="216"/>
      <c r="AJ457" s="216"/>
      <c r="AK457" s="216"/>
      <c r="AL457" s="217"/>
      <c r="AM457" s="216"/>
      <c r="AN457" s="216"/>
      <c r="AO457" s="216"/>
      <c r="AP457" s="217"/>
      <c r="AQ457" s="231" t="s">
        <v>798</v>
      </c>
      <c r="AR457" s="178"/>
      <c r="AS457" s="179" t="s">
        <v>233</v>
      </c>
      <c r="AT457" s="202"/>
      <c r="AU457" s="178" t="s">
        <v>799</v>
      </c>
      <c r="AV457" s="178"/>
      <c r="AW457" s="179" t="s">
        <v>179</v>
      </c>
      <c r="AX457" s="180"/>
      <c r="AY457">
        <f>$AY$456</f>
        <v>1</v>
      </c>
    </row>
    <row r="458" spans="1:51" ht="23.25" customHeight="1" x14ac:dyDescent="0.15">
      <c r="A458" s="988"/>
      <c r="B458" s="253"/>
      <c r="C458" s="252"/>
      <c r="D458" s="253"/>
      <c r="E458" s="196"/>
      <c r="F458" s="197"/>
      <c r="G458" s="232" t="s">
        <v>796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798</v>
      </c>
      <c r="AC458" s="175"/>
      <c r="AD458" s="175"/>
      <c r="AE458" s="166" t="s">
        <v>799</v>
      </c>
      <c r="AF458" s="167"/>
      <c r="AG458" s="167"/>
      <c r="AH458" s="167"/>
      <c r="AI458" s="166" t="s">
        <v>798</v>
      </c>
      <c r="AJ458" s="167"/>
      <c r="AK458" s="167"/>
      <c r="AL458" s="167"/>
      <c r="AM458" s="166" t="s">
        <v>798</v>
      </c>
      <c r="AN458" s="167"/>
      <c r="AO458" s="167"/>
      <c r="AP458" s="168"/>
      <c r="AQ458" s="166" t="s">
        <v>798</v>
      </c>
      <c r="AR458" s="167"/>
      <c r="AS458" s="167"/>
      <c r="AT458" s="168"/>
      <c r="AU458" s="167" t="s">
        <v>798</v>
      </c>
      <c r="AV458" s="167"/>
      <c r="AW458" s="167"/>
      <c r="AX458" s="211"/>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798</v>
      </c>
      <c r="AC459" s="224"/>
      <c r="AD459" s="224"/>
      <c r="AE459" s="166" t="s">
        <v>798</v>
      </c>
      <c r="AF459" s="167"/>
      <c r="AG459" s="167"/>
      <c r="AH459" s="168"/>
      <c r="AI459" s="166" t="s">
        <v>798</v>
      </c>
      <c r="AJ459" s="167"/>
      <c r="AK459" s="167"/>
      <c r="AL459" s="167"/>
      <c r="AM459" s="166" t="s">
        <v>798</v>
      </c>
      <c r="AN459" s="167"/>
      <c r="AO459" s="167"/>
      <c r="AP459" s="168"/>
      <c r="AQ459" s="166" t="s">
        <v>798</v>
      </c>
      <c r="AR459" s="167"/>
      <c r="AS459" s="167"/>
      <c r="AT459" s="168"/>
      <c r="AU459" s="167" t="s">
        <v>798</v>
      </c>
      <c r="AV459" s="167"/>
      <c r="AW459" s="167"/>
      <c r="AX459" s="211"/>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799</v>
      </c>
      <c r="AF460" s="167"/>
      <c r="AG460" s="167"/>
      <c r="AH460" s="168"/>
      <c r="AI460" s="166" t="s">
        <v>795</v>
      </c>
      <c r="AJ460" s="167"/>
      <c r="AK460" s="167"/>
      <c r="AL460" s="167"/>
      <c r="AM460" s="166" t="s">
        <v>798</v>
      </c>
      <c r="AN460" s="167"/>
      <c r="AO460" s="167"/>
      <c r="AP460" s="168"/>
      <c r="AQ460" s="166" t="s">
        <v>798</v>
      </c>
      <c r="AR460" s="167"/>
      <c r="AS460" s="167"/>
      <c r="AT460" s="168"/>
      <c r="AU460" s="167" t="s">
        <v>799</v>
      </c>
      <c r="AV460" s="167"/>
      <c r="AW460" s="167"/>
      <c r="AX460" s="211"/>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4" hidden="1" customHeight="1" x14ac:dyDescent="0.15">
      <c r="A481" s="98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4" hidden="1" customHeight="1" x14ac:dyDescent="0.15">
      <c r="A535" s="98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4" hidden="1" customHeight="1" x14ac:dyDescent="0.15">
      <c r="A589" s="98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4" hidden="1" customHeight="1" x14ac:dyDescent="0.15">
      <c r="A643" s="98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4" customHeight="1" x14ac:dyDescent="0.15">
      <c r="A697" s="98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797</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3"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756</v>
      </c>
      <c r="AE702" s="890"/>
      <c r="AF702" s="890"/>
      <c r="AG702" s="879" t="s">
        <v>766</v>
      </c>
      <c r="AH702" s="880"/>
      <c r="AI702" s="880"/>
      <c r="AJ702" s="880"/>
      <c r="AK702" s="880"/>
      <c r="AL702" s="880"/>
      <c r="AM702" s="880"/>
      <c r="AN702" s="880"/>
      <c r="AO702" s="880"/>
      <c r="AP702" s="880"/>
      <c r="AQ702" s="880"/>
      <c r="AR702" s="880"/>
      <c r="AS702" s="880"/>
      <c r="AT702" s="880"/>
      <c r="AU702" s="880"/>
      <c r="AV702" s="880"/>
      <c r="AW702" s="880"/>
      <c r="AX702" s="881"/>
    </row>
    <row r="703" spans="1:51" ht="63"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756</v>
      </c>
      <c r="AE703" s="185"/>
      <c r="AF703" s="185"/>
      <c r="AG703" s="663" t="s">
        <v>767</v>
      </c>
      <c r="AH703" s="664"/>
      <c r="AI703" s="664"/>
      <c r="AJ703" s="664"/>
      <c r="AK703" s="664"/>
      <c r="AL703" s="664"/>
      <c r="AM703" s="664"/>
      <c r="AN703" s="664"/>
      <c r="AO703" s="664"/>
      <c r="AP703" s="664"/>
      <c r="AQ703" s="664"/>
      <c r="AR703" s="664"/>
      <c r="AS703" s="664"/>
      <c r="AT703" s="664"/>
      <c r="AU703" s="664"/>
      <c r="AV703" s="664"/>
      <c r="AW703" s="664"/>
      <c r="AX703" s="665"/>
    </row>
    <row r="704" spans="1:51" ht="63"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756</v>
      </c>
      <c r="AE704" s="582"/>
      <c r="AF704" s="582"/>
      <c r="AG704" s="424" t="s">
        <v>768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769</v>
      </c>
      <c r="AE705" s="732"/>
      <c r="AF705" s="732"/>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770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4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770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0.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756</v>
      </c>
      <c r="AE708" s="667"/>
      <c r="AF708" s="667"/>
      <c r="AG708" s="522" t="s">
        <v>771</v>
      </c>
      <c r="AH708" s="523"/>
      <c r="AI708" s="523"/>
      <c r="AJ708" s="523"/>
      <c r="AK708" s="523"/>
      <c r="AL708" s="523"/>
      <c r="AM708" s="523"/>
      <c r="AN708" s="523"/>
      <c r="AO708" s="523"/>
      <c r="AP708" s="523"/>
      <c r="AQ708" s="523"/>
      <c r="AR708" s="523"/>
      <c r="AS708" s="523"/>
      <c r="AT708" s="523"/>
      <c r="AU708" s="523"/>
      <c r="AV708" s="523"/>
      <c r="AW708" s="523"/>
      <c r="AX708" s="524"/>
    </row>
    <row r="709" spans="1:50" ht="60.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756</v>
      </c>
      <c r="AE709" s="185"/>
      <c r="AF709" s="185"/>
      <c r="AG709" s="663" t="s">
        <v>772</v>
      </c>
      <c r="AH709" s="664"/>
      <c r="AI709" s="664"/>
      <c r="AJ709" s="664"/>
      <c r="AK709" s="664"/>
      <c r="AL709" s="664"/>
      <c r="AM709" s="664"/>
      <c r="AN709" s="664"/>
      <c r="AO709" s="664"/>
      <c r="AP709" s="664"/>
      <c r="AQ709" s="664"/>
      <c r="AR709" s="664"/>
      <c r="AS709" s="664"/>
      <c r="AT709" s="664"/>
      <c r="AU709" s="664"/>
      <c r="AV709" s="664"/>
      <c r="AW709" s="664"/>
      <c r="AX709" s="665"/>
    </row>
    <row r="710" spans="1:50" ht="26.4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769</v>
      </c>
      <c r="AE710" s="185"/>
      <c r="AF710" s="185"/>
      <c r="AG710" s="663" t="s">
        <v>757</v>
      </c>
      <c r="AH710" s="664"/>
      <c r="AI710" s="664"/>
      <c r="AJ710" s="664"/>
      <c r="AK710" s="664"/>
      <c r="AL710" s="664"/>
      <c r="AM710" s="664"/>
      <c r="AN710" s="664"/>
      <c r="AO710" s="664"/>
      <c r="AP710" s="664"/>
      <c r="AQ710" s="664"/>
      <c r="AR710" s="664"/>
      <c r="AS710" s="664"/>
      <c r="AT710" s="664"/>
      <c r="AU710" s="664"/>
      <c r="AV710" s="664"/>
      <c r="AW710" s="664"/>
      <c r="AX710" s="665"/>
    </row>
    <row r="711" spans="1:50" ht="26.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756</v>
      </c>
      <c r="AE711" s="185"/>
      <c r="AF711" s="185"/>
      <c r="AG711" s="663" t="s">
        <v>773</v>
      </c>
      <c r="AH711" s="664"/>
      <c r="AI711" s="664"/>
      <c r="AJ711" s="664"/>
      <c r="AK711" s="664"/>
      <c r="AL711" s="664"/>
      <c r="AM711" s="664"/>
      <c r="AN711" s="664"/>
      <c r="AO711" s="664"/>
      <c r="AP711" s="664"/>
      <c r="AQ711" s="664"/>
      <c r="AR711" s="664"/>
      <c r="AS711" s="664"/>
      <c r="AT711" s="664"/>
      <c r="AU711" s="664"/>
      <c r="AV711" s="664"/>
      <c r="AW711" s="664"/>
      <c r="AX711" s="665"/>
    </row>
    <row r="712" spans="1:50" ht="26.4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769</v>
      </c>
      <c r="AE712" s="582"/>
      <c r="AF712" s="582"/>
      <c r="AG712" s="590" t="s">
        <v>757</v>
      </c>
      <c r="AH712" s="591"/>
      <c r="AI712" s="591"/>
      <c r="AJ712" s="591"/>
      <c r="AK712" s="591"/>
      <c r="AL712" s="591"/>
      <c r="AM712" s="591"/>
      <c r="AN712" s="591"/>
      <c r="AO712" s="591"/>
      <c r="AP712" s="591"/>
      <c r="AQ712" s="591"/>
      <c r="AR712" s="591"/>
      <c r="AS712" s="591"/>
      <c r="AT712" s="591"/>
      <c r="AU712" s="591"/>
      <c r="AV712" s="591"/>
      <c r="AW712" s="591"/>
      <c r="AX712" s="592"/>
    </row>
    <row r="713" spans="1:50" ht="26.4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769</v>
      </c>
      <c r="AE713" s="185"/>
      <c r="AF713" s="186"/>
      <c r="AG713" s="663" t="s">
        <v>757</v>
      </c>
      <c r="AH713" s="664"/>
      <c r="AI713" s="664"/>
      <c r="AJ713" s="664"/>
      <c r="AK713" s="664"/>
      <c r="AL713" s="664"/>
      <c r="AM713" s="664"/>
      <c r="AN713" s="664"/>
      <c r="AO713" s="664"/>
      <c r="AP713" s="664"/>
      <c r="AQ713" s="664"/>
      <c r="AR713" s="664"/>
      <c r="AS713" s="664"/>
      <c r="AT713" s="664"/>
      <c r="AU713" s="664"/>
      <c r="AV713" s="664"/>
      <c r="AW713" s="664"/>
      <c r="AX713" s="665"/>
    </row>
    <row r="714" spans="1:50" ht="61.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756</v>
      </c>
      <c r="AE714" s="588"/>
      <c r="AF714" s="589"/>
      <c r="AG714" s="688" t="s">
        <v>774</v>
      </c>
      <c r="AH714" s="689"/>
      <c r="AI714" s="689"/>
      <c r="AJ714" s="689"/>
      <c r="AK714" s="689"/>
      <c r="AL714" s="689"/>
      <c r="AM714" s="689"/>
      <c r="AN714" s="689"/>
      <c r="AO714" s="689"/>
      <c r="AP714" s="689"/>
      <c r="AQ714" s="689"/>
      <c r="AR714" s="689"/>
      <c r="AS714" s="689"/>
      <c r="AT714" s="689"/>
      <c r="AU714" s="689"/>
      <c r="AV714" s="689"/>
      <c r="AW714" s="689"/>
      <c r="AX714" s="690"/>
    </row>
    <row r="715" spans="1:50" ht="60"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756</v>
      </c>
      <c r="AE715" s="667"/>
      <c r="AF715" s="773"/>
      <c r="AG715" s="522" t="s">
        <v>775</v>
      </c>
      <c r="AH715" s="523"/>
      <c r="AI715" s="523"/>
      <c r="AJ715" s="523"/>
      <c r="AK715" s="523"/>
      <c r="AL715" s="523"/>
      <c r="AM715" s="523"/>
      <c r="AN715" s="523"/>
      <c r="AO715" s="523"/>
      <c r="AP715" s="523"/>
      <c r="AQ715" s="523"/>
      <c r="AR715" s="523"/>
      <c r="AS715" s="523"/>
      <c r="AT715" s="523"/>
      <c r="AU715" s="523"/>
      <c r="AV715" s="523"/>
      <c r="AW715" s="523"/>
      <c r="AX715" s="524"/>
    </row>
    <row r="716" spans="1:50" ht="60"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756</v>
      </c>
      <c r="AE716" s="755"/>
      <c r="AF716" s="755"/>
      <c r="AG716" s="663" t="s">
        <v>776</v>
      </c>
      <c r="AH716" s="664"/>
      <c r="AI716" s="664"/>
      <c r="AJ716" s="664"/>
      <c r="AK716" s="664"/>
      <c r="AL716" s="664"/>
      <c r="AM716" s="664"/>
      <c r="AN716" s="664"/>
      <c r="AO716" s="664"/>
      <c r="AP716" s="664"/>
      <c r="AQ716" s="664"/>
      <c r="AR716" s="664"/>
      <c r="AS716" s="664"/>
      <c r="AT716" s="664"/>
      <c r="AU716" s="664"/>
      <c r="AV716" s="664"/>
      <c r="AW716" s="664"/>
      <c r="AX716" s="665"/>
    </row>
    <row r="717" spans="1:50" ht="60"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756</v>
      </c>
      <c r="AE717" s="185"/>
      <c r="AF717" s="185"/>
      <c r="AG717" s="663" t="s">
        <v>777</v>
      </c>
      <c r="AH717" s="664"/>
      <c r="AI717" s="664"/>
      <c r="AJ717" s="664"/>
      <c r="AK717" s="664"/>
      <c r="AL717" s="664"/>
      <c r="AM717" s="664"/>
      <c r="AN717" s="664"/>
      <c r="AO717" s="664"/>
      <c r="AP717" s="664"/>
      <c r="AQ717" s="664"/>
      <c r="AR717" s="664"/>
      <c r="AS717" s="664"/>
      <c r="AT717" s="664"/>
      <c r="AU717" s="664"/>
      <c r="AV717" s="664"/>
      <c r="AW717" s="664"/>
      <c r="AX717" s="665"/>
    </row>
    <row r="718" spans="1:50" ht="60"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756</v>
      </c>
      <c r="AE718" s="185"/>
      <c r="AF718" s="185"/>
      <c r="AG718" s="193" t="s">
        <v>778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769</v>
      </c>
      <c r="AE719" s="667"/>
      <c r="AF719" s="667"/>
      <c r="AG719" s="190" t="s">
        <v>762</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7" customHeight="1" x14ac:dyDescent="0.15">
      <c r="A726" s="617" t="s">
        <v>48</v>
      </c>
      <c r="B726" s="618"/>
      <c r="C726" s="439" t="s">
        <v>53</v>
      </c>
      <c r="D726" s="577"/>
      <c r="E726" s="577"/>
      <c r="F726" s="578"/>
      <c r="G726" s="793" t="s">
        <v>810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7" customHeight="1" thickBot="1" x14ac:dyDescent="0.2">
      <c r="A727" s="619"/>
      <c r="B727" s="620"/>
      <c r="C727" s="694" t="s">
        <v>57</v>
      </c>
      <c r="D727" s="695"/>
      <c r="E727" s="695"/>
      <c r="F727" s="696"/>
      <c r="G727" s="791" t="s">
        <v>811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7" customHeight="1" thickBot="1" x14ac:dyDescent="0.2">
      <c r="A729" s="761" t="s">
        <v>814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7" customHeight="1" thickBot="1" x14ac:dyDescent="0.2">
      <c r="A731" s="614" t="s">
        <v>138</v>
      </c>
      <c r="B731" s="615"/>
      <c r="C731" s="615"/>
      <c r="D731" s="615"/>
      <c r="E731" s="616"/>
      <c r="F731" s="679" t="s">
        <v>819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820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29.7" customHeight="1" thickBot="1" x14ac:dyDescent="0.2">
      <c r="A735" s="607" t="s">
        <v>779</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668</v>
      </c>
      <c r="B737" s="158"/>
      <c r="C737" s="158"/>
      <c r="D737" s="159"/>
      <c r="E737" s="105" t="s">
        <v>748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749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749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750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751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752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753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754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755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780</v>
      </c>
      <c r="F746" s="113"/>
      <c r="G746" s="113"/>
      <c r="H746" s="100" t="str">
        <f>IF(E746="","","-")</f>
        <v>-</v>
      </c>
      <c r="I746" s="113"/>
      <c r="J746" s="113"/>
      <c r="K746" s="100" t="str">
        <f>IF(I746="","","-")</f>
        <v/>
      </c>
      <c r="L746" s="104">
        <v>90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780</v>
      </c>
      <c r="F747" s="113"/>
      <c r="G747" s="113"/>
      <c r="H747" s="100" t="str">
        <f>IF(E747="","","-")</f>
        <v>-</v>
      </c>
      <c r="I747" s="113"/>
      <c r="J747" s="113"/>
      <c r="K747" s="100" t="str">
        <f>IF(I747="","","-")</f>
        <v/>
      </c>
      <c r="L747" s="104">
        <v>92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5" t="s">
        <v>781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783</v>
      </c>
      <c r="H789" s="446"/>
      <c r="I789" s="446"/>
      <c r="J789" s="446"/>
      <c r="K789" s="447"/>
      <c r="L789" s="448" t="s">
        <v>785</v>
      </c>
      <c r="M789" s="449"/>
      <c r="N789" s="449"/>
      <c r="O789" s="449"/>
      <c r="P789" s="449"/>
      <c r="Q789" s="449"/>
      <c r="R789" s="449"/>
      <c r="S789" s="449"/>
      <c r="T789" s="449"/>
      <c r="U789" s="449"/>
      <c r="V789" s="449"/>
      <c r="W789" s="449"/>
      <c r="X789" s="450"/>
      <c r="Y789" s="451">
        <v>166</v>
      </c>
      <c r="Z789" s="452"/>
      <c r="AA789" s="452"/>
      <c r="AB789" s="553"/>
      <c r="AC789" s="445" t="s">
        <v>783</v>
      </c>
      <c r="AD789" s="446"/>
      <c r="AE789" s="446"/>
      <c r="AF789" s="446"/>
      <c r="AG789" s="447"/>
      <c r="AH789" s="448" t="s">
        <v>784</v>
      </c>
      <c r="AI789" s="449"/>
      <c r="AJ789" s="449"/>
      <c r="AK789" s="449"/>
      <c r="AL789" s="449"/>
      <c r="AM789" s="449"/>
      <c r="AN789" s="449"/>
      <c r="AO789" s="449"/>
      <c r="AP789" s="449"/>
      <c r="AQ789" s="449"/>
      <c r="AR789" s="449"/>
      <c r="AS789" s="449"/>
      <c r="AT789" s="450"/>
      <c r="AU789" s="451">
        <v>55</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166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55</v>
      </c>
      <c r="AV799" s="412"/>
      <c r="AW799" s="412"/>
      <c r="AX799" s="414"/>
    </row>
    <row r="800" spans="1:51" ht="24.75" customHeight="1" x14ac:dyDescent="0.15">
      <c r="A800" s="552"/>
      <c r="B800" s="759"/>
      <c r="C800" s="759"/>
      <c r="D800" s="759"/>
      <c r="E800" s="759"/>
      <c r="F800" s="760"/>
      <c r="G800" s="435" t="s">
        <v>782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783</v>
      </c>
      <c r="H802" s="446"/>
      <c r="I802" s="446"/>
      <c r="J802" s="446"/>
      <c r="K802" s="447"/>
      <c r="L802" s="448" t="s">
        <v>786</v>
      </c>
      <c r="M802" s="449"/>
      <c r="N802" s="449"/>
      <c r="O802" s="449"/>
      <c r="P802" s="449"/>
      <c r="Q802" s="449"/>
      <c r="R802" s="449"/>
      <c r="S802" s="449"/>
      <c r="T802" s="449"/>
      <c r="U802" s="449"/>
      <c r="V802" s="449"/>
      <c r="W802" s="449"/>
      <c r="X802" s="450"/>
      <c r="Y802" s="451">
        <v>66</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66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45.75" customHeight="1" x14ac:dyDescent="0.15">
      <c r="A845" s="401">
        <v>1</v>
      </c>
      <c r="B845" s="401">
        <v>1</v>
      </c>
      <c r="C845" s="420" t="s">
        <v>787</v>
      </c>
      <c r="D845" s="415"/>
      <c r="E845" s="415"/>
      <c r="F845" s="415"/>
      <c r="G845" s="415"/>
      <c r="H845" s="415"/>
      <c r="I845" s="415"/>
      <c r="J845" s="416" t="s">
        <v>762</v>
      </c>
      <c r="K845" s="417"/>
      <c r="L845" s="417"/>
      <c r="M845" s="417"/>
      <c r="N845" s="417"/>
      <c r="O845" s="417"/>
      <c r="P845" s="421" t="s">
        <v>788</v>
      </c>
      <c r="Q845" s="317"/>
      <c r="R845" s="317"/>
      <c r="S845" s="317"/>
      <c r="T845" s="317"/>
      <c r="U845" s="317"/>
      <c r="V845" s="317"/>
      <c r="W845" s="317"/>
      <c r="X845" s="317"/>
      <c r="Y845" s="318">
        <v>166</v>
      </c>
      <c r="Z845" s="319"/>
      <c r="AA845" s="319"/>
      <c r="AB845" s="320"/>
      <c r="AC845" s="322" t="s">
        <v>80</v>
      </c>
      <c r="AD845" s="323"/>
      <c r="AE845" s="323"/>
      <c r="AF845" s="323"/>
      <c r="AG845" s="323"/>
      <c r="AH845" s="418" t="s">
        <v>758</v>
      </c>
      <c r="AI845" s="419"/>
      <c r="AJ845" s="419"/>
      <c r="AK845" s="419"/>
      <c r="AL845" s="326" t="s">
        <v>758</v>
      </c>
      <c r="AM845" s="327"/>
      <c r="AN845" s="327"/>
      <c r="AO845" s="328"/>
      <c r="AP845" s="321" t="s">
        <v>759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5" customHeight="1" x14ac:dyDescent="0.15">
      <c r="A878" s="401">
        <v>1</v>
      </c>
      <c r="B878" s="401">
        <v>1</v>
      </c>
      <c r="C878" s="420" t="s">
        <v>790</v>
      </c>
      <c r="D878" s="415"/>
      <c r="E878" s="415"/>
      <c r="F878" s="415"/>
      <c r="G878" s="415"/>
      <c r="H878" s="415"/>
      <c r="I878" s="415"/>
      <c r="J878" s="416" t="s">
        <v>757</v>
      </c>
      <c r="K878" s="417"/>
      <c r="L878" s="417"/>
      <c r="M878" s="417"/>
      <c r="N878" s="417"/>
      <c r="O878" s="417"/>
      <c r="P878" s="421" t="s">
        <v>791</v>
      </c>
      <c r="Q878" s="317"/>
      <c r="R878" s="317"/>
      <c r="S878" s="317"/>
      <c r="T878" s="317"/>
      <c r="U878" s="317"/>
      <c r="V878" s="317"/>
      <c r="W878" s="317"/>
      <c r="X878" s="317"/>
      <c r="Y878" s="318">
        <v>55</v>
      </c>
      <c r="Z878" s="319"/>
      <c r="AA878" s="319"/>
      <c r="AB878" s="320"/>
      <c r="AC878" s="322" t="s">
        <v>80</v>
      </c>
      <c r="AD878" s="323"/>
      <c r="AE878" s="323"/>
      <c r="AF878" s="323"/>
      <c r="AG878" s="323"/>
      <c r="AH878" s="418" t="s">
        <v>757</v>
      </c>
      <c r="AI878" s="419"/>
      <c r="AJ878" s="419"/>
      <c r="AK878" s="419"/>
      <c r="AL878" s="326" t="s">
        <v>758</v>
      </c>
      <c r="AM878" s="327"/>
      <c r="AN878" s="327"/>
      <c r="AO878" s="328"/>
      <c r="AP878" s="321" t="s">
        <v>757</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5" customHeight="1" x14ac:dyDescent="0.15">
      <c r="A911" s="401">
        <v>1</v>
      </c>
      <c r="B911" s="401">
        <v>1</v>
      </c>
      <c r="C911" s="420" t="s">
        <v>794</v>
      </c>
      <c r="D911" s="415"/>
      <c r="E911" s="415"/>
      <c r="F911" s="415"/>
      <c r="G911" s="415"/>
      <c r="H911" s="415"/>
      <c r="I911" s="415"/>
      <c r="J911" s="416" t="s">
        <v>762</v>
      </c>
      <c r="K911" s="417"/>
      <c r="L911" s="417"/>
      <c r="M911" s="417"/>
      <c r="N911" s="417"/>
      <c r="O911" s="417"/>
      <c r="P911" s="421" t="s">
        <v>793</v>
      </c>
      <c r="Q911" s="317"/>
      <c r="R911" s="317"/>
      <c r="S911" s="317"/>
      <c r="T911" s="317"/>
      <c r="U911" s="317"/>
      <c r="V911" s="317"/>
      <c r="W911" s="317"/>
      <c r="X911" s="317"/>
      <c r="Y911" s="318">
        <v>66</v>
      </c>
      <c r="Z911" s="319"/>
      <c r="AA911" s="319"/>
      <c r="AB911" s="320"/>
      <c r="AC911" s="322" t="s">
        <v>80</v>
      </c>
      <c r="AD911" s="323"/>
      <c r="AE911" s="323"/>
      <c r="AF911" s="323"/>
      <c r="AG911" s="323"/>
      <c r="AH911" s="418" t="s">
        <v>757</v>
      </c>
      <c r="AI911" s="419"/>
      <c r="AJ911" s="419"/>
      <c r="AK911" s="419"/>
      <c r="AL911" s="326" t="s">
        <v>792</v>
      </c>
      <c r="AM911" s="327"/>
      <c r="AN911" s="327"/>
      <c r="AO911" s="328"/>
      <c r="AP911" s="321" t="s">
        <v>757</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0.2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0">
    <cfRule type="expression" dxfId="2775" priority="13675">
      <formula>IF(RIGHT(TEXT(AU790,"0.#"),1)=".",FALSE,TRUE)</formula>
    </cfRule>
    <cfRule type="expression" dxfId="2774" priority="13676">
      <formula>IF(RIGHT(TEXT(AU790,"0.#"),1)=".",TRUE,FALSE)</formula>
    </cfRule>
  </conditionalFormatting>
  <conditionalFormatting sqref="AU799">
    <cfRule type="expression" dxfId="2773" priority="13673">
      <formula>IF(RIGHT(TEXT(AU799,"0.#"),1)=".",FALSE,TRUE)</formula>
    </cfRule>
    <cfRule type="expression" dxfId="2772" priority="13674">
      <formula>IF(RIGHT(TEXT(AU799,"0.#"),1)=".",TRUE,FALSE)</formula>
    </cfRule>
  </conditionalFormatting>
  <conditionalFormatting sqref="AU791:AU798 AU789">
    <cfRule type="expression" dxfId="2771" priority="13671">
      <formula>IF(RIGHT(TEXT(AU789,"0.#"),1)=".",FALSE,TRUE)</formula>
    </cfRule>
    <cfRule type="expression" dxfId="2770" priority="13672">
      <formula>IF(RIGHT(TEXT(AU789,"0.#"),1)=".",TRUE,FALSE)</formula>
    </cfRule>
  </conditionalFormatting>
  <conditionalFormatting sqref="Y829 Y816 Y803">
    <cfRule type="expression" dxfId="2769" priority="13657">
      <formula>IF(RIGHT(TEXT(Y803,"0.#"),1)=".",FALSE,TRUE)</formula>
    </cfRule>
    <cfRule type="expression" dxfId="2768" priority="13658">
      <formula>IF(RIGHT(TEXT(Y803,"0.#"),1)=".",TRUE,FALSE)</formula>
    </cfRule>
  </conditionalFormatting>
  <conditionalFormatting sqref="Y838 Y825 Y812">
    <cfRule type="expression" dxfId="2767" priority="13655">
      <formula>IF(RIGHT(TEXT(Y812,"0.#"),1)=".",FALSE,TRUE)</formula>
    </cfRule>
    <cfRule type="expression" dxfId="2766" priority="13656">
      <formula>IF(RIGHT(TEXT(Y812,"0.#"),1)=".",TRUE,FALSE)</formula>
    </cfRule>
  </conditionalFormatting>
  <conditionalFormatting sqref="AU829 AU816 AU803">
    <cfRule type="expression" dxfId="2765" priority="13651">
      <formula>IF(RIGHT(TEXT(AU803,"0.#"),1)=".",FALSE,TRUE)</formula>
    </cfRule>
    <cfRule type="expression" dxfId="2764" priority="13652">
      <formula>IF(RIGHT(TEXT(AU803,"0.#"),1)=".",TRUE,FALSE)</formula>
    </cfRule>
  </conditionalFormatting>
  <conditionalFormatting sqref="AU838 AU825 AU812">
    <cfRule type="expression" dxfId="2763" priority="13649">
      <formula>IF(RIGHT(TEXT(AU812,"0.#"),1)=".",FALSE,TRUE)</formula>
    </cfRule>
    <cfRule type="expression" dxfId="2762" priority="13650">
      <formula>IF(RIGHT(TEXT(AU812,"0.#"),1)=".",TRUE,FALSE)</formula>
    </cfRule>
  </conditionalFormatting>
  <conditionalFormatting sqref="AU830:AU837 AU828 AU817:AU824 AU815 AU804:AU811 AU802">
    <cfRule type="expression" dxfId="2761" priority="13647">
      <formula>IF(RIGHT(TEXT(AU802,"0.#"),1)=".",FALSE,TRUE)</formula>
    </cfRule>
    <cfRule type="expression" dxfId="2760" priority="13648">
      <formula>IF(RIGHT(TEXT(AU802,"0.#"),1)=".",TRUE,FALSE)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47:AO874">
    <cfRule type="expression" dxfId="2495" priority="6625">
      <formula>IF(AND(AL847&gt;=0, RIGHT(TEXT(AL847,"0.#"),1)&lt;&gt;"."),TRUE,FALSE)</formula>
    </cfRule>
    <cfRule type="expression" dxfId="2494" priority="6626">
      <formula>IF(AND(AL847&gt;=0, RIGHT(TEXT(AL847,"0.#"),1)="."),TRUE,FALSE)</formula>
    </cfRule>
    <cfRule type="expression" dxfId="2493" priority="6627">
      <formula>IF(AND(AL847&lt;0, RIGHT(TEXT(AL847,"0.#"),1)&lt;&gt;"."),TRUE,FALSE)</formula>
    </cfRule>
    <cfRule type="expression" dxfId="2492" priority="6628">
      <formula>IF(AND(AL847&lt;0, RIGHT(TEXT(AL847,"0.#"),1)="."),TRUE,FALSE)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47:Y874">
    <cfRule type="expression" dxfId="2421" priority="2953">
      <formula>IF(RIGHT(TEXT(Y847,"0.#"),1)=".",FALSE,TRUE)</formula>
    </cfRule>
    <cfRule type="expression" dxfId="2420" priority="2954">
      <formula>IF(RIGHT(TEXT(Y847,"0.#"),1)=".",TRUE,FALSE)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10:AO1139">
    <cfRule type="expression" dxfId="2391" priority="2859">
      <formula>IF(AND(AL1110&gt;=0, RIGHT(TEXT(AL1110,"0.#"),1)&lt;&gt;"."),TRUE,FALSE)</formula>
    </cfRule>
    <cfRule type="expression" dxfId="2390" priority="2860">
      <formula>IF(AND(AL1110&gt;=0, RIGHT(TEXT(AL1110,"0.#"),1)="."),TRUE,FALSE)</formula>
    </cfRule>
    <cfRule type="expression" dxfId="2389" priority="2861">
      <formula>IF(AND(AL1110&lt;0, RIGHT(TEXT(AL1110,"0.#"),1)&lt;&gt;"."),TRUE,FALSE)</formula>
    </cfRule>
    <cfRule type="expression" dxfId="2388" priority="2862">
      <formula>IF(AND(AL1110&lt;0, RIGHT(TEXT(AL1110,"0.#"),1)="."),TRUE,FALSE)</formula>
    </cfRule>
  </conditionalFormatting>
  <conditionalFormatting sqref="Y1110:Y1139">
    <cfRule type="expression" dxfId="2387" priority="2857">
      <formula>IF(RIGHT(TEXT(Y1110,"0.#"),1)=".",FALSE,TRUE)</formula>
    </cfRule>
    <cfRule type="expression" dxfId="2386" priority="2858">
      <formula>IF(RIGHT(TEXT(Y1110,"0.#"),1)=".",TRUE,FALSE)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45:AO846">
    <cfRule type="expression" dxfId="2377" priority="2811">
      <formula>IF(AND(AL845&gt;=0, RIGHT(TEXT(AL845,"0.#"),1)&lt;&gt;"."),TRUE,FALSE)</formula>
    </cfRule>
    <cfRule type="expression" dxfId="2376" priority="2812">
      <formula>IF(AND(AL845&gt;=0, RIGHT(TEXT(AL845,"0.#"),1)="."),TRUE,FALSE)</formula>
    </cfRule>
    <cfRule type="expression" dxfId="2375" priority="2813">
      <formula>IF(AND(AL845&lt;0, RIGHT(TEXT(AL845,"0.#"),1)&lt;&gt;"."),TRUE,FALSE)</formula>
    </cfRule>
    <cfRule type="expression" dxfId="2374" priority="2814">
      <formula>IF(AND(AL845&lt;0, RIGHT(TEXT(AL845,"0.#"),1)="."),TRUE,FALSE)</formula>
    </cfRule>
  </conditionalFormatting>
  <conditionalFormatting sqref="Y845:Y846">
    <cfRule type="expression" dxfId="2373" priority="2809">
      <formula>IF(RIGHT(TEXT(Y845,"0.#"),1)=".",FALSE,TRUE)</formula>
    </cfRule>
    <cfRule type="expression" dxfId="2372" priority="2810">
      <formula>IF(RIGHT(TEXT(Y845,"0.#"),1)=".",TRUE,FALSE)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80:Y907">
    <cfRule type="expression" dxfId="2055" priority="2069">
      <formula>IF(RIGHT(TEXT(Y880,"0.#"),1)=".",FALSE,TRUE)</formula>
    </cfRule>
    <cfRule type="expression" dxfId="2054" priority="2070">
      <formula>IF(RIGHT(TEXT(Y880,"0.#"),1)=".",TRUE,FALSE)</formula>
    </cfRule>
  </conditionalFormatting>
  <conditionalFormatting sqref="Y878:Y879">
    <cfRule type="expression" dxfId="2053" priority="2063">
      <formula>IF(RIGHT(TEXT(Y878,"0.#"),1)=".",FALSE,TRUE)</formula>
    </cfRule>
    <cfRule type="expression" dxfId="2052" priority="2064">
      <formula>IF(RIGHT(TEXT(Y878,"0.#"),1)=".",TRUE,FALSE)</formula>
    </cfRule>
  </conditionalFormatting>
  <conditionalFormatting sqref="Y913:Y940">
    <cfRule type="expression" dxfId="2051" priority="2057">
      <formula>IF(RIGHT(TEXT(Y913,"0.#"),1)=".",FALSE,TRUE)</formula>
    </cfRule>
    <cfRule type="expression" dxfId="2050" priority="2058">
      <formula>IF(RIGHT(TEXT(Y913,"0.#"),1)=".",TRUE,FALSE)</formula>
    </cfRule>
  </conditionalFormatting>
  <conditionalFormatting sqref="Y911:Y912">
    <cfRule type="expression" dxfId="2049" priority="2051">
      <formula>IF(RIGHT(TEXT(Y911,"0.#"),1)=".",FALSE,TRUE)</formula>
    </cfRule>
    <cfRule type="expression" dxfId="2048" priority="2052">
      <formula>IF(RIGHT(TEXT(Y911,"0.#"),1)=".",TRUE,FALSE)</formula>
    </cfRule>
  </conditionalFormatting>
  <conditionalFormatting sqref="Y946:Y973">
    <cfRule type="expression" dxfId="2047" priority="2045">
      <formula>IF(RIGHT(TEXT(Y946,"0.#"),1)=".",FALSE,TRUE)</formula>
    </cfRule>
    <cfRule type="expression" dxfId="2046" priority="2046">
      <formula>IF(RIGHT(TEXT(Y946,"0.#"),1)=".",TRUE,FALSE)</formula>
    </cfRule>
  </conditionalFormatting>
  <conditionalFormatting sqref="Y944:Y945">
    <cfRule type="expression" dxfId="2045" priority="2039">
      <formula>IF(RIGHT(TEXT(Y944,"0.#"),1)=".",FALSE,TRUE)</formula>
    </cfRule>
    <cfRule type="expression" dxfId="2044" priority="2040">
      <formula>IF(RIGHT(TEXT(Y944,"0.#"),1)=".",TRUE,FALSE)</formula>
    </cfRule>
  </conditionalFormatting>
  <conditionalFormatting sqref="Y979:Y1006">
    <cfRule type="expression" dxfId="2043" priority="2033">
      <formula>IF(RIGHT(TEXT(Y979,"0.#"),1)=".",FALSE,TRUE)</formula>
    </cfRule>
    <cfRule type="expression" dxfId="2042" priority="2034">
      <formula>IF(RIGHT(TEXT(Y979,"0.#"),1)=".",TRUE,FALSE)</formula>
    </cfRule>
  </conditionalFormatting>
  <conditionalFormatting sqref="Y977:Y978">
    <cfRule type="expression" dxfId="2041" priority="2027">
      <formula>IF(RIGHT(TEXT(Y977,"0.#"),1)=".",FALSE,TRUE)</formula>
    </cfRule>
    <cfRule type="expression" dxfId="2040" priority="2028">
      <formula>IF(RIGHT(TEXT(Y977,"0.#"),1)=".",TRUE,FALSE)</formula>
    </cfRule>
  </conditionalFormatting>
  <conditionalFormatting sqref="Y1012:Y1039">
    <cfRule type="expression" dxfId="2039" priority="2021">
      <formula>IF(RIGHT(TEXT(Y1012,"0.#"),1)=".",FALSE,TRUE)</formula>
    </cfRule>
    <cfRule type="expression" dxfId="2038" priority="2022">
      <formula>IF(RIGHT(TEXT(Y1012,"0.#"),1)=".",TRUE,FALSE)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80:AO907">
    <cfRule type="expression" dxfId="1957" priority="2071">
      <formula>IF(AND(AL880&gt;=0, RIGHT(TEXT(AL880,"0.#"),1)&lt;&gt;"."),TRUE,FALSE)</formula>
    </cfRule>
    <cfRule type="expression" dxfId="1956" priority="2072">
      <formula>IF(AND(AL880&gt;=0, RIGHT(TEXT(AL880,"0.#"),1)="."),TRUE,FALSE)</formula>
    </cfRule>
    <cfRule type="expression" dxfId="1955" priority="2073">
      <formula>IF(AND(AL880&lt;0, RIGHT(TEXT(AL880,"0.#"),1)&lt;&gt;"."),TRUE,FALSE)</formula>
    </cfRule>
    <cfRule type="expression" dxfId="1954" priority="2074">
      <formula>IF(AND(AL880&lt;0, RIGHT(TEXT(AL880,"0.#"),1)="."),TRUE,FALSE)</formula>
    </cfRule>
  </conditionalFormatting>
  <conditionalFormatting sqref="AL878:AO879">
    <cfRule type="expression" dxfId="1953" priority="2065">
      <formula>IF(AND(AL878&gt;=0, RIGHT(TEXT(AL878,"0.#"),1)&lt;&gt;"."),TRUE,FALSE)</formula>
    </cfRule>
    <cfRule type="expression" dxfId="1952" priority="2066">
      <formula>IF(AND(AL878&gt;=0, RIGHT(TEXT(AL878,"0.#"),1)="."),TRUE,FALSE)</formula>
    </cfRule>
    <cfRule type="expression" dxfId="1951" priority="2067">
      <formula>IF(AND(AL878&lt;0, RIGHT(TEXT(AL878,"0.#"),1)&lt;&gt;"."),TRUE,FALSE)</formula>
    </cfRule>
    <cfRule type="expression" dxfId="1950" priority="2068">
      <formula>IF(AND(AL878&lt;0, RIGHT(TEXT(AL878,"0.#"),1)="."),TRUE,FALSE)</formula>
    </cfRule>
  </conditionalFormatting>
  <conditionalFormatting sqref="AL913:AO940">
    <cfRule type="expression" dxfId="1949" priority="2059">
      <formula>IF(AND(AL913&gt;=0, RIGHT(TEXT(AL913,"0.#"),1)&lt;&gt;"."),TRUE,FALSE)</formula>
    </cfRule>
    <cfRule type="expression" dxfId="1948" priority="2060">
      <formula>IF(AND(AL913&gt;=0, RIGHT(TEXT(AL913,"0.#"),1)="."),TRUE,FALSE)</formula>
    </cfRule>
    <cfRule type="expression" dxfId="1947" priority="2061">
      <formula>IF(AND(AL913&lt;0, RIGHT(TEXT(AL913,"0.#"),1)&lt;&gt;"."),TRUE,FALSE)</formula>
    </cfRule>
    <cfRule type="expression" dxfId="1946" priority="2062">
      <formula>IF(AND(AL913&lt;0, RIGHT(TEXT(AL913,"0.#"),1)="."),TRUE,FALSE)</formula>
    </cfRule>
  </conditionalFormatting>
  <conditionalFormatting sqref="AL911:AO912">
    <cfRule type="expression" dxfId="1945" priority="2053">
      <formula>IF(AND(AL911&gt;=0, RIGHT(TEXT(AL911,"0.#"),1)&lt;&gt;"."),TRUE,FALSE)</formula>
    </cfRule>
    <cfRule type="expression" dxfId="1944" priority="2054">
      <formula>IF(AND(AL911&gt;=0, RIGHT(TEXT(AL911,"0.#"),1)="."),TRUE,FALSE)</formula>
    </cfRule>
    <cfRule type="expression" dxfId="1943" priority="2055">
      <formula>IF(AND(AL911&lt;0, RIGHT(TEXT(AL911,"0.#"),1)&lt;&gt;"."),TRUE,FALSE)</formula>
    </cfRule>
    <cfRule type="expression" dxfId="1942" priority="2056">
      <formula>IF(AND(AL911&lt;0, RIGHT(TEXT(AL911,"0.#"),1)="."),TRUE,FALSE)</formula>
    </cfRule>
  </conditionalFormatting>
  <conditionalFormatting sqref="AL946:AO973">
    <cfRule type="expression" dxfId="1941" priority="2047">
      <formula>IF(AND(AL946&gt;=0, RIGHT(TEXT(AL946,"0.#"),1)&lt;&gt;"."),TRUE,FALSE)</formula>
    </cfRule>
    <cfRule type="expression" dxfId="1940" priority="2048">
      <formula>IF(AND(AL946&gt;=0, RIGHT(TEXT(AL946,"0.#"),1)="."),TRUE,FALSE)</formula>
    </cfRule>
    <cfRule type="expression" dxfId="1939" priority="2049">
      <formula>IF(AND(AL946&lt;0, RIGHT(TEXT(AL946,"0.#"),1)&lt;&gt;"."),TRUE,FALSE)</formula>
    </cfRule>
    <cfRule type="expression" dxfId="1938" priority="2050">
      <formula>IF(AND(AL946&lt;0, RIGHT(TEXT(AL946,"0.#"),1)="."),TRUE,FALSE)</formula>
    </cfRule>
  </conditionalFormatting>
  <conditionalFormatting sqref="AL944:AO945">
    <cfRule type="expression" dxfId="1937" priority="2041">
      <formula>IF(AND(AL944&gt;=0, RIGHT(TEXT(AL944,"0.#"),1)&lt;&gt;"."),TRUE,FALSE)</formula>
    </cfRule>
    <cfRule type="expression" dxfId="1936" priority="2042">
      <formula>IF(AND(AL944&gt;=0, RIGHT(TEXT(AL944,"0.#"),1)="."),TRUE,FALSE)</formula>
    </cfRule>
    <cfRule type="expression" dxfId="1935" priority="2043">
      <formula>IF(AND(AL944&lt;0, RIGHT(TEXT(AL944,"0.#"),1)&lt;&gt;"."),TRUE,FALSE)</formula>
    </cfRule>
    <cfRule type="expression" dxfId="1934" priority="2044">
      <formula>IF(AND(AL944&lt;0, RIGHT(TEXT(AL944,"0.#"),1)="."),TRUE,FALSE)</formula>
    </cfRule>
  </conditionalFormatting>
  <conditionalFormatting sqref="AL979:AO1006">
    <cfRule type="expression" dxfId="1933" priority="2035">
      <formula>IF(AND(AL979&gt;=0, RIGHT(TEXT(AL979,"0.#"),1)&lt;&gt;"."),TRUE,FALSE)</formula>
    </cfRule>
    <cfRule type="expression" dxfId="1932" priority="2036">
      <formula>IF(AND(AL979&gt;=0, RIGHT(TEXT(AL979,"0.#"),1)="."),TRUE,FALSE)</formula>
    </cfRule>
    <cfRule type="expression" dxfId="1931" priority="2037">
      <formula>IF(AND(AL979&lt;0, RIGHT(TEXT(AL979,"0.#"),1)&lt;&gt;"."),TRUE,FALSE)</formula>
    </cfRule>
    <cfRule type="expression" dxfId="1930" priority="2038">
      <formula>IF(AND(AL979&lt;0, RIGHT(TEXT(AL979,"0.#"),1)="."),TRUE,FALSE)</formula>
    </cfRule>
  </conditionalFormatting>
  <conditionalFormatting sqref="AL977:AO978">
    <cfRule type="expression" dxfId="1929" priority="2029">
      <formula>IF(AND(AL977&gt;=0, RIGHT(TEXT(AL977,"0.#"),1)&lt;&gt;"."),TRUE,FALSE)</formula>
    </cfRule>
    <cfRule type="expression" dxfId="1928" priority="2030">
      <formula>IF(AND(AL977&gt;=0, RIGHT(TEXT(AL977,"0.#"),1)="."),TRUE,FALSE)</formula>
    </cfRule>
    <cfRule type="expression" dxfId="1927" priority="2031">
      <formula>IF(AND(AL977&lt;0, RIGHT(TEXT(AL977,"0.#"),1)&lt;&gt;"."),TRUE,FALSE)</formula>
    </cfRule>
    <cfRule type="expression" dxfId="1926" priority="2032">
      <formula>IF(AND(AL977&lt;0, RIGHT(TEXT(AL977,"0.#"),1)="."),TRUE,FALSE)</formula>
    </cfRule>
  </conditionalFormatting>
  <conditionalFormatting sqref="AL1012:AO1039">
    <cfRule type="expression" dxfId="1925" priority="2023">
      <formula>IF(AND(AL1012&gt;=0, RIGHT(TEXT(AL1012,"0.#"),1)&lt;&gt;"."),TRUE,FALSE)</formula>
    </cfRule>
    <cfRule type="expression" dxfId="1924" priority="2024">
      <formula>IF(AND(AL1012&gt;=0, RIGHT(TEXT(AL1012,"0.#"),1)="."),TRUE,FALSE)</formula>
    </cfRule>
    <cfRule type="expression" dxfId="1923" priority="2025">
      <formula>IF(AND(AL1012&lt;0, RIGHT(TEXT(AL1012,"0.#"),1)&lt;&gt;"."),TRUE,FALSE)</formula>
    </cfRule>
    <cfRule type="expression" dxfId="1922" priority="2026">
      <formula>IF(AND(AL1012&lt;0, RIGHT(TEXT(AL1012,"0.#"),1)="."),TRUE,FALSE)</formula>
    </cfRule>
  </conditionalFormatting>
  <conditionalFormatting sqref="AL1010:AO1011">
    <cfRule type="expression" dxfId="1921" priority="2017">
      <formula>IF(AND(AL1010&gt;=0, RIGHT(TEXT(AL1010,"0.#"),1)&lt;&gt;"."),TRUE,FALSE)</formula>
    </cfRule>
    <cfRule type="expression" dxfId="1920" priority="2018">
      <formula>IF(AND(AL1010&gt;=0, RIGHT(TEXT(AL1010,"0.#"),1)="."),TRUE,FALSE)</formula>
    </cfRule>
    <cfRule type="expression" dxfId="1919" priority="2019">
      <formula>IF(AND(AL1010&lt;0, RIGHT(TEXT(AL1010,"0.#"),1)&lt;&gt;"."),TRUE,FALSE)</formula>
    </cfRule>
    <cfRule type="expression" dxfId="1918" priority="2020">
      <formula>IF(AND(AL1010&lt;0, RIGHT(TEXT(AL1010,"0.#"),1)="."),TRUE,FALSE)</formula>
    </cfRule>
  </conditionalFormatting>
  <conditionalFormatting sqref="Y1010:Y1011">
    <cfRule type="expression" dxfId="1917" priority="2015">
      <formula>IF(RIGHT(TEXT(Y1010,"0.#"),1)=".",FALSE,TRUE)</formula>
    </cfRule>
    <cfRule type="expression" dxfId="1916" priority="2016">
      <formula>IF(RIGHT(TEXT(Y1010,"0.#"),1)=".",TRUE,FALSE)</formula>
    </cfRule>
  </conditionalFormatting>
  <conditionalFormatting sqref="AL1045:AO1072">
    <cfRule type="expression" dxfId="1915" priority="2011">
      <formula>IF(AND(AL1045&gt;=0, RIGHT(TEXT(AL1045,"0.#"),1)&lt;&gt;"."),TRUE,FALSE)</formula>
    </cfRule>
    <cfRule type="expression" dxfId="1914" priority="2012">
      <formula>IF(AND(AL1045&gt;=0, RIGHT(TEXT(AL1045,"0.#"),1)="."),TRUE,FALSE)</formula>
    </cfRule>
    <cfRule type="expression" dxfId="1913" priority="2013">
      <formula>IF(AND(AL1045&lt;0, RIGHT(TEXT(AL1045,"0.#"),1)&lt;&gt;"."),TRUE,FALSE)</formula>
    </cfRule>
    <cfRule type="expression" dxfId="1912" priority="2014">
      <formula>IF(AND(AL1045&lt;0, RIGHT(TEXT(AL1045,"0.#"),1)="."),TRUE,FALSE)</formula>
    </cfRule>
  </conditionalFormatting>
  <conditionalFormatting sqref="Y1045:Y1072">
    <cfRule type="expression" dxfId="1911" priority="2009">
      <formula>IF(RIGHT(TEXT(Y1045,"0.#"),1)=".",FALSE,TRUE)</formula>
    </cfRule>
    <cfRule type="expression" dxfId="1910" priority="2010">
      <formula>IF(RIGHT(TEXT(Y1045,"0.#"),1)=".",TRUE,FALSE)</formula>
    </cfRule>
  </conditionalFormatting>
  <conditionalFormatting sqref="AL1043:AO1044">
    <cfRule type="expression" dxfId="1909" priority="2005">
      <formula>IF(AND(AL1043&gt;=0, RIGHT(TEXT(AL1043,"0.#"),1)&lt;&gt;"."),TRUE,FALSE)</formula>
    </cfRule>
    <cfRule type="expression" dxfId="1908" priority="2006">
      <formula>IF(AND(AL1043&gt;=0, RIGHT(TEXT(AL1043,"0.#"),1)="."),TRUE,FALSE)</formula>
    </cfRule>
    <cfRule type="expression" dxfId="1907" priority="2007">
      <formula>IF(AND(AL1043&lt;0, RIGHT(TEXT(AL1043,"0.#"),1)&lt;&gt;"."),TRUE,FALSE)</formula>
    </cfRule>
    <cfRule type="expression" dxfId="1906" priority="2008">
      <formula>IF(AND(AL1043&lt;0, RIGHT(TEXT(AL1043,"0.#"),1)="."),TRUE,FALSE)</formula>
    </cfRule>
  </conditionalFormatting>
  <conditionalFormatting sqref="Y1043:Y1044">
    <cfRule type="expression" dxfId="1905" priority="2003">
      <formula>IF(RIGHT(TEXT(Y1043,"0.#"),1)=".",FALSE,TRUE)</formula>
    </cfRule>
    <cfRule type="expression" dxfId="1904" priority="2004">
      <formula>IF(RIGHT(TEXT(Y1043,"0.#"),1)=".",TRUE,FALSE)</formula>
    </cfRule>
  </conditionalFormatting>
  <conditionalFormatting sqref="AL1078:AO1105">
    <cfRule type="expression" dxfId="1903" priority="1999">
      <formula>IF(AND(AL1078&gt;=0, RIGHT(TEXT(AL1078,"0.#"),1)&lt;&gt;"."),TRUE,FALSE)</formula>
    </cfRule>
    <cfRule type="expression" dxfId="1902" priority="2000">
      <formula>IF(AND(AL1078&gt;=0, RIGHT(TEXT(AL1078,"0.#"),1)="."),TRUE,FALSE)</formula>
    </cfRule>
    <cfRule type="expression" dxfId="1901" priority="2001">
      <formula>IF(AND(AL1078&lt;0, RIGHT(TEXT(AL1078,"0.#"),1)&lt;&gt;"."),TRUE,FALSE)</formula>
    </cfRule>
    <cfRule type="expression" dxfId="1900" priority="2002">
      <formula>IF(AND(AL1078&lt;0, RIGHT(TEXT(AL1078,"0.#"),1)="."),TRUE,FALSE)</formula>
    </cfRule>
  </conditionalFormatting>
  <conditionalFormatting sqref="Y1078:Y1105">
    <cfRule type="expression" dxfId="1899" priority="1997">
      <formula>IF(RIGHT(TEXT(Y1078,"0.#"),1)=".",FALSE,TRUE)</formula>
    </cfRule>
    <cfRule type="expression" dxfId="1898" priority="1998">
      <formula>IF(RIGHT(TEXT(Y1078,"0.#"),1)=".",TRUE,FALSE)</formula>
    </cfRule>
  </conditionalFormatting>
  <conditionalFormatting sqref="AL1076:AO1077">
    <cfRule type="expression" dxfId="1897" priority="1993">
      <formula>IF(AND(AL1076&gt;=0, RIGHT(TEXT(AL1076,"0.#"),1)&lt;&gt;"."),TRUE,FALSE)</formula>
    </cfRule>
    <cfRule type="expression" dxfId="1896" priority="1994">
      <formula>IF(AND(AL1076&gt;=0, RIGHT(TEXT(AL1076,"0.#"),1)="."),TRUE,FALSE)</formula>
    </cfRule>
    <cfRule type="expression" dxfId="1895" priority="1995">
      <formula>IF(AND(AL1076&lt;0, RIGHT(TEXT(AL1076,"0.#"),1)&lt;&gt;"."),TRUE,FALSE)</formula>
    </cfRule>
    <cfRule type="expression" dxfId="1894" priority="1996">
      <formula>IF(AND(AL1076&lt;0, RIGHT(TEXT(AL1076,"0.#"),1)="."),TRUE,FALSE)</formula>
    </cfRule>
  </conditionalFormatting>
  <conditionalFormatting sqref="Y1076:Y1077">
    <cfRule type="expression" dxfId="1893" priority="1991">
      <formula>IF(RIGHT(TEXT(Y1076,"0.#"),1)=".",FALSE,TRUE)</formula>
    </cfRule>
    <cfRule type="expression" dxfId="1892" priority="1992">
      <formula>IF(RIGHT(TEXT(Y1076,"0.#"),1)=".",TRUE,FALSE)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AM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43" max="49" man="1"/>
    <brk id="114" max="49" man="1"/>
    <brk id="704" max="49" man="1"/>
    <brk id="733"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7" customHeight="1" x14ac:dyDescent="0.15">
      <c r="A2" s="14" t="s">
        <v>85</v>
      </c>
      <c r="B2" s="15"/>
      <c r="C2" s="13" t="str">
        <f>IF(B2="","",A2)</f>
        <v/>
      </c>
      <c r="D2" s="13" t="str">
        <f>IF(C2="","",IF(D1&lt;&gt;"",CONCATENATE(D1,"、",C2),C2))</f>
        <v/>
      </c>
      <c r="F2" s="12" t="s">
        <v>72</v>
      </c>
      <c r="G2" s="17" t="s">
        <v>756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756</v>
      </c>
      <c r="R8" s="13" t="str">
        <f t="shared" si="3"/>
        <v>その他</v>
      </c>
      <c r="S8" s="13" t="str">
        <f t="shared" si="4"/>
        <v>その他</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7"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その他</v>
      </c>
      <c r="Q10" s="19"/>
      <c r="T10" s="13"/>
      <c r="W10" s="32" t="s">
        <v>156</v>
      </c>
      <c r="Y10" s="32" t="s">
        <v>420</v>
      </c>
      <c r="Z10" s="32" t="s">
        <v>551</v>
      </c>
      <c r="AA10" s="94" t="s">
        <v>514</v>
      </c>
      <c r="AB10" s="94" t="s">
        <v>645</v>
      </c>
      <c r="AC10" s="31"/>
      <c r="AD10" s="31"/>
      <c r="AE10" s="31"/>
      <c r="AF10" s="30"/>
      <c r="AG10" s="53" t="s">
        <v>359</v>
      </c>
      <c r="AK10" s="51" t="str">
        <f t="shared" si="7"/>
        <v>I</v>
      </c>
      <c r="AP10" s="51" t="s">
        <v>356</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756</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7" customHeight="1" x14ac:dyDescent="0.15">
      <c r="A16" s="14" t="s">
        <v>98</v>
      </c>
      <c r="B16" s="15" t="s">
        <v>756</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7" customHeight="1" x14ac:dyDescent="0.15">
      <c r="A24" s="88" t="s">
        <v>400</v>
      </c>
      <c r="B24" s="15"/>
      <c r="C24" s="13" t="str">
        <f t="shared" si="9"/>
        <v/>
      </c>
      <c r="D24" s="13" t="str">
        <f>IF(C24="",D23,IF(D23&lt;&gt;"",CONCATENATE(D23,"、",C24),C24))</f>
        <v>地球温暖化対策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386</v>
      </c>
      <c r="AF2" s="990"/>
      <c r="AG2" s="990"/>
      <c r="AH2" s="990"/>
      <c r="AI2" s="990" t="s">
        <v>408</v>
      </c>
      <c r="AJ2" s="990"/>
      <c r="AK2" s="990"/>
      <c r="AL2" s="454"/>
      <c r="AM2" s="990" t="s">
        <v>505</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7"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7"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7"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386</v>
      </c>
      <c r="AF9" s="990"/>
      <c r="AG9" s="990"/>
      <c r="AH9" s="990"/>
      <c r="AI9" s="990" t="s">
        <v>408</v>
      </c>
      <c r="AJ9" s="990"/>
      <c r="AK9" s="990"/>
      <c r="AL9" s="454"/>
      <c r="AM9" s="990" t="s">
        <v>505</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7"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7"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7"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386</v>
      </c>
      <c r="AF16" s="990"/>
      <c r="AG16" s="990"/>
      <c r="AH16" s="990"/>
      <c r="AI16" s="990" t="s">
        <v>408</v>
      </c>
      <c r="AJ16" s="990"/>
      <c r="AK16" s="990"/>
      <c r="AL16" s="454"/>
      <c r="AM16" s="990" t="s">
        <v>505</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7"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7"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7"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386</v>
      </c>
      <c r="AF23" s="990"/>
      <c r="AG23" s="990"/>
      <c r="AH23" s="990"/>
      <c r="AI23" s="990" t="s">
        <v>408</v>
      </c>
      <c r="AJ23" s="990"/>
      <c r="AK23" s="990"/>
      <c r="AL23" s="454"/>
      <c r="AM23" s="990" t="s">
        <v>505</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7"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7"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7"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386</v>
      </c>
      <c r="AF30" s="990"/>
      <c r="AG30" s="990"/>
      <c r="AH30" s="990"/>
      <c r="AI30" s="990" t="s">
        <v>408</v>
      </c>
      <c r="AJ30" s="990"/>
      <c r="AK30" s="990"/>
      <c r="AL30" s="454"/>
      <c r="AM30" s="990" t="s">
        <v>505</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7"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7"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7"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386</v>
      </c>
      <c r="AF37" s="990"/>
      <c r="AG37" s="990"/>
      <c r="AH37" s="990"/>
      <c r="AI37" s="990" t="s">
        <v>408</v>
      </c>
      <c r="AJ37" s="990"/>
      <c r="AK37" s="990"/>
      <c r="AL37" s="454"/>
      <c r="AM37" s="990" t="s">
        <v>505</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7"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7"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7"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386</v>
      </c>
      <c r="AF44" s="990"/>
      <c r="AG44" s="990"/>
      <c r="AH44" s="990"/>
      <c r="AI44" s="990" t="s">
        <v>408</v>
      </c>
      <c r="AJ44" s="990"/>
      <c r="AK44" s="990"/>
      <c r="AL44" s="454"/>
      <c r="AM44" s="990" t="s">
        <v>505</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7"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7"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7"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386</v>
      </c>
      <c r="AF51" s="990"/>
      <c r="AG51" s="990"/>
      <c r="AH51" s="990"/>
      <c r="AI51" s="990" t="s">
        <v>408</v>
      </c>
      <c r="AJ51" s="990"/>
      <c r="AK51" s="990"/>
      <c r="AL51" s="454"/>
      <c r="AM51" s="990" t="s">
        <v>505</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7"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7"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7"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386</v>
      </c>
      <c r="AF58" s="990"/>
      <c r="AG58" s="990"/>
      <c r="AH58" s="990"/>
      <c r="AI58" s="990" t="s">
        <v>408</v>
      </c>
      <c r="AJ58" s="990"/>
      <c r="AK58" s="990"/>
      <c r="AL58" s="454"/>
      <c r="AM58" s="990" t="s">
        <v>505</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7"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7"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7"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386</v>
      </c>
      <c r="AF65" s="990"/>
      <c r="AG65" s="990"/>
      <c r="AH65" s="990"/>
      <c r="AI65" s="990" t="s">
        <v>408</v>
      </c>
      <c r="AJ65" s="990"/>
      <c r="AK65" s="990"/>
      <c r="AL65" s="454"/>
      <c r="AM65" s="990" t="s">
        <v>505</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7"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7"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7"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4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4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4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4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4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4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4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4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4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4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4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4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4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4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4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4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4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4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4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4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4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4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4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4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4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4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4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4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4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4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4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4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4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4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4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4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4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4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4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4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4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4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4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4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4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4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4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4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4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4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4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4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4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4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4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4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4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4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4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4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4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4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4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4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4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4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4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4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4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4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4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4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4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4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4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4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4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4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4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4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4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4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4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4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4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4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4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4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4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4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4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4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4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4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4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4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4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4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4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4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4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4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4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4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4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4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4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4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4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4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4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4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4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4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4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4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4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4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4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4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4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4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4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4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4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4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2021-08-19T07:44:19Z</cp:lastPrinted>
  <dcterms:created xsi:type="dcterms:W3CDTF">2012-03-13T00:50:25Z</dcterms:created>
  <dcterms:modified xsi:type="dcterms:W3CDTF">2021-08-25T02:12:11Z</dcterms:modified>
</cp:coreProperties>
</file>