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37　環境調和型バイオマス資源活用モデル事業（国土交通省連携事業）\"/>
    </mc:Choice>
  </mc:AlternateContent>
  <bookViews>
    <workbookView xWindow="2328" yWindow="-120" windowWidth="27996"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<sst xmlns="http://schemas.openxmlformats.org/spreadsheetml/2006/main" count="3074" uniqueCount="808">
  <si>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</si>
  <si>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</si>
  <si>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</si>
  <si>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</si>
  <si>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</si>
  <si>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</si>
  <si>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</si>
  <si>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</si>
  <si>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</si>
  <si>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</si>
  <si>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</si>
  <si>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</si>
  <si>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</si>
  <si>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</si>
  <si>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</si>
  <si>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</si>
  <si>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</si>
  <si>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</si>
  <si>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</si>
  <si>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</si>
  <si>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</si>
  <si>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</si>
  <si>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</si>
  <si>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</si>
  <si>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</si>
  <si>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</si>
  <si>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</si>
  <si>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</si>
  <si>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</si>
  <si>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</si>
  <si>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</si>
  <si>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</si>
  <si>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</si>
  <si>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</si>
  <si>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</si>
  <si>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</si>
  <si>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</si>
  <si>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</si>
  <si>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</si>
  <si>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</si>
  <si>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</si>
  <si>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</si>
  <si>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</si>
  <si>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</si>
  <si>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</si>
  <si>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</si>
  <si>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</si>
  <si>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</si>
  <si>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</si>
  <si>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</si>
  <si>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</si>
  <si>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</si>
  <si>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</si>
  <si>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</si>
  <si>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</si>
  <si>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</si>
  <si>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</si>
  <si>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</si>
  <si>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</si>
  <si>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</si>
  <si>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</si>
  <si>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</si>
  <si>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</si>
  <si>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</si>
  <si>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</si>
  <si>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</si>
  <si>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</si>
  <si>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</si>
  <si>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</si>
  <si>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</si>
  <si>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</si>
  <si>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</si>
  <si>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</si>
  <si>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</si>
  <si>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</si>
  <si>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</si>
  <si>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</si>
  <si>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</si>
  <si>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</si>
  <si>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</si>
  <si>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</si>
  <si>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</si>
  <si>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</si>
  <si>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</si>
  <si>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</si>
  <si>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</si>
  <si>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</si>
  <si>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</si>
  <si>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</si>
  <si>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</si>
  <si>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</si>
  <si>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</si>
  <si>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</si>
  <si>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</si>
  <si>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</si>
  <si>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</si>
  <si>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</si>
  <si>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</si>
  <si>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</si>
  <si>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</si>
  <si>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</si>
  <si>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</si>
  <si>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</si>
  <si>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</si>
  <si>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</si>
  <si>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</si>
  <si>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</si>
  <si>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</si>
  <si>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</si>
  <si>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</si>
  <si>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</si>
  <si>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</si>
  <si>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</si>
  <si>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</si>
  <si>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</si>
  <si>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</si>
  <si>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</si>
  <si>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</si>
  <si>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</si>
  <si>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</si>
  <si>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</si>
  <si>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</si>
  <si>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</si>
  <si>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</si>
  <si>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</si>
  <si>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</si>
  <si>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</si>
  <si>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</si>
  <si>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</si>
  <si>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</si>
  <si>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</si>
  <si>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</si>
  <si>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</si>
  <si>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</si>
  <si>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</si>
  <si>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</si>
  <si>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</si>
  <si>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</si>
  <si>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</si>
  <si>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</si>
  <si>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</si>
  <si>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</si>
  <si>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</si>
  <si>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</si>
  <si>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</si>
  <si>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</si>
  <si>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</si>
  <si>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</si>
  <si>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</si>
  <si>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</si>
  <si>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</si>
  <si>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</si>
  <si>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</si>
  <si>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</si>
  <si>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</si>
  <si>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</si>
  <si>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</si>
  <si>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</si>
  <si>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</si>
  <si>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</si>
  <si>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</si>
  <si>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</si>
  <si>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</si>
  <si>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</si>
  <si>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</si>
  <si>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</si>
  <si>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</si>
  <si>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</si>
  <si>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</si>
  <si>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</si>
  <si>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</si>
  <si>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</si>
  <si>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</si>
  <si>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</si>
  <si>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</si>
  <si>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</si>
  <si>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</si>
  <si>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</si>
  <si>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</si>
  <si>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</si>
  <si>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</si>
  <si>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</si>
  <si>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</si>
  <si>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</si>
  <si>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</si>
  <si>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</si>
  <si>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</si>
  <si>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</si>
  <si>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</si>
  <si>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</si>
  <si>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</si>
  <si>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</si>
  <si>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</si>
  <si>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</si>
  <si>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</si>
  <si>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</si>
  <si>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</si>
  <si>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</si>
  <si>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</si>
  <si>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</si>
  <si>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</si>
  <si>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</si>
  <si>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</si>
  <si>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</si>
  <si>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</si>
  <si>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</si>
  <si>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</si>
  <si>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</si>
  <si>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</si>
  <si>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</si>
  <si>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</si>
  <si>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</si>
  <si>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</si>
  <si>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</si>
  <si>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</si>
  <si>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</si>
  <si>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</si>
  <si>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</si>
  <si>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</si>
  <si>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</si>
  <si>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</si>
  <si>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</si>
  <si>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</si>
  <si>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</si>
  <si>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</si>
  <si>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</si>
  <si>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</si>
  <si>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</si>
  <si>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</si>
  <si>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</si>
  <si>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</si>
  <si>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</si>
  <si>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</si>
  <si>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</si>
  <si>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</si>
  <si>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</si>
  <si>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</si>
  <si>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</si>
  <si>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</si>
  <si>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</si>
  <si>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</si>
  <si>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</si>
  <si>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</si>
  <si>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</si>
  <si>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</si>
  <si>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</si>
  <si>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</si>
  <si>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</si>
  <si>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</si>
  <si>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</si>
  <si>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</si>
  <si>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</si>
  <si>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</si>
  <si>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</si>
  <si>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</si>
  <si>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</si>
  <si>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</si>
  <si>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</si>
  <si>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</si>
  <si>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</si>
  <si>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</si>
  <si>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</si>
  <si>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</si>
  <si>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</si>
  <si>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</si>
  <si>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</si>
  <si>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</si>
  <si>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</si>
  <si>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</si>
  <si>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</si>
  <si>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</si>
  <si>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</si>
  <si>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</si>
  <si>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</si>
  <si>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</si>
  <si>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</si>
  <si>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</si>
  <si>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</si>
  <si>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</si>
  <si>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</si>
  <si>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</si>
  <si>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</si>
  <si>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</si>
  <si>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</si>
  <si>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</si>
  <si>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</si>
  <si>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</si>
  <si>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</si>
  <si>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</si>
  <si>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</si>
  <si>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</si>
  <si>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</si>
  <si>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</si>
  <si>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</si>
  <si>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</si>
  <si>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</si>
  <si>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</si>
  <si>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</si>
  <si>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</si>
  <si>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</si>
  <si>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</si>
  <si>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</si>
  <si>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</si>
  <si>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</si>
  <si>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</si>
  <si>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</si>
  <si>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</si>
  <si>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</si>
  <si>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</si>
  <si>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</si>
  <si>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</si>
  <si>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</si>
  <si>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</si>
  <si>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</si>
  <si>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</si>
  <si>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</si>
  <si>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</si>
  <si>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</si>
  <si>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</si>
  <si>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</si>
  <si>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</si>
  <si>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</si>
  <si>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</si>
  <si>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</si>
  <si>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</si>
  <si>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</si>
  <si>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</si>
  <si>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</si>
  <si>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</si>
  <si>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</si>
  <si>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</si>
  <si>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</si>
  <si>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</si>
  <si>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</si>
  <si>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</si>
  <si>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</si>
  <si>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</si>
  <si>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</si>
  <si>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</si>
  <si>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</si>
  <si>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</si>
  <si>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</si>
  <si>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</si>
  <si>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</si>
  <si>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</si>
  <si>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</si>
  <si>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</si>
  <si>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</si>
  <si>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</si>
  <si>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</si>
  <si>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</si>
  <si>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</si>
  <si>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</si>
  <si>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</si>
  <si>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</si>
  <si>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</si>
  <si>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</si>
  <si>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</si>
  <si>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</si>
  <si>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</si>
  <si>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</si>
  <si>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</si>
  <si>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</si>
  <si>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</si>
  <si>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</si>
  <si>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</si>
  <si>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</si>
  <si>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</si>
  <si>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</si>
  <si>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</si>
  <si>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</si>
  <si>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</si>
  <si>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</si>
  <si>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</si>
  <si>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</si>
  <si>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</si>
  <si>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</si>
  <si>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</si>
  <si>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</si>
  <si>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</si>
  <si>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</si>
  <si>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</si>
  <si>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</si>
  <si>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</si>
  <si>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</si>
  <si>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</si>
  <si>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</si>
  <si>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</si>
  <si>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</si>
  <si>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</si>
  <si>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</si>
  <si>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</si>
  <si>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</si>
  <si>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</si>
  <si>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</si>
  <si>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</si>
  <si>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</si>
  <si>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</si>
  <si>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</si>
  <si>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</si>
  <si>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</si>
  <si>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</si>
  <si>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</si>
  <si>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</si>
  <si>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</si>
  <si>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</si>
  <si>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</si>
  <si>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</si>
  <si>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</si>
  <si>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</si>
  <si>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</si>
  <si>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</si>
  <si>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</si>
  <si>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</si>
  <si>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</si>
  <si>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</si>
  <si>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</si>
  <si>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</si>
  <si>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</si>
  <si>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</si>
  <si>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</si>
  <si>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</si>
  <si>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</si>
  <si>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</si>
  <si>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</si>
  <si>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</si>
  <si>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</si>
  <si>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</si>
  <si>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</si>
  <si>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</si>
  <si>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</si>
  <si>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</si>
  <si>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</si>
  <si>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</si>
  <si>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</si>
  <si>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</si>
  <si>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</si>
  <si>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</si>
  <si>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</si>
  <si>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</si>
  <si>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</si>
  <si>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</si>
  <si>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</si>
  <si>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</si>
  <si>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</si>
  <si>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</si>
  <si>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</si>
  <si>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</si>
  <si>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</si>
  <si>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</si>
  <si>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</si>
  <si>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</si>
  <si>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</si>
  <si>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</si>
  <si>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</si>
  <si>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</si>
  <si>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</si>
  <si>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</si>
  <si>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</si>
  <si>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</si>
  <si>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</si>
  <si>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</si>
  <si>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</si>
  <si>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</si>
  <si>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</si>
  <si>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</si>
  <si>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</si>
  <si>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</si>
  <si>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</si>
  <si>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</si>
  <si>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</si>
  <si>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</si>
  <si>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</si>
  <si>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</si>
  <si>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</si>
  <si>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</si>
  <si>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</si>
  <si>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</si>
  <si>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</si>
  <si>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</si>
  <si>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</si>
  <si>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</si>
  <si>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</si>
  <si>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</si>
  <si>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</si>
  <si>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</si>
  <si>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</si>
  <si>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</si>
  <si>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</si>
  <si>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</si>
  <si>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</si>
  <si>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</si>
  <si>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</si>
  <si>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</si>
  <si>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</si>
  <si>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</si>
  <si>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</si>
  <si>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</si>
  <si>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</si>
  <si>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</si>
  <si>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</si>
  <si>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</si>
  <si>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</si>
  <si>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</si>
  <si>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</si>
  <si>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</si>
  <si>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</si>
  <si>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</si>
  <si>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</si>
  <si>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</si>
  <si>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</si>
  <si>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</si>
  <si>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</si>
  <si>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</si>
  <si>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</si>
  <si>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</si>
  <si>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</si>
  <si>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</si>
  <si>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</si>
  <si>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</si>
  <si>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</si>
  <si>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</si>
  <si>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</si>
  <si>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</si>
  <si>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</si>
  <si>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</si>
  <si>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</si>
  <si>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</si>
  <si>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</si>
  <si>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</si>
  <si>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</si>
  <si>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</si>
  <si>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</si>
  <si>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</si>
  <si>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</si>
  <si>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</si>
  <si>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</si>
  <si>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</si>
  <si>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</si>
  <si>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</si>
  <si>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</si>
  <si>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</si>
  <si>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</si>
  <si>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</si>
  <si>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</si>
  <si>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</si>
  <si>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</si>
  <si>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</si>
  <si>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</si>
  <si>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</si>
  <si>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</si>
  <si>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</si>
  <si>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</si>
  <si>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</si>
  <si>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</si>
  <si>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</si>
  <si>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</si>
  <si>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</si>
  <si>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</si>
  <si>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</si>
  <si>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</si>
  <si>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</si>
  <si>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</si>
  <si>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</si>
  <si>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</si>
  <si>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</si>
  <si>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</si>
  <si>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</si>
  <si>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</si>
  <si>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</si>
  <si>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</si>
  <si>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</si>
  <si>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</si>
  <si>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</si>
  <si>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</si>
  <si>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</si>
  <si>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</si>
  <si>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</si>
  <si>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</si>
  <si>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</si>
  <si>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</si>
  <si>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</si>
  <si>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</si>
  <si>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</si>
  <si>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</si>
  <si>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</si>
  <si>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</si>
  <si>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</si>
  <si>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</si>
  <si>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</si>
  <si>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</si>
  <si>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</si>
  <si>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</si>
  <si>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</si>
  <si>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</si>
  <si>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</si>
  <si>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</si>
  <si>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</si>
  <si>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</si>
  <si>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</si>
  <si>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</si>
  <si>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</si>
  <si>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</si>
  <si>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</si>
  <si>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</si>
  <si>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</si>
  <si>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</si>
  <si>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</si>
  <si>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</si>
  <si>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</si>
  <si>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</si>
  <si>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</si>
  <si>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</si>
  <si>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</si>
  <si>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</si>
  <si>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</si>
  <si>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</si>
  <si>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</si>
  <si>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</si>
  <si>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</si>
  <si>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</si>
  <si>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</si>
  <si>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</si>
  <si>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</si>
  <si>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</si>
  <si>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</si>
  <si>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</si>
  <si>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</si>
  <si>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</si>
  <si>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</si>
  <si>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</si>
  <si>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</si>
  <si>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</si>
  <si>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</si>
  <si>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</si>
  <si>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</si>
  <si>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</si>
  <si>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</si>
  <si>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</si>
  <si>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</si>
  <si>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</si>
  <si>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</si>
  <si>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</si>
  <si>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</si>
  <si>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</si>
  <si>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</si>
  <si>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</si>
  <si>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</si>
  <si>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</si>
  <si>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</si>
  <si>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</si>
  <si>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</si>
  <si>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</si>
  <si>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</si>
  <si>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</si>
  <si>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</si>
  <si>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</si>
  <si>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</si>
  <si>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</si>
  <si>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</si>
  <si>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</si>
  <si>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</si>
  <si>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</si>
  <si>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</si>
  <si>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</si>
  <si>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</si>
  <si>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</si>
  <si>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</si>
  <si>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</si>
  <si>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</si>
  <si>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</si>
  <si>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</si>
  <si>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</si>
  <si>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</si>
  <si>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</si>
  <si>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</si>
  <si>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</si>
  <si>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</si>
  <si>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</si>
  <si>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</si>
  <si>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</si>
  <si>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</si>
  <si>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</si>
  <si>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</si>
  <si>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</si>
  <si>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</si>
  <si>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</si>
  <si>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</si>
  <si>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</si>
  <si>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</si>
  <si>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</si>
  <si>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</si>
  <si>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</si>
  <si>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</si>
  <si>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</si>
  <si>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</si>
  <si>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</si>
  <si>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</si>
  <si>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</si>
  <si>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</si>
  <si>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</si>
  <si>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</si>
  <si>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</si>
  <si>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</si>
  <si>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</si>
  <si>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</si>
  <si>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</si>
  <si>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環境調和型バイオマス資源活用モデル事業（国土交通省連携事業）</t>
  </si>
  <si>
    <t>地球環境局</t>
  </si>
  <si>
    <t>室長　加藤 聖</t>
  </si>
  <si>
    <t>平成28年度</t>
  </si>
  <si>
    <t>地球温暖化対策課
地球温暖化対策事業室</t>
  </si>
  <si>
    <t>特別会計に関する法律第85条第3項第1号ホ及び第２号
同施行令第50条第７項第10号及び第11号並びに第９項第１号</t>
  </si>
  <si>
    <t>地球温暖化対策計画（平成28年5月13日閣議決定）</t>
  </si>
  <si>
    <t>CO2削減目標を達成するため、地域資源を活用した再生可能エネルギーの導入拡大への期待が高まる中、家畜ふん尿や食物残さ等から得られるメタンを活用したバイオマス発電が各地で展開されている。こうしたバイオマス発電において副生成物として生じる消化液については、牧草地や畑に液肥として散布することで活用されている。しかし、活用先が限定されている地域等では、過剰施肥による地下水汚染のおそれが指摘されている。本事業は、再生可能エネルギーの導入拡大に向けて、家畜ふん尿や食品残さ等のバイオマス資源を省CO2かつ低環境負荷な形で有効利用するため、下水処理施設を活用した新たな利活用モデルを実証・確立することを目的とする。</t>
  </si>
  <si>
    <t>地域内に存在する家畜ふん尿や食物残さ等を活用したバイオマス発電施設から生じた消化液を、下水処理施設で処理するモデル事業を実施する。バイオマス発電施設で得られた電力・熱を、消化液の処理を行う下水処理施設等に供給することで、下水処理施設の省CO2化を図ると同時に、地域環境の保全に貢献し、低炭素社会と循環型社会を同時達成する処理モデルを構築することを目指す。消化液の処理施設に係るエネルギー消費量や発電電力量及び熱の量、事業全体でのCO2削減効果等、モデルの有効性評価及び他地域への展開に必要な実証を行う。</t>
  </si>
  <si>
    <t>-</t>
  </si>
  <si>
    <t>令和12年度までに本事業における発電量のうち下水処理施設において活用される電力量を50,432,900kWh/年程度にする。</t>
  </si>
  <si>
    <t>電力量(kWh/年)</t>
  </si>
  <si>
    <t>kWh</t>
  </si>
  <si>
    <t>R12年度までに本事業における発電量を下水処理施設で活用することによるCO2削減量を256,300ｔとする。</t>
  </si>
  <si>
    <t>CO2排出削減量
(ｔ－CO2/年)</t>
  </si>
  <si>
    <t>t-CO2/年</t>
  </si>
  <si>
    <t>R12年度までに１ｔあたりのCO2削減コストを240,000円以下とする。</t>
  </si>
  <si>
    <t>波及による設備費用/（波及効果により建設される110施設のCO2削減量(単年度）(t-CO2/年)×法定耐用年数)</t>
  </si>
  <si>
    <t>１トン当たりCO2削減コスト</t>
  </si>
  <si>
    <t>事業費/削減効果</t>
  </si>
  <si>
    <t>地球温暖化対策関係</t>
    <phoneticPr fontId="5"/>
  </si>
  <si>
    <t>モデル地域数</t>
  </si>
  <si>
    <t>件</t>
  </si>
  <si>
    <t>年度予算執行額／モデル地域数　　　　　　　　　　　　　　</t>
    <phoneticPr fontId="5"/>
  </si>
  <si>
    <t>百万円/件</t>
  </si>
  <si>
    <t>百万円/件</t>
    <phoneticPr fontId="5"/>
  </si>
  <si>
    <t>765/2</t>
  </si>
  <si>
    <t>165/2</t>
  </si>
  <si>
    <t>／　</t>
    <phoneticPr fontId="5"/>
  </si>
  <si>
    <t>　　/</t>
    <phoneticPr fontId="5"/>
  </si>
  <si>
    <t>／　　　　　　　　　　　　　　</t>
    <phoneticPr fontId="5"/>
  </si>
  <si>
    <t>1.地球温暖化対策の推進</t>
  </si>
  <si>
    <t>エネルギー起源二酸化炭素の排出量（CO2換算トン）</t>
  </si>
  <si>
    <t>万t-CO2/年</t>
  </si>
  <si>
    <t>新28-0016</t>
  </si>
  <si>
    <t>0071</t>
  </si>
  <si>
    <t>0057</t>
  </si>
  <si>
    <t>○</t>
  </si>
  <si>
    <t>-</t>
    <phoneticPr fontId="5"/>
  </si>
  <si>
    <t>-</t>
    <phoneticPr fontId="5"/>
  </si>
  <si>
    <t>-</t>
    <phoneticPr fontId="5"/>
  </si>
  <si>
    <t>-</t>
    <phoneticPr fontId="5"/>
  </si>
  <si>
    <t>-</t>
    <phoneticPr fontId="5"/>
  </si>
  <si>
    <t>58/1</t>
    <phoneticPr fontId="5"/>
  </si>
  <si>
    <t>人件費</t>
    <rPh sb="0" eb="3">
      <t>ジンケンヒ</t>
    </rPh>
    <phoneticPr fontId="5"/>
  </si>
  <si>
    <t>業務費</t>
    <rPh sb="0" eb="3">
      <t>ギョウムヒ</t>
    </rPh>
    <phoneticPr fontId="5"/>
  </si>
  <si>
    <t>一般管理費</t>
    <rPh sb="0" eb="2">
      <t>イッパン</t>
    </rPh>
    <rPh sb="2" eb="5">
      <t>カンリヒ</t>
    </rPh>
    <phoneticPr fontId="5"/>
  </si>
  <si>
    <t>消費税</t>
    <rPh sb="0" eb="3">
      <t>ショウヒゼイ</t>
    </rPh>
    <phoneticPr fontId="5"/>
  </si>
  <si>
    <t>消費税及び地方消費税</t>
    <rPh sb="0" eb="3">
      <t>ショウヒゼイ</t>
    </rPh>
    <rPh sb="3" eb="4">
      <t>オヨ</t>
    </rPh>
    <rPh sb="5" eb="7">
      <t>チホウ</t>
    </rPh>
    <rPh sb="7" eb="10">
      <t>ショウヒゼイ</t>
    </rPh>
    <phoneticPr fontId="5"/>
  </si>
  <si>
    <t>業務実施に直接必要となる人件費</t>
    <rPh sb="0" eb="2">
      <t>ギョウム</t>
    </rPh>
    <rPh sb="2" eb="4">
      <t>ジッシ</t>
    </rPh>
    <rPh sb="5" eb="7">
      <t>チョクセツ</t>
    </rPh>
    <rPh sb="7" eb="9">
      <t>ヒツヨウ</t>
    </rPh>
    <rPh sb="12" eb="15">
      <t>ジンケンヒ</t>
    </rPh>
    <phoneticPr fontId="5"/>
  </si>
  <si>
    <t>A.富士開拓農業協同組</t>
    <phoneticPr fontId="5"/>
  </si>
  <si>
    <t>富士開拓農業協同組</t>
    <phoneticPr fontId="5"/>
  </si>
  <si>
    <t>メタンを活用したバイオマス発電で得られた電力・熱を下水処理施設等に供給する</t>
    <phoneticPr fontId="5"/>
  </si>
  <si>
    <t>-</t>
    <phoneticPr fontId="5"/>
  </si>
  <si>
    <t>-</t>
    <phoneticPr fontId="5"/>
  </si>
  <si>
    <t>-</t>
    <phoneticPr fontId="5"/>
  </si>
  <si>
    <t>-</t>
    <phoneticPr fontId="5"/>
  </si>
  <si>
    <t>B.富士宮市</t>
    <phoneticPr fontId="5"/>
  </si>
  <si>
    <t>D.JNCエンジニアリング株式会社</t>
    <phoneticPr fontId="5"/>
  </si>
  <si>
    <t>富士宮市</t>
    <phoneticPr fontId="5"/>
  </si>
  <si>
    <t>C.富士設計株式会社</t>
    <phoneticPr fontId="5"/>
  </si>
  <si>
    <t>JNCエンジニアリング株式会社</t>
    <phoneticPr fontId="5"/>
  </si>
  <si>
    <t>共同実施費</t>
    <rPh sb="0" eb="2">
      <t>キョウドウ</t>
    </rPh>
    <rPh sb="2" eb="4">
      <t>ジッシ</t>
    </rPh>
    <rPh sb="4" eb="5">
      <t>ヒ</t>
    </rPh>
    <phoneticPr fontId="5"/>
  </si>
  <si>
    <t>旅費</t>
    <rPh sb="0" eb="2">
      <t>リョヒ</t>
    </rPh>
    <phoneticPr fontId="5"/>
  </si>
  <si>
    <t>調査旅費</t>
    <rPh sb="0" eb="2">
      <t>チョウサ</t>
    </rPh>
    <rPh sb="2" eb="4">
      <t>リョヒ</t>
    </rPh>
    <phoneticPr fontId="5"/>
  </si>
  <si>
    <t>借料及び損料</t>
    <rPh sb="0" eb="2">
      <t>シャクリョウ</t>
    </rPh>
    <rPh sb="2" eb="3">
      <t>オヨ</t>
    </rPh>
    <rPh sb="4" eb="6">
      <t>ソンリョウ</t>
    </rPh>
    <phoneticPr fontId="5"/>
  </si>
  <si>
    <t>リース料等</t>
    <rPh sb="3" eb="4">
      <t>リョウ</t>
    </rPh>
    <rPh sb="4" eb="5">
      <t>トウ</t>
    </rPh>
    <phoneticPr fontId="5"/>
  </si>
  <si>
    <t>共同実施費</t>
    <phoneticPr fontId="5"/>
  </si>
  <si>
    <t>一般管理費</t>
    <rPh sb="0" eb="5">
      <t>イッパンカンリヒ</t>
    </rPh>
    <phoneticPr fontId="5"/>
  </si>
  <si>
    <t>富士設計株式会社</t>
    <phoneticPr fontId="5"/>
  </si>
  <si>
    <t>‐</t>
  </si>
  <si>
    <t>本事業は地域環境の保全に貢献し、低炭素社会と循環型社会を同時達成する処理モデルを構築する事業であり、社会のニーズを的確に反映している。</t>
    <phoneticPr fontId="5"/>
  </si>
  <si>
    <t>本事業は、バイオマス発電によるCO2の排出削減、廃棄物処理、下水処理に跨がる実証事業であることから、関係機関の調整など国主導により実施する必要がある。</t>
    <phoneticPr fontId="5"/>
  </si>
  <si>
    <t>バイオマス発電等による再生可能エネルギーの導入を促進している中、導入の支障（消化液の処理）となる問題の解決方法を確立する事業は、政策体系の中で優先順位の高い事業である。</t>
    <phoneticPr fontId="5"/>
  </si>
  <si>
    <t>無</t>
  </si>
  <si>
    <t>公募によって、見込まれる二酸化炭素排出量削減効果等により委託事業者を選定し、事業の実施に必要な支出及び事業目的に即した費目に限って実施している。</t>
    <phoneticPr fontId="5"/>
  </si>
  <si>
    <t>-</t>
    <phoneticPr fontId="5"/>
  </si>
  <si>
    <t>本事業はモデル事業であるため、波及効果を見込むことで妥当な水準となる。</t>
    <phoneticPr fontId="5"/>
  </si>
  <si>
    <t>事業目的に即した費目・使途に限られている。</t>
    <phoneticPr fontId="5"/>
  </si>
  <si>
    <t>-</t>
    <phoneticPr fontId="5"/>
  </si>
  <si>
    <t>事業実施にあたり、有識者の助言等により効果的かつ低コストな手法を採用している。</t>
    <phoneticPr fontId="5"/>
  </si>
  <si>
    <t>目標通りの実績となっている</t>
    <rPh sb="0" eb="2">
      <t>モクヒョウ</t>
    </rPh>
    <rPh sb="2" eb="3">
      <t>ドオ</t>
    </rPh>
    <rPh sb="5" eb="7">
      <t>ジッセキ</t>
    </rPh>
    <phoneticPr fontId="5"/>
  </si>
  <si>
    <t>業務成果報告書を公表している</t>
    <phoneticPr fontId="5"/>
  </si>
  <si>
    <t>令和２年度限りで事業終了となるが、これまでの施設稼働により得られた成果を、今後の事業へ活かしていく。</t>
    <rPh sb="0" eb="2">
      <t>レイワ</t>
    </rPh>
    <rPh sb="3" eb="5">
      <t>ネンド</t>
    </rPh>
    <rPh sb="5" eb="6">
      <t>カギ</t>
    </rPh>
    <rPh sb="8" eb="10">
      <t>ジギョウ</t>
    </rPh>
    <rPh sb="10" eb="12">
      <t>シュウリョウ</t>
    </rPh>
    <phoneticPr fontId="5"/>
  </si>
  <si>
    <t>平成２８年度に採択した２事業について、自然災害の影響による工程の遅れやプラントの立ち上げ時に問題が生じたことにより、施設の稼働開始までに想定外の時間を要した。令和元年度は設定した目標通りの成果が得られている。</t>
    <phoneticPr fontId="5"/>
  </si>
  <si>
    <t>平成28年度環境調和型バイオマス資源活用モデル事業提案書、環境調和型バイオマス資源活用モデル事業委託業務事業報告書</t>
    <phoneticPr fontId="5"/>
  </si>
  <si>
    <t>平成28年度環境調和型バイオマス資源活用モデル事業提案書、環境調和型バイオマス資源活用モデル事業委託業務事業報告書</t>
    <phoneticPr fontId="5"/>
  </si>
  <si>
    <t>共同実施事業</t>
    <rPh sb="0" eb="2">
      <t>キョウドウ</t>
    </rPh>
    <rPh sb="2" eb="4">
      <t>ジッシ</t>
    </rPh>
    <rPh sb="4" eb="6">
      <t>ジギョウ</t>
    </rPh>
    <phoneticPr fontId="5"/>
  </si>
  <si>
    <t>共同実施事業</t>
    <phoneticPr fontId="5"/>
  </si>
  <si>
    <t>共同実施事業</t>
    <phoneticPr fontId="5"/>
  </si>
  <si>
    <t>-</t>
    <phoneticPr fontId="5"/>
  </si>
  <si>
    <t>-</t>
    <phoneticPr fontId="5"/>
  </si>
  <si>
    <t>外部有識者点検対象外</t>
    <phoneticPr fontId="5"/>
  </si>
  <si>
    <t>終了予定</t>
  </si>
  <si>
    <t>令和２年度で終了の事業。
当該事業の成果を十分に検証し、得られた知見を今後の関連する政策に活用できるよう努めること。</t>
    <phoneticPr fontId="5"/>
  </si>
  <si>
    <t>予定どおり令和２年度限りの事業とする。
今後同様の事業を実施する場合には、本事業により得られた知見を今後の関連する政策に活用するよう努める。</t>
    <rPh sb="0" eb="2">
      <t>ヨテイ</t>
    </rPh>
    <rPh sb="10" eb="11">
      <t>カギ</t>
    </rPh>
    <rPh sb="13" eb="15">
      <t>ジギョウ</t>
    </rPh>
    <rPh sb="20" eb="22">
      <t>コンゴ</t>
    </rPh>
    <rPh sb="22" eb="24">
      <t>ドウヨウ</t>
    </rPh>
    <rPh sb="25" eb="27">
      <t>ジギョウ</t>
    </rPh>
    <rPh sb="28" eb="30">
      <t>ジッシ</t>
    </rPh>
    <rPh sb="32" eb="34">
      <t>バアイ</t>
    </rPh>
    <rPh sb="37" eb="38">
      <t>ホン</t>
    </rPh>
    <rPh sb="38" eb="40">
      <t>ジギョウ</t>
    </rPh>
    <rPh sb="43" eb="44">
      <t>エ</t>
    </rPh>
    <phoneticPr fontId="5"/>
  </si>
  <si>
    <t>△</t>
  </si>
  <si>
    <t>≪令和元年度公開プロセス対象≫
○評価結果
事業内容の一部改善
（廃止：１人、事業全体の抜本的改善：１人、事業内容の一部改善：４人）
・本事業の目的が、CO2削減なのか、地下水汚染の防止なのかわかりにくいため、明確にすべき。
・その上で、本事業の効果測定を行い、今後の事業展開にどうつながるのかを検証すべき。</t>
    <rPh sb="1" eb="3">
      <t>レイワ</t>
    </rPh>
    <rPh sb="3" eb="4">
      <t>モト</t>
    </rPh>
    <rPh sb="4" eb="6">
      <t>ネンド</t>
    </rPh>
    <phoneticPr fontId="5"/>
  </si>
  <si>
    <t>当初想定を超えて急速堆肥化装置の稼働が必要となったことに伴い目標を下回る結果となったが、本結果を今後の事業実施に活用していく。</t>
    <rPh sb="0" eb="2">
      <t>トウショ</t>
    </rPh>
    <rPh sb="2" eb="4">
      <t>ソウテイ</t>
    </rPh>
    <rPh sb="5" eb="6">
      <t>コ</t>
    </rPh>
    <rPh sb="16" eb="18">
      <t>カドウ</t>
    </rPh>
    <rPh sb="19" eb="21">
      <t>ヒツヨウ</t>
    </rPh>
    <rPh sb="28" eb="29">
      <t>トモナ</t>
    </rPh>
    <rPh sb="30" eb="32">
      <t>モクヒョウ</t>
    </rPh>
    <rPh sb="33" eb="35">
      <t>シタマワ</t>
    </rPh>
    <rPh sb="36" eb="38">
      <t>ケッカ</t>
    </rPh>
    <rPh sb="44" eb="45">
      <t>ホン</t>
    </rPh>
    <rPh sb="45" eb="47">
      <t>ケッカ</t>
    </rPh>
    <rPh sb="48" eb="50">
      <t>コンゴ</t>
    </rPh>
    <rPh sb="51" eb="53">
      <t>ジギョウ</t>
    </rPh>
    <rPh sb="53" eb="55">
      <t>ジッシ</t>
    </rPh>
    <rPh sb="56" eb="58">
      <t>カツヨウ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</si>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</sst>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161925</xdr:colOff>
      <xdr:row>754</xdr:row>
      <xdr:rowOff>180975</xdr:rowOff>
    </xdr:from>
    <xdr:ext cx="3000375" cy="1057275"/>
    <xdr:sp macro="" textlink="">
      <xdr:nvSpPr>
        <xdr:cNvPr id="3" name="テキスト ボックス 2"/>
        <xdr:cNvSpPr txBox="1"/>
      </xdr:nvSpPr>
      <xdr:spPr>
        <a:xfrm>
          <a:off x="3962400" y="48748950"/>
          <a:ext cx="30003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a:t>
          </a:r>
          <a:r>
            <a:rPr kumimoji="1" lang="ja-JP" altLang="en-US" sz="1400">
              <a:solidFill>
                <a:schemeClr val="dk1"/>
              </a:solidFill>
              <a:effectLst/>
              <a:latin typeface="+mn-lt"/>
              <a:ea typeface="+mn-ea"/>
              <a:cs typeface="+mn-cs"/>
            </a:rPr>
            <a:t>．富士開拓農業協同組合</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５８百万円</a:t>
          </a:r>
          <a:endParaRPr lang="en-US" altLang="ja-JP" sz="1400">
            <a:effectLst/>
          </a:endParaRPr>
        </a:p>
      </xdr:txBody>
    </xdr:sp>
    <xdr:clientData/>
  </xdr:oneCellAnchor>
  <xdr:twoCellAnchor>
    <xdr:from>
      <xdr:col>27</xdr:col>
      <xdr:colOff>161925</xdr:colOff>
      <xdr:row>751</xdr:row>
      <xdr:rowOff>180975</xdr:rowOff>
    </xdr:from>
    <xdr:to>
      <xdr:col>27</xdr:col>
      <xdr:colOff>161925</xdr:colOff>
      <xdr:row>753</xdr:row>
      <xdr:rowOff>180975</xdr:rowOff>
    </xdr:to>
    <xdr:cxnSp macro="">
      <xdr:nvCxnSpPr>
        <xdr:cNvPr id="4" name="直線矢印コネクタ 3"/>
        <xdr:cNvCxnSpPr/>
      </xdr:nvCxnSpPr>
      <xdr:spPr>
        <a:xfrm>
          <a:off x="5562600" y="47691675"/>
          <a:ext cx="0" cy="7048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114300</xdr:colOff>
      <xdr:row>753</xdr:row>
      <xdr:rowOff>217931</xdr:rowOff>
    </xdr:from>
    <xdr:ext cx="2257425" cy="275717"/>
    <xdr:sp macro="" textlink="">
      <xdr:nvSpPr>
        <xdr:cNvPr id="5" name="テキスト ボックス 4"/>
        <xdr:cNvSpPr txBox="1"/>
      </xdr:nvSpPr>
      <xdr:spPr>
        <a:xfrm>
          <a:off x="3914775" y="4843348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委託　随意契約（公募）</a:t>
          </a:r>
          <a:r>
            <a:rPr kumimoji="1" lang="en-US" altLang="ja-JP" sz="1100"/>
            <a:t>】</a:t>
          </a:r>
        </a:p>
      </xdr:txBody>
    </xdr:sp>
    <xdr:clientData/>
  </xdr:oneCellAnchor>
  <xdr:oneCellAnchor>
    <xdr:from>
      <xdr:col>19</xdr:col>
      <xdr:colOff>173131</xdr:colOff>
      <xdr:row>748</xdr:row>
      <xdr:rowOff>333375</xdr:rowOff>
    </xdr:from>
    <xdr:ext cx="3008220" cy="1059956"/>
    <xdr:sp macro="" textlink="">
      <xdr:nvSpPr>
        <xdr:cNvPr id="2" name="テキスト ボックス 1"/>
        <xdr:cNvSpPr txBox="1"/>
      </xdr:nvSpPr>
      <xdr:spPr>
        <a:xfrm>
          <a:off x="3973606" y="46786800"/>
          <a:ext cx="3008220" cy="105995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400" b="0">
              <a:latin typeface="+mj-ea"/>
              <a:ea typeface="+mj-ea"/>
            </a:rPr>
            <a:t>環境省</a:t>
          </a:r>
          <a:endParaRPr kumimoji="1" lang="en-US" altLang="ja-JP" sz="2000" b="0">
            <a:latin typeface="+mj-ea"/>
            <a:ea typeface="+mj-ea"/>
          </a:endParaRPr>
        </a:p>
        <a:p>
          <a:pPr algn="ctr"/>
          <a:endParaRPr kumimoji="1" lang="en-US" altLang="ja-JP" sz="1400" b="0"/>
        </a:p>
        <a:p>
          <a:pPr algn="ctr"/>
          <a:r>
            <a:rPr kumimoji="1" lang="ja-JP" altLang="en-US" sz="1400" b="0"/>
            <a:t>５８百万円</a:t>
          </a:r>
        </a:p>
      </xdr:txBody>
    </xdr:sp>
    <xdr:clientData/>
  </xdr:oneCellAnchor>
  <xdr:oneCellAnchor>
    <xdr:from>
      <xdr:col>7</xdr:col>
      <xdr:colOff>133350</xdr:colOff>
      <xdr:row>760</xdr:row>
      <xdr:rowOff>266700</xdr:rowOff>
    </xdr:from>
    <xdr:ext cx="2524125" cy="866775"/>
    <xdr:sp macro="" textlink="">
      <xdr:nvSpPr>
        <xdr:cNvPr id="39" name="テキスト ボックス 38"/>
        <xdr:cNvSpPr txBox="1"/>
      </xdr:nvSpPr>
      <xdr:spPr>
        <a:xfrm>
          <a:off x="1533525" y="50949225"/>
          <a:ext cx="252412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B</a:t>
          </a:r>
          <a:r>
            <a:rPr kumimoji="1" lang="ja-JP" altLang="en-US" sz="1400">
              <a:solidFill>
                <a:schemeClr val="dk1"/>
              </a:solidFill>
              <a:effectLst/>
              <a:latin typeface="+mn-lt"/>
              <a:ea typeface="+mn-ea"/>
              <a:cs typeface="+mn-cs"/>
            </a:rPr>
            <a:t>．富士宮市</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４百万円</a:t>
          </a:r>
          <a:endParaRPr lang="en-US" altLang="ja-JP" sz="1400">
            <a:effectLst/>
          </a:endParaRPr>
        </a:p>
      </xdr:txBody>
    </xdr:sp>
    <xdr:clientData/>
  </xdr:oneCellAnchor>
  <xdr:oneCellAnchor>
    <xdr:from>
      <xdr:col>7</xdr:col>
      <xdr:colOff>85725</xdr:colOff>
      <xdr:row>759</xdr:row>
      <xdr:rowOff>303656</xdr:rowOff>
    </xdr:from>
    <xdr:ext cx="2257425" cy="275717"/>
    <xdr:sp macro="" textlink="">
      <xdr:nvSpPr>
        <xdr:cNvPr id="40" name="テキスト ボックス 39"/>
        <xdr:cNvSpPr txBox="1"/>
      </xdr:nvSpPr>
      <xdr:spPr>
        <a:xfrm>
          <a:off x="1485900" y="50633756"/>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oneCellAnchor>
    <xdr:from>
      <xdr:col>21</xdr:col>
      <xdr:colOff>133350</xdr:colOff>
      <xdr:row>760</xdr:row>
      <xdr:rowOff>257175</xdr:rowOff>
    </xdr:from>
    <xdr:ext cx="2486025" cy="866775"/>
    <xdr:sp macro="" textlink="">
      <xdr:nvSpPr>
        <xdr:cNvPr id="41" name="テキスト ボックス 40"/>
        <xdr:cNvSpPr txBox="1"/>
      </xdr:nvSpPr>
      <xdr:spPr>
        <a:xfrm>
          <a:off x="4333875" y="50939700"/>
          <a:ext cx="248602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C</a:t>
          </a:r>
          <a:r>
            <a:rPr kumimoji="1" lang="ja-JP" altLang="en-US" sz="1400">
              <a:solidFill>
                <a:schemeClr val="dk1"/>
              </a:solidFill>
              <a:effectLst/>
              <a:latin typeface="+mn-lt"/>
              <a:ea typeface="+mn-ea"/>
              <a:cs typeface="+mn-cs"/>
            </a:rPr>
            <a:t>．富士設計株式会社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３百万円</a:t>
          </a:r>
          <a:endParaRPr lang="en-US" altLang="ja-JP" sz="1400">
            <a:effectLst/>
          </a:endParaRPr>
        </a:p>
      </xdr:txBody>
    </xdr:sp>
    <xdr:clientData/>
  </xdr:oneCellAnchor>
  <xdr:oneCellAnchor>
    <xdr:from>
      <xdr:col>21</xdr:col>
      <xdr:colOff>85725</xdr:colOff>
      <xdr:row>759</xdr:row>
      <xdr:rowOff>294131</xdr:rowOff>
    </xdr:from>
    <xdr:ext cx="2257425" cy="275717"/>
    <xdr:sp macro="" textlink="">
      <xdr:nvSpPr>
        <xdr:cNvPr id="42" name="テキスト ボックス 41"/>
        <xdr:cNvSpPr txBox="1"/>
      </xdr:nvSpPr>
      <xdr:spPr>
        <a:xfrm>
          <a:off x="4286250" y="5062423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oneCellAnchor>
    <xdr:from>
      <xdr:col>35</xdr:col>
      <xdr:colOff>104775</xdr:colOff>
      <xdr:row>760</xdr:row>
      <xdr:rowOff>238125</xdr:rowOff>
    </xdr:from>
    <xdr:ext cx="2657475" cy="866775"/>
    <xdr:sp macro="" textlink="">
      <xdr:nvSpPr>
        <xdr:cNvPr id="43" name="テキスト ボックス 42"/>
        <xdr:cNvSpPr txBox="1"/>
      </xdr:nvSpPr>
      <xdr:spPr>
        <a:xfrm>
          <a:off x="7105650" y="50920650"/>
          <a:ext cx="2657475" cy="8667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D</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JNC</a:t>
          </a:r>
          <a:r>
            <a:rPr kumimoji="1" lang="ja-JP" altLang="en-US" sz="1400">
              <a:solidFill>
                <a:schemeClr val="dk1"/>
              </a:solidFill>
              <a:effectLst/>
              <a:latin typeface="+mn-lt"/>
              <a:ea typeface="+mn-ea"/>
              <a:cs typeface="+mn-cs"/>
            </a:rPr>
            <a:t>エンジニアリング株式会社</a:t>
          </a:r>
          <a:endParaRPr kumimoji="1" lang="en-US" altLang="ja-JP" sz="14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400">
              <a:effectLst/>
            </a:rPr>
            <a:t>８百万円</a:t>
          </a:r>
          <a:endParaRPr lang="en-US" altLang="ja-JP" sz="1400">
            <a:effectLst/>
          </a:endParaRPr>
        </a:p>
      </xdr:txBody>
    </xdr:sp>
    <xdr:clientData/>
  </xdr:oneCellAnchor>
  <xdr:oneCellAnchor>
    <xdr:from>
      <xdr:col>35</xdr:col>
      <xdr:colOff>57150</xdr:colOff>
      <xdr:row>759</xdr:row>
      <xdr:rowOff>294131</xdr:rowOff>
    </xdr:from>
    <xdr:ext cx="2257425" cy="275717"/>
    <xdr:sp macro="" textlink="">
      <xdr:nvSpPr>
        <xdr:cNvPr id="44" name="テキスト ボックス 43"/>
        <xdr:cNvSpPr txBox="1"/>
      </xdr:nvSpPr>
      <xdr:spPr>
        <a:xfrm>
          <a:off x="7058025" y="50624231"/>
          <a:ext cx="22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共同実施　随意契約（その他）</a:t>
          </a:r>
          <a:r>
            <a:rPr kumimoji="1" lang="en-US" altLang="ja-JP" sz="1100"/>
            <a:t>】</a:t>
          </a:r>
        </a:p>
      </xdr:txBody>
    </xdr:sp>
    <xdr:clientData/>
  </xdr:oneCellAnchor>
  <xdr:twoCellAnchor>
    <xdr:from>
      <xdr:col>27</xdr:col>
      <xdr:colOff>161925</xdr:colOff>
      <xdr:row>757</xdr:row>
      <xdr:rowOff>190500</xdr:rowOff>
    </xdr:from>
    <xdr:to>
      <xdr:col>27</xdr:col>
      <xdr:colOff>161925</xdr:colOff>
      <xdr:row>759</xdr:row>
      <xdr:rowOff>190500</xdr:rowOff>
    </xdr:to>
    <xdr:cxnSp macro="">
      <xdr:nvCxnSpPr>
        <xdr:cNvPr id="45" name="直線矢印コネクタ 44"/>
        <xdr:cNvCxnSpPr/>
      </xdr:nvCxnSpPr>
      <xdr:spPr>
        <a:xfrm>
          <a:off x="5562600" y="49815750"/>
          <a:ext cx="0" cy="70485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14288</xdr:colOff>
      <xdr:row>758</xdr:row>
      <xdr:rowOff>123825</xdr:rowOff>
    </xdr:from>
    <xdr:to>
      <xdr:col>27</xdr:col>
      <xdr:colOff>171450</xdr:colOff>
      <xdr:row>759</xdr:row>
      <xdr:rowOff>303656</xdr:rowOff>
    </xdr:to>
    <xdr:cxnSp macro="">
      <xdr:nvCxnSpPr>
        <xdr:cNvPr id="47" name="カギ線コネクタ 46"/>
        <xdr:cNvCxnSpPr>
          <a:endCxn id="40" idx="0"/>
        </xdr:cNvCxnSpPr>
      </xdr:nvCxnSpPr>
      <xdr:spPr>
        <a:xfrm rot="10800000" flipV="1">
          <a:off x="2614613" y="50101500"/>
          <a:ext cx="2957512" cy="53225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161925</xdr:colOff>
      <xdr:row>758</xdr:row>
      <xdr:rowOff>123825</xdr:rowOff>
    </xdr:from>
    <xdr:to>
      <xdr:col>40</xdr:col>
      <xdr:colOff>185738</xdr:colOff>
      <xdr:row>759</xdr:row>
      <xdr:rowOff>275081</xdr:rowOff>
    </xdr:to>
    <xdr:cxnSp macro="">
      <xdr:nvCxnSpPr>
        <xdr:cNvPr id="48" name="カギ線コネクタ 47"/>
        <xdr:cNvCxnSpPr/>
      </xdr:nvCxnSpPr>
      <xdr:spPr>
        <a:xfrm>
          <a:off x="5562600" y="50101500"/>
          <a:ext cx="2624138" cy="503681"/>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7" zoomScaleNormal="75" zoomScaleSheetLayoutView="100" zoomScalePageLayoutView="85" workbookViewId="0">
      <selection activeCell="AM68" sqref="AM68:AP6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704</v>
      </c>
      <c r="AK2" s="206"/>
      <c r="AL2" s="206"/>
      <c r="AM2" s="206"/>
      <c r="AN2" s="98" t="s">
        <v>400</v>
      </c>
      <c r="AO2" s="206">
        <v>20</v>
      </c>
      <c r="AP2" s="206"/>
      <c r="AQ2" s="206"/>
      <c r="AR2" s="99" t="s">
        <v>703</v>
      </c>
      <c r="AS2" s="207">
        <v>37</v>
      </c>
      <c r="AT2" s="207"/>
      <c r="AU2" s="207"/>
      <c r="AV2" s="98" t="str">
        <f>IF(AW2="","","-")</f>
        <v/>
      </c>
      <c r="AW2" s="394"/>
      <c r="AX2" s="394"/>
    </row>
    <row r="3" spans="1:50" ht="21" customHeight="1" thickBot="1" x14ac:dyDescent="0.25">
      <c r="A3" s="519" t="s">
        <v>696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706</v>
      </c>
      <c r="AK3" s="521"/>
      <c r="AL3" s="521"/>
      <c r="AM3" s="521"/>
      <c r="AN3" s="521"/>
      <c r="AO3" s="521"/>
      <c r="AP3" s="521"/>
      <c r="AQ3" s="521"/>
      <c r="AR3" s="521"/>
      <c r="AS3" s="521"/>
      <c r="AT3" s="521"/>
      <c r="AU3" s="521"/>
      <c r="AV3" s="521"/>
      <c r="AW3" s="521"/>
      <c r="AX3" s="24" t="s">
        <v>65</v>
      </c>
    </row>
    <row r="4" spans="1:50" ht="24.75" customHeight="1" x14ac:dyDescent="0.2">
      <c r="A4" s="721" t="s">
        <v>25</v>
      </c>
      <c r="B4" s="722"/>
      <c r="C4" s="722"/>
      <c r="D4" s="722"/>
      <c r="E4" s="722"/>
      <c r="F4" s="722"/>
      <c r="G4" s="697" t="s">
        <v>707</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708</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4" t="s">
        <v>710</v>
      </c>
      <c r="H5" s="555"/>
      <c r="I5" s="555"/>
      <c r="J5" s="555"/>
      <c r="K5" s="555"/>
      <c r="L5" s="555"/>
      <c r="M5" s="556" t="s">
        <v>66</v>
      </c>
      <c r="N5" s="557"/>
      <c r="O5" s="557"/>
      <c r="P5" s="557"/>
      <c r="Q5" s="557"/>
      <c r="R5" s="558"/>
      <c r="S5" s="559" t="s">
        <v>505</v>
      </c>
      <c r="T5" s="555"/>
      <c r="U5" s="555"/>
      <c r="V5" s="555"/>
      <c r="W5" s="555"/>
      <c r="X5" s="560"/>
      <c r="Y5" s="713" t="s">
        <v>3</v>
      </c>
      <c r="Z5" s="714"/>
      <c r="AA5" s="714"/>
      <c r="AB5" s="714"/>
      <c r="AC5" s="714"/>
      <c r="AD5" s="715"/>
      <c r="AE5" s="716" t="s">
        <v>711</v>
      </c>
      <c r="AF5" s="716"/>
      <c r="AG5" s="716"/>
      <c r="AH5" s="716"/>
      <c r="AI5" s="716"/>
      <c r="AJ5" s="716"/>
      <c r="AK5" s="716"/>
      <c r="AL5" s="716"/>
      <c r="AM5" s="716"/>
      <c r="AN5" s="716"/>
      <c r="AO5" s="716"/>
      <c r="AP5" s="717"/>
      <c r="AQ5" s="718" t="s">
        <v>709</v>
      </c>
      <c r="AR5" s="719"/>
      <c r="AS5" s="719"/>
      <c r="AT5" s="719"/>
      <c r="AU5" s="719"/>
      <c r="AV5" s="719"/>
      <c r="AW5" s="719"/>
      <c r="AX5" s="720"/>
    </row>
    <row r="6" spans="1:50" ht="39" customHeight="1" x14ac:dyDescent="0.2">
      <c r="A6" s="723" t="s">
        <v>4</v>
      </c>
      <c r="B6" s="724"/>
      <c r="C6" s="724"/>
      <c r="D6" s="724"/>
      <c r="E6" s="724"/>
      <c r="F6" s="724"/>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66" customHeight="1" x14ac:dyDescent="0.2">
      <c r="A7" s="820" t="s">
        <v>22</v>
      </c>
      <c r="B7" s="821"/>
      <c r="C7" s="821"/>
      <c r="D7" s="821"/>
      <c r="E7" s="821"/>
      <c r="F7" s="822"/>
      <c r="G7" s="823" t="s">
        <v>712</v>
      </c>
      <c r="H7" s="824"/>
      <c r="I7" s="824"/>
      <c r="J7" s="824"/>
      <c r="K7" s="824"/>
      <c r="L7" s="824"/>
      <c r="M7" s="824"/>
      <c r="N7" s="824"/>
      <c r="O7" s="824"/>
      <c r="P7" s="824"/>
      <c r="Q7" s="824"/>
      <c r="R7" s="824"/>
      <c r="S7" s="824"/>
      <c r="T7" s="824"/>
      <c r="U7" s="824"/>
      <c r="V7" s="824"/>
      <c r="W7" s="824"/>
      <c r="X7" s="825"/>
      <c r="Y7" s="392" t="s">
        <v>383</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20" t="s">
        <v>256</v>
      </c>
      <c r="B8" s="821"/>
      <c r="C8" s="821"/>
      <c r="D8" s="821"/>
      <c r="E8" s="821"/>
      <c r="F8" s="822"/>
      <c r="G8" s="218" t="str">
        <f>入力規則等!A27</f>
        <v>地球温暖化対策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88.5" customHeight="1" x14ac:dyDescent="0.2">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2">
      <c r="A10" s="738" t="s">
        <v>30</v>
      </c>
      <c r="B10" s="739"/>
      <c r="C10" s="739"/>
      <c r="D10" s="739"/>
      <c r="E10" s="739"/>
      <c r="F10" s="739"/>
      <c r="G10" s="671" t="s">
        <v>715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17" t="s">
        <v>24</v>
      </c>
      <c r="B12" s="118"/>
      <c r="C12" s="118"/>
      <c r="D12" s="118"/>
      <c r="E12" s="118"/>
      <c r="F12" s="119"/>
      <c r="G12" s="677"/>
      <c r="H12" s="678"/>
      <c r="I12" s="678"/>
      <c r="J12" s="678"/>
      <c r="K12" s="678"/>
      <c r="L12" s="678"/>
      <c r="M12" s="678"/>
      <c r="N12" s="678"/>
      <c r="O12" s="678"/>
      <c r="P12" s="303" t="s">
        <v>384</v>
      </c>
      <c r="Q12" s="298"/>
      <c r="R12" s="298"/>
      <c r="S12" s="298"/>
      <c r="T12" s="298"/>
      <c r="U12" s="298"/>
      <c r="V12" s="299"/>
      <c r="W12" s="303" t="s">
        <v>406</v>
      </c>
      <c r="X12" s="298"/>
      <c r="Y12" s="298"/>
      <c r="Z12" s="298"/>
      <c r="AA12" s="298"/>
      <c r="AB12" s="298"/>
      <c r="AC12" s="299"/>
      <c r="AD12" s="303" t="s">
        <v>693</v>
      </c>
      <c r="AE12" s="298"/>
      <c r="AF12" s="298"/>
      <c r="AG12" s="298"/>
      <c r="AH12" s="298"/>
      <c r="AI12" s="298"/>
      <c r="AJ12" s="299"/>
      <c r="AK12" s="303" t="s">
        <v>697</v>
      </c>
      <c r="AL12" s="298"/>
      <c r="AM12" s="298"/>
      <c r="AN12" s="298"/>
      <c r="AO12" s="298"/>
      <c r="AP12" s="298"/>
      <c r="AQ12" s="299"/>
      <c r="AR12" s="303" t="s">
        <v>698</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800</v>
      </c>
      <c r="Q13" s="164"/>
      <c r="R13" s="164"/>
      <c r="S13" s="164"/>
      <c r="T13" s="164"/>
      <c r="U13" s="164"/>
      <c r="V13" s="165"/>
      <c r="W13" s="163">
        <v>250</v>
      </c>
      <c r="X13" s="164"/>
      <c r="Y13" s="164"/>
      <c r="Z13" s="164"/>
      <c r="AA13" s="164"/>
      <c r="AB13" s="164"/>
      <c r="AC13" s="165"/>
      <c r="AD13" s="163" t="s">
        <v>716</v>
      </c>
      <c r="AE13" s="164"/>
      <c r="AF13" s="164"/>
      <c r="AG13" s="164"/>
      <c r="AH13" s="164"/>
      <c r="AI13" s="164"/>
      <c r="AJ13" s="165"/>
      <c r="AK13" s="163" t="s">
        <v>745</v>
      </c>
      <c r="AL13" s="164"/>
      <c r="AM13" s="164"/>
      <c r="AN13" s="164"/>
      <c r="AO13" s="164"/>
      <c r="AP13" s="164"/>
      <c r="AQ13" s="165"/>
      <c r="AR13" s="160" t="s">
        <v>747</v>
      </c>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745</v>
      </c>
      <c r="AL14" s="164"/>
      <c r="AM14" s="164"/>
      <c r="AN14" s="164"/>
      <c r="AO14" s="164"/>
      <c r="AP14" s="164"/>
      <c r="AQ14" s="165"/>
      <c r="AR14" s="661"/>
      <c r="AS14" s="661"/>
      <c r="AT14" s="661"/>
      <c r="AU14" s="661"/>
      <c r="AV14" s="661"/>
      <c r="AW14" s="661"/>
      <c r="AX14" s="662"/>
    </row>
    <row r="15" spans="1:50" ht="21" customHeight="1" x14ac:dyDescent="0.2">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v>64</v>
      </c>
      <c r="AE15" s="164"/>
      <c r="AF15" s="164"/>
      <c r="AG15" s="164"/>
      <c r="AH15" s="164"/>
      <c r="AI15" s="164"/>
      <c r="AJ15" s="165"/>
      <c r="AK15" s="163" t="s">
        <v>745</v>
      </c>
      <c r="AL15" s="164"/>
      <c r="AM15" s="164"/>
      <c r="AN15" s="164"/>
      <c r="AO15" s="164"/>
      <c r="AP15" s="164"/>
      <c r="AQ15" s="165"/>
      <c r="AR15" s="163" t="s">
        <v>745</v>
      </c>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v>-64</v>
      </c>
      <c r="X16" s="164"/>
      <c r="Y16" s="164"/>
      <c r="Z16" s="164"/>
      <c r="AA16" s="164"/>
      <c r="AB16" s="164"/>
      <c r="AC16" s="165"/>
      <c r="AD16" s="163" t="s">
        <v>716</v>
      </c>
      <c r="AE16" s="164"/>
      <c r="AF16" s="164"/>
      <c r="AG16" s="164"/>
      <c r="AH16" s="164"/>
      <c r="AI16" s="164"/>
      <c r="AJ16" s="165"/>
      <c r="AK16" s="163" t="s">
        <v>745</v>
      </c>
      <c r="AL16" s="164"/>
      <c r="AM16" s="164"/>
      <c r="AN16" s="164"/>
      <c r="AO16" s="164"/>
      <c r="AP16" s="164"/>
      <c r="AQ16" s="165"/>
      <c r="AR16" s="674"/>
      <c r="AS16" s="675"/>
      <c r="AT16" s="675"/>
      <c r="AU16" s="675"/>
      <c r="AV16" s="675"/>
      <c r="AW16" s="675"/>
      <c r="AX16" s="676"/>
    </row>
    <row r="17" spans="1:50" ht="24.75" customHeight="1" x14ac:dyDescent="0.2">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800</v>
      </c>
      <c r="Q18" s="170"/>
      <c r="R18" s="170"/>
      <c r="S18" s="170"/>
      <c r="T18" s="170"/>
      <c r="U18" s="170"/>
      <c r="V18" s="171"/>
      <c r="W18" s="169">
        <f>SUM(W13:AC17)</f>
        <v>186</v>
      </c>
      <c r="X18" s="170"/>
      <c r="Y18" s="170"/>
      <c r="Z18" s="170"/>
      <c r="AA18" s="170"/>
      <c r="AB18" s="170"/>
      <c r="AC18" s="171"/>
      <c r="AD18" s="169">
        <f>SUM(AD13:AJ17)</f>
        <v>64</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765</v>
      </c>
      <c r="Q19" s="164"/>
      <c r="R19" s="164"/>
      <c r="S19" s="164"/>
      <c r="T19" s="164"/>
      <c r="U19" s="164"/>
      <c r="V19" s="165"/>
      <c r="W19" s="163">
        <v>165</v>
      </c>
      <c r="X19" s="164"/>
      <c r="Y19" s="164"/>
      <c r="Z19" s="164"/>
      <c r="AA19" s="164"/>
      <c r="AB19" s="164"/>
      <c r="AC19" s="165"/>
      <c r="AD19" s="163">
        <v>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0.95625000000000004</v>
      </c>
      <c r="Q20" s="535"/>
      <c r="R20" s="535"/>
      <c r="S20" s="535"/>
      <c r="T20" s="535"/>
      <c r="U20" s="535"/>
      <c r="V20" s="535"/>
      <c r="W20" s="535">
        <f t="shared" ref="W20" si="0">IF(W18=0, "-", SUM(W19)/W18)</f>
        <v>0.88709677419354838</v>
      </c>
      <c r="X20" s="535"/>
      <c r="Y20" s="535"/>
      <c r="Z20" s="535"/>
      <c r="AA20" s="535"/>
      <c r="AB20" s="535"/>
      <c r="AC20" s="535"/>
      <c r="AD20" s="535">
        <f t="shared" ref="AD20" si="1">IF(AD18=0, "-", SUM(AD19)/AD18)</f>
        <v>0.90625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8" t="s">
        <v>352</v>
      </c>
      <c r="H21" s="919"/>
      <c r="I21" s="919"/>
      <c r="J21" s="919"/>
      <c r="K21" s="919"/>
      <c r="L21" s="919"/>
      <c r="M21" s="919"/>
      <c r="N21" s="919"/>
      <c r="O21" s="919"/>
      <c r="P21" s="535">
        <f>IF(P19=0, "-", SUM(P19)/SUM(P13,P14))</f>
        <v>0.95625000000000004</v>
      </c>
      <c r="Q21" s="535"/>
      <c r="R21" s="535"/>
      <c r="S21" s="535"/>
      <c r="T21" s="535"/>
      <c r="U21" s="535"/>
      <c r="V21" s="535"/>
      <c r="W21" s="535">
        <f t="shared" ref="W21" si="2">IF(W19=0, "-", SUM(W19)/SUM(W13,W14))</f>
        <v>0.66</v>
      </c>
      <c r="X21" s="535"/>
      <c r="Y21" s="535"/>
      <c r="Z21" s="535"/>
      <c r="AA21" s="535"/>
      <c r="AB21" s="535"/>
      <c r="AC21" s="535"/>
      <c r="AD21" s="535" t="e">
        <f t="shared" ref="AD21" si="3">IF(AD19=0, "-", SUM(AD19)/SUM(AD13,AD14))</f>
        <v>#DIV/0!</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701</v>
      </c>
      <c r="B22" s="139"/>
      <c r="C22" s="139"/>
      <c r="D22" s="139"/>
      <c r="E22" s="139"/>
      <c r="F22" s="140"/>
      <c r="G22" s="129" t="s">
        <v>331</v>
      </c>
      <c r="H22" s="130"/>
      <c r="I22" s="130"/>
      <c r="J22" s="130"/>
      <c r="K22" s="130"/>
      <c r="L22" s="130"/>
      <c r="M22" s="130"/>
      <c r="N22" s="130"/>
      <c r="O22" s="131"/>
      <c r="P22" s="147" t="s">
        <v>699</v>
      </c>
      <c r="Q22" s="130"/>
      <c r="R22" s="130"/>
      <c r="S22" s="130"/>
      <c r="T22" s="130"/>
      <c r="U22" s="130"/>
      <c r="V22" s="131"/>
      <c r="W22" s="147" t="s">
        <v>700</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400</v>
      </c>
      <c r="H23" s="133"/>
      <c r="I23" s="133"/>
      <c r="J23" s="133"/>
      <c r="K23" s="133"/>
      <c r="L23" s="133"/>
      <c r="M23" s="133"/>
      <c r="N23" s="133"/>
      <c r="O23" s="134"/>
      <c r="P23" s="160">
        <v>0</v>
      </c>
      <c r="Q23" s="161"/>
      <c r="R23" s="161"/>
      <c r="S23" s="161"/>
      <c r="T23" s="161"/>
      <c r="U23" s="161"/>
      <c r="V23" s="162"/>
      <c r="W23" s="160">
        <v>0</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384</v>
      </c>
      <c r="AF30" s="383"/>
      <c r="AG30" s="383"/>
      <c r="AH30" s="384"/>
      <c r="AI30" s="385" t="s">
        <v>406</v>
      </c>
      <c r="AJ30" s="385"/>
      <c r="AK30" s="385"/>
      <c r="AL30" s="382"/>
      <c r="AM30" s="385" t="s">
        <v>503</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2</v>
      </c>
      <c r="AR31" s="178"/>
      <c r="AS31" s="179" t="s">
        <v>233</v>
      </c>
      <c r="AT31" s="202"/>
      <c r="AU31" s="271">
        <v>12</v>
      </c>
      <c r="AV31" s="271"/>
      <c r="AW31" s="375" t="s">
        <v>179</v>
      </c>
      <c r="AX31" s="376"/>
    </row>
    <row r="32" spans="1:50" ht="30.75" customHeight="1" x14ac:dyDescent="0.2">
      <c r="A32" s="511"/>
      <c r="B32" s="509"/>
      <c r="C32" s="509"/>
      <c r="D32" s="509"/>
      <c r="E32" s="509"/>
      <c r="F32" s="510"/>
      <c r="G32" s="536" t="s">
        <v>717</v>
      </c>
      <c r="H32" s="537"/>
      <c r="I32" s="537"/>
      <c r="J32" s="537"/>
      <c r="K32" s="537"/>
      <c r="L32" s="537"/>
      <c r="M32" s="537"/>
      <c r="N32" s="537"/>
      <c r="O32" s="538"/>
      <c r="P32" s="191" t="s">
        <v>718</v>
      </c>
      <c r="Q32" s="191"/>
      <c r="R32" s="191"/>
      <c r="S32" s="191"/>
      <c r="T32" s="191"/>
      <c r="U32" s="191"/>
      <c r="V32" s="191"/>
      <c r="W32" s="191"/>
      <c r="X32" s="233"/>
      <c r="Y32" s="339" t="s">
        <v>12</v>
      </c>
      <c r="Z32" s="545"/>
      <c r="AA32" s="546"/>
      <c r="AB32" s="547" t="s">
        <v>719</v>
      </c>
      <c r="AC32" s="547"/>
      <c r="AD32" s="547"/>
      <c r="AE32" s="363">
        <v>23101</v>
      </c>
      <c r="AF32" s="364"/>
      <c r="AG32" s="364"/>
      <c r="AH32" s="364"/>
      <c r="AI32" s="363">
        <v>216810</v>
      </c>
      <c r="AJ32" s="364"/>
      <c r="AK32" s="364"/>
      <c r="AL32" s="364"/>
      <c r="AM32" s="363">
        <v>60305</v>
      </c>
      <c r="AN32" s="364"/>
      <c r="AO32" s="364"/>
      <c r="AP32" s="364"/>
      <c r="AQ32" s="166" t="s">
        <v>716</v>
      </c>
      <c r="AR32" s="167"/>
      <c r="AS32" s="167"/>
      <c r="AT32" s="168"/>
      <c r="AU32" s="364" t="s">
        <v>716</v>
      </c>
      <c r="AV32" s="364"/>
      <c r="AW32" s="364"/>
      <c r="AX32" s="365"/>
    </row>
    <row r="33" spans="1:51" ht="30.7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719</v>
      </c>
      <c r="AC33" s="518"/>
      <c r="AD33" s="518"/>
      <c r="AE33" s="363">
        <v>166440</v>
      </c>
      <c r="AF33" s="364"/>
      <c r="AG33" s="364"/>
      <c r="AH33" s="364"/>
      <c r="AI33" s="363">
        <v>216810</v>
      </c>
      <c r="AJ33" s="364"/>
      <c r="AK33" s="364"/>
      <c r="AL33" s="364"/>
      <c r="AM33" s="166">
        <v>166440</v>
      </c>
      <c r="AN33" s="167"/>
      <c r="AO33" s="167"/>
      <c r="AP33" s="168"/>
      <c r="AQ33" s="166">
        <v>166440</v>
      </c>
      <c r="AR33" s="167"/>
      <c r="AS33" s="167"/>
      <c r="AT33" s="168"/>
      <c r="AU33" s="364">
        <v>50432900</v>
      </c>
      <c r="AV33" s="364"/>
      <c r="AW33" s="364"/>
      <c r="AX33" s="365"/>
    </row>
    <row r="34" spans="1:51" ht="30.7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14</v>
      </c>
      <c r="AF34" s="364"/>
      <c r="AG34" s="364"/>
      <c r="AH34" s="364"/>
      <c r="AI34" s="363">
        <v>100</v>
      </c>
      <c r="AJ34" s="364"/>
      <c r="AK34" s="364"/>
      <c r="AL34" s="364"/>
      <c r="AM34" s="363">
        <v>36</v>
      </c>
      <c r="AN34" s="364"/>
      <c r="AO34" s="364"/>
      <c r="AP34" s="364"/>
      <c r="AQ34" s="166" t="s">
        <v>716</v>
      </c>
      <c r="AR34" s="167"/>
      <c r="AS34" s="167"/>
      <c r="AT34" s="168"/>
      <c r="AU34" s="364" t="s">
        <v>716</v>
      </c>
      <c r="AV34" s="364"/>
      <c r="AW34" s="364"/>
      <c r="AX34" s="365"/>
    </row>
    <row r="35" spans="1:51" ht="23.25" customHeight="1" x14ac:dyDescent="0.2">
      <c r="A35" s="891" t="s">
        <v>375</v>
      </c>
      <c r="B35" s="892"/>
      <c r="C35" s="892"/>
      <c r="D35" s="892"/>
      <c r="E35" s="892"/>
      <c r="F35" s="893"/>
      <c r="G35" s="897" t="s">
        <v>792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2">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384</v>
      </c>
      <c r="AF37" s="335"/>
      <c r="AG37" s="335"/>
      <c r="AH37" s="335"/>
      <c r="AI37" s="335" t="s">
        <v>406</v>
      </c>
      <c r="AJ37" s="335"/>
      <c r="AK37" s="335"/>
      <c r="AL37" s="335"/>
      <c r="AM37" s="335" t="s">
        <v>503</v>
      </c>
      <c r="AN37" s="335"/>
      <c r="AO37" s="335"/>
      <c r="AP37" s="335"/>
      <c r="AQ37" s="267" t="s">
        <v>232</v>
      </c>
      <c r="AR37" s="268"/>
      <c r="AS37" s="268"/>
      <c r="AT37" s="269"/>
      <c r="AU37" s="377" t="s">
        <v>134</v>
      </c>
      <c r="AV37" s="377"/>
      <c r="AW37" s="377"/>
      <c r="AX37" s="378"/>
      <c r="AY37">
        <f>COUNTA($G$39)</f>
        <v>1</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2</v>
      </c>
      <c r="AR38" s="178"/>
      <c r="AS38" s="179" t="s">
        <v>233</v>
      </c>
      <c r="AT38" s="202"/>
      <c r="AU38" s="271">
        <v>12</v>
      </c>
      <c r="AV38" s="271"/>
      <c r="AW38" s="375" t="s">
        <v>179</v>
      </c>
      <c r="AX38" s="376"/>
      <c r="AY38">
        <f>$AY$37</f>
        <v>1</v>
      </c>
    </row>
    <row r="39" spans="1:51" ht="23.25" customHeight="1" x14ac:dyDescent="0.2">
      <c r="A39" s="511"/>
      <c r="B39" s="509"/>
      <c r="C39" s="509"/>
      <c r="D39" s="509"/>
      <c r="E39" s="509"/>
      <c r="F39" s="510"/>
      <c r="G39" s="536" t="s">
        <v>720</v>
      </c>
      <c r="H39" s="537"/>
      <c r="I39" s="537"/>
      <c r="J39" s="537"/>
      <c r="K39" s="537"/>
      <c r="L39" s="537"/>
      <c r="M39" s="537"/>
      <c r="N39" s="537"/>
      <c r="O39" s="538"/>
      <c r="P39" s="191" t="s">
        <v>721</v>
      </c>
      <c r="Q39" s="191"/>
      <c r="R39" s="191"/>
      <c r="S39" s="191"/>
      <c r="T39" s="191"/>
      <c r="U39" s="191"/>
      <c r="V39" s="191"/>
      <c r="W39" s="191"/>
      <c r="X39" s="233"/>
      <c r="Y39" s="339" t="s">
        <v>12</v>
      </c>
      <c r="Z39" s="545"/>
      <c r="AA39" s="546"/>
      <c r="AB39" s="547" t="s">
        <v>722</v>
      </c>
      <c r="AC39" s="547"/>
      <c r="AD39" s="547"/>
      <c r="AE39" s="363">
        <v>10.7</v>
      </c>
      <c r="AF39" s="364"/>
      <c r="AG39" s="364"/>
      <c r="AH39" s="364"/>
      <c r="AI39" s="363">
        <v>100.3</v>
      </c>
      <c r="AJ39" s="364"/>
      <c r="AK39" s="364"/>
      <c r="AL39" s="364"/>
      <c r="AM39" s="363">
        <v>74.599999999999994</v>
      </c>
      <c r="AN39" s="364"/>
      <c r="AO39" s="364"/>
      <c r="AP39" s="364"/>
      <c r="AQ39" s="166">
        <v>186</v>
      </c>
      <c r="AR39" s="167"/>
      <c r="AS39" s="167"/>
      <c r="AT39" s="168"/>
      <c r="AU39" s="364" t="s">
        <v>716</v>
      </c>
      <c r="AV39" s="364"/>
      <c r="AW39" s="364"/>
      <c r="AX39" s="365"/>
      <c r="AY39">
        <f t="shared" ref="AY39:AY43" si="4">$AY$37</f>
        <v>1</v>
      </c>
    </row>
    <row r="40" spans="1:51" ht="23.25"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722</v>
      </c>
      <c r="AC40" s="518"/>
      <c r="AD40" s="518"/>
      <c r="AE40" s="363">
        <v>78.900000000000006</v>
      </c>
      <c r="AF40" s="364"/>
      <c r="AG40" s="364"/>
      <c r="AH40" s="364"/>
      <c r="AI40" s="363">
        <v>100.3</v>
      </c>
      <c r="AJ40" s="364"/>
      <c r="AK40" s="364"/>
      <c r="AL40" s="364"/>
      <c r="AM40" s="166">
        <v>78.900000000000006</v>
      </c>
      <c r="AN40" s="167"/>
      <c r="AO40" s="167"/>
      <c r="AP40" s="168"/>
      <c r="AQ40" s="166">
        <v>258</v>
      </c>
      <c r="AR40" s="167"/>
      <c r="AS40" s="167"/>
      <c r="AT40" s="168"/>
      <c r="AU40" s="364">
        <v>256300</v>
      </c>
      <c r="AV40" s="364"/>
      <c r="AW40" s="364"/>
      <c r="AX40" s="365"/>
      <c r="AY40">
        <f t="shared" si="4"/>
        <v>1</v>
      </c>
    </row>
    <row r="41" spans="1:51" ht="23.25"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14</v>
      </c>
      <c r="AF41" s="364"/>
      <c r="AG41" s="364"/>
      <c r="AH41" s="364"/>
      <c r="AI41" s="363">
        <v>100</v>
      </c>
      <c r="AJ41" s="364"/>
      <c r="AK41" s="364"/>
      <c r="AL41" s="364"/>
      <c r="AM41" s="363">
        <v>95</v>
      </c>
      <c r="AN41" s="364"/>
      <c r="AO41" s="364"/>
      <c r="AP41" s="364"/>
      <c r="AQ41" s="166">
        <v>72</v>
      </c>
      <c r="AR41" s="167"/>
      <c r="AS41" s="167"/>
      <c r="AT41" s="168"/>
      <c r="AU41" s="364" t="s">
        <v>716</v>
      </c>
      <c r="AV41" s="364"/>
      <c r="AW41" s="364"/>
      <c r="AX41" s="365"/>
      <c r="AY41">
        <f t="shared" si="4"/>
        <v>1</v>
      </c>
    </row>
    <row r="42" spans="1:51" ht="23.25" customHeight="1" x14ac:dyDescent="0.2">
      <c r="A42" s="891" t="s">
        <v>375</v>
      </c>
      <c r="B42" s="892"/>
      <c r="C42" s="892"/>
      <c r="D42" s="892"/>
      <c r="E42" s="892"/>
      <c r="F42" s="893"/>
      <c r="G42" s="897" t="s">
        <v>793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2">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384</v>
      </c>
      <c r="AF44" s="335"/>
      <c r="AG44" s="335"/>
      <c r="AH44" s="335"/>
      <c r="AI44" s="335" t="s">
        <v>406</v>
      </c>
      <c r="AJ44" s="335"/>
      <c r="AK44" s="335"/>
      <c r="AL44" s="335"/>
      <c r="AM44" s="335" t="s">
        <v>503</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91" t="s">
        <v>375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2">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384</v>
      </c>
      <c r="AF51" s="335"/>
      <c r="AG51" s="335"/>
      <c r="AH51" s="335"/>
      <c r="AI51" s="335" t="s">
        <v>406</v>
      </c>
      <c r="AJ51" s="335"/>
      <c r="AK51" s="335"/>
      <c r="AL51" s="335"/>
      <c r="AM51" s="335" t="s">
        <v>503</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1" t="s">
        <v>375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2">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384</v>
      </c>
      <c r="AF58" s="335"/>
      <c r="AG58" s="335"/>
      <c r="AH58" s="335"/>
      <c r="AI58" s="335" t="s">
        <v>406</v>
      </c>
      <c r="AJ58" s="335"/>
      <c r="AK58" s="335"/>
      <c r="AL58" s="335"/>
      <c r="AM58" s="335" t="s">
        <v>503</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1" t="s">
        <v>375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customHeight="1" x14ac:dyDescent="0.2">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384</v>
      </c>
      <c r="AF65" s="335"/>
      <c r="AG65" s="335"/>
      <c r="AH65" s="335"/>
      <c r="AI65" s="335" t="s">
        <v>406</v>
      </c>
      <c r="AJ65" s="335"/>
      <c r="AK65" s="335"/>
      <c r="AL65" s="335"/>
      <c r="AM65" s="335" t="s">
        <v>503</v>
      </c>
      <c r="AN65" s="335"/>
      <c r="AO65" s="335"/>
      <c r="AP65" s="335"/>
      <c r="AQ65" s="215" t="s">
        <v>232</v>
      </c>
      <c r="AR65" s="199"/>
      <c r="AS65" s="199"/>
      <c r="AT65" s="200"/>
      <c r="AU65" s="969" t="s">
        <v>134</v>
      </c>
      <c r="AV65" s="969"/>
      <c r="AW65" s="969"/>
      <c r="AX65" s="970"/>
      <c r="AY65">
        <f>COUNTA($H$67)</f>
        <v>1</v>
      </c>
    </row>
    <row r="66" spans="1:51" ht="18.75"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v>2</v>
      </c>
      <c r="AR66" s="178"/>
      <c r="AS66" s="179" t="s">
        <v>233</v>
      </c>
      <c r="AT66" s="202"/>
      <c r="AU66" s="271">
        <v>12</v>
      </c>
      <c r="AV66" s="271"/>
      <c r="AW66" s="859" t="s">
        <v>346</v>
      </c>
      <c r="AX66" s="971"/>
      <c r="AY66">
        <f>$AY$65</f>
        <v>1</v>
      </c>
    </row>
    <row r="67" spans="1:51" ht="23.25" customHeight="1" x14ac:dyDescent="0.2">
      <c r="A67" s="845"/>
      <c r="B67" s="846"/>
      <c r="C67" s="846"/>
      <c r="D67" s="846"/>
      <c r="E67" s="846"/>
      <c r="F67" s="847"/>
      <c r="G67" s="972" t="s">
        <v>234</v>
      </c>
      <c r="H67" s="955" t="s">
        <v>723</v>
      </c>
      <c r="I67" s="956"/>
      <c r="J67" s="956"/>
      <c r="K67" s="956"/>
      <c r="L67" s="956"/>
      <c r="M67" s="956"/>
      <c r="N67" s="956"/>
      <c r="O67" s="957"/>
      <c r="P67" s="955" t="s">
        <v>725</v>
      </c>
      <c r="Q67" s="956"/>
      <c r="R67" s="956"/>
      <c r="S67" s="956"/>
      <c r="T67" s="956"/>
      <c r="U67" s="956"/>
      <c r="V67" s="957"/>
      <c r="W67" s="961"/>
      <c r="X67" s="962"/>
      <c r="Y67" s="942" t="s">
        <v>12</v>
      </c>
      <c r="Z67" s="942"/>
      <c r="AA67" s="943"/>
      <c r="AB67" s="944" t="s">
        <v>365</v>
      </c>
      <c r="AC67" s="944"/>
      <c r="AD67" s="944"/>
      <c r="AE67" s="363" t="s">
        <v>716</v>
      </c>
      <c r="AF67" s="364"/>
      <c r="AG67" s="364"/>
      <c r="AH67" s="364"/>
      <c r="AI67" s="363" t="s">
        <v>716</v>
      </c>
      <c r="AJ67" s="364"/>
      <c r="AK67" s="364"/>
      <c r="AL67" s="364"/>
      <c r="AM67" s="363">
        <v>3268817</v>
      </c>
      <c r="AN67" s="364"/>
      <c r="AO67" s="364"/>
      <c r="AP67" s="364"/>
      <c r="AQ67" s="363">
        <v>3268817</v>
      </c>
      <c r="AR67" s="364"/>
      <c r="AS67" s="364"/>
      <c r="AT67" s="810"/>
      <c r="AU67" s="364" t="s">
        <v>716</v>
      </c>
      <c r="AV67" s="364"/>
      <c r="AW67" s="364"/>
      <c r="AX67" s="365"/>
      <c r="AY67">
        <f t="shared" ref="AY67:AY72" si="8">$AY$65</f>
        <v>1</v>
      </c>
    </row>
    <row r="68" spans="1:51" ht="23.25" customHeight="1" x14ac:dyDescent="0.2">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365</v>
      </c>
      <c r="AC68" s="967"/>
      <c r="AD68" s="967"/>
      <c r="AE68" s="363" t="s">
        <v>716</v>
      </c>
      <c r="AF68" s="364"/>
      <c r="AG68" s="364"/>
      <c r="AH68" s="364"/>
      <c r="AI68" s="363" t="s">
        <v>806</v>
      </c>
      <c r="AJ68" s="364"/>
      <c r="AK68" s="364"/>
      <c r="AL68" s="364"/>
      <c r="AM68" s="363">
        <v>3199147</v>
      </c>
      <c r="AN68" s="364"/>
      <c r="AO68" s="364"/>
      <c r="AP68" s="364"/>
      <c r="AQ68" s="363">
        <v>3199147</v>
      </c>
      <c r="AR68" s="364"/>
      <c r="AS68" s="364"/>
      <c r="AT68" s="810"/>
      <c r="AU68" s="364">
        <v>231759</v>
      </c>
      <c r="AV68" s="364"/>
      <c r="AW68" s="364"/>
      <c r="AX68" s="365"/>
      <c r="AY68">
        <f t="shared" si="8"/>
        <v>1</v>
      </c>
    </row>
    <row r="69" spans="1:51" ht="23.25" customHeight="1" x14ac:dyDescent="0.2">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366</v>
      </c>
      <c r="AC69" s="968"/>
      <c r="AD69" s="968"/>
      <c r="AE69" s="371" t="s">
        <v>716</v>
      </c>
      <c r="AF69" s="372"/>
      <c r="AG69" s="372"/>
      <c r="AH69" s="372"/>
      <c r="AI69" s="371" t="s">
        <v>716</v>
      </c>
      <c r="AJ69" s="372"/>
      <c r="AK69" s="372"/>
      <c r="AL69" s="372"/>
      <c r="AM69" s="371">
        <v>98</v>
      </c>
      <c r="AN69" s="372"/>
      <c r="AO69" s="372"/>
      <c r="AP69" s="372"/>
      <c r="AQ69" s="363">
        <v>98</v>
      </c>
      <c r="AR69" s="364"/>
      <c r="AS69" s="364"/>
      <c r="AT69" s="810"/>
      <c r="AU69" s="364" t="s">
        <v>716</v>
      </c>
      <c r="AV69" s="364"/>
      <c r="AW69" s="364"/>
      <c r="AX69" s="365"/>
      <c r="AY69">
        <f t="shared" si="8"/>
        <v>1</v>
      </c>
    </row>
    <row r="70" spans="1:51" ht="23.25" customHeight="1" x14ac:dyDescent="0.2">
      <c r="A70" s="845" t="s">
        <v>353</v>
      </c>
      <c r="B70" s="846"/>
      <c r="C70" s="846"/>
      <c r="D70" s="846"/>
      <c r="E70" s="846"/>
      <c r="F70" s="847"/>
      <c r="G70" s="932" t="s">
        <v>235</v>
      </c>
      <c r="H70" s="933" t="s">
        <v>724</v>
      </c>
      <c r="I70" s="933"/>
      <c r="J70" s="933"/>
      <c r="K70" s="933"/>
      <c r="L70" s="933"/>
      <c r="M70" s="933"/>
      <c r="N70" s="933"/>
      <c r="O70" s="933"/>
      <c r="P70" s="933" t="s">
        <v>726</v>
      </c>
      <c r="Q70" s="933"/>
      <c r="R70" s="933"/>
      <c r="S70" s="933"/>
      <c r="T70" s="933"/>
      <c r="U70" s="933"/>
      <c r="V70" s="933"/>
      <c r="W70" s="936" t="s">
        <v>364</v>
      </c>
      <c r="X70" s="937"/>
      <c r="Y70" s="942" t="s">
        <v>12</v>
      </c>
      <c r="Z70" s="942"/>
      <c r="AA70" s="943"/>
      <c r="AB70" s="944" t="s">
        <v>365</v>
      </c>
      <c r="AC70" s="944"/>
      <c r="AD70" s="944"/>
      <c r="AE70" s="363" t="s">
        <v>716</v>
      </c>
      <c r="AF70" s="364"/>
      <c r="AG70" s="364"/>
      <c r="AH70" s="364"/>
      <c r="AI70" s="363" t="s">
        <v>716</v>
      </c>
      <c r="AJ70" s="364"/>
      <c r="AK70" s="364"/>
      <c r="AL70" s="364"/>
      <c r="AM70" s="363">
        <v>3268817</v>
      </c>
      <c r="AN70" s="364"/>
      <c r="AO70" s="364"/>
      <c r="AP70" s="364"/>
      <c r="AQ70" s="363">
        <v>3268817</v>
      </c>
      <c r="AR70" s="364"/>
      <c r="AS70" s="364"/>
      <c r="AT70" s="810"/>
      <c r="AU70" s="364" t="s">
        <v>716</v>
      </c>
      <c r="AV70" s="364"/>
      <c r="AW70" s="364"/>
      <c r="AX70" s="365"/>
      <c r="AY70">
        <f t="shared" si="8"/>
        <v>1</v>
      </c>
    </row>
    <row r="71" spans="1:51" ht="23.25" customHeight="1" x14ac:dyDescent="0.2">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365</v>
      </c>
      <c r="AC71" s="967"/>
      <c r="AD71" s="967"/>
      <c r="AE71" s="363" t="s">
        <v>716</v>
      </c>
      <c r="AF71" s="364"/>
      <c r="AG71" s="364"/>
      <c r="AH71" s="364"/>
      <c r="AI71" s="363" t="s">
        <v>807</v>
      </c>
      <c r="AJ71" s="364"/>
      <c r="AK71" s="364"/>
      <c r="AL71" s="364"/>
      <c r="AM71" s="363">
        <v>3199147</v>
      </c>
      <c r="AN71" s="364"/>
      <c r="AO71" s="364"/>
      <c r="AP71" s="364"/>
      <c r="AQ71" s="363">
        <v>3199147</v>
      </c>
      <c r="AR71" s="364"/>
      <c r="AS71" s="364"/>
      <c r="AT71" s="810"/>
      <c r="AU71" s="364">
        <v>231759</v>
      </c>
      <c r="AV71" s="364"/>
      <c r="AW71" s="364"/>
      <c r="AX71" s="365"/>
      <c r="AY71">
        <f t="shared" si="8"/>
        <v>1</v>
      </c>
    </row>
    <row r="72" spans="1:51" ht="23.25" customHeight="1" x14ac:dyDescent="0.2">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366</v>
      </c>
      <c r="AC72" s="968"/>
      <c r="AD72" s="968"/>
      <c r="AE72" s="371" t="s">
        <v>716</v>
      </c>
      <c r="AF72" s="372"/>
      <c r="AG72" s="372"/>
      <c r="AH72" s="372"/>
      <c r="AI72" s="371" t="s">
        <v>716</v>
      </c>
      <c r="AJ72" s="372"/>
      <c r="AK72" s="372"/>
      <c r="AL72" s="372"/>
      <c r="AM72" s="371">
        <v>98</v>
      </c>
      <c r="AN72" s="372"/>
      <c r="AO72" s="372"/>
      <c r="AP72" s="372"/>
      <c r="AQ72" s="363">
        <v>98</v>
      </c>
      <c r="AR72" s="364"/>
      <c r="AS72" s="364"/>
      <c r="AT72" s="810"/>
      <c r="AU72" s="364" t="s">
        <v>716</v>
      </c>
      <c r="AV72" s="364"/>
      <c r="AW72" s="364"/>
      <c r="AX72" s="365"/>
      <c r="AY72">
        <f t="shared" si="8"/>
        <v>1</v>
      </c>
    </row>
    <row r="73" spans="1:51" ht="18.75" hidden="1" customHeight="1" x14ac:dyDescent="0.2">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384</v>
      </c>
      <c r="AF73" s="335"/>
      <c r="AG73" s="335"/>
      <c r="AH73" s="335"/>
      <c r="AI73" s="335" t="s">
        <v>406</v>
      </c>
      <c r="AJ73" s="335"/>
      <c r="AK73" s="335"/>
      <c r="AL73" s="335"/>
      <c r="AM73" s="335" t="s">
        <v>503</v>
      </c>
      <c r="AN73" s="335"/>
      <c r="AO73" s="335"/>
      <c r="AP73" s="335"/>
      <c r="AQ73" s="215" t="s">
        <v>232</v>
      </c>
      <c r="AR73" s="199"/>
      <c r="AS73" s="199"/>
      <c r="AT73" s="200"/>
      <c r="AU73" s="273" t="s">
        <v>134</v>
      </c>
      <c r="AV73" s="176"/>
      <c r="AW73" s="176"/>
      <c r="AX73" s="177"/>
      <c r="AY73">
        <f>COUNTA($H$75)</f>
        <v>0</v>
      </c>
    </row>
    <row r="74" spans="1:51" ht="18.75" hidden="1" customHeight="1" x14ac:dyDescent="0.2">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6" t="s">
        <v>727</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2">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694</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2">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2">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2">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2">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384</v>
      </c>
      <c r="AF85" s="335"/>
      <c r="AG85" s="335"/>
      <c r="AH85" s="335"/>
      <c r="AI85" s="335" t="s">
        <v>406</v>
      </c>
      <c r="AJ85" s="335"/>
      <c r="AK85" s="335"/>
      <c r="AL85" s="335"/>
      <c r="AM85" s="335" t="s">
        <v>503</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384</v>
      </c>
      <c r="AF90" s="335"/>
      <c r="AG90" s="335"/>
      <c r="AH90" s="335"/>
      <c r="AI90" s="335" t="s">
        <v>406</v>
      </c>
      <c r="AJ90" s="335"/>
      <c r="AK90" s="335"/>
      <c r="AL90" s="335"/>
      <c r="AM90" s="335" t="s">
        <v>503</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384</v>
      </c>
      <c r="AF95" s="335"/>
      <c r="AG95" s="335"/>
      <c r="AH95" s="335"/>
      <c r="AI95" s="335" t="s">
        <v>406</v>
      </c>
      <c r="AJ95" s="335"/>
      <c r="AK95" s="335"/>
      <c r="AL95" s="335"/>
      <c r="AM95" s="335" t="s">
        <v>503</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2">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384</v>
      </c>
      <c r="AF100" s="818"/>
      <c r="AG100" s="818"/>
      <c r="AH100" s="819"/>
      <c r="AI100" s="817" t="s">
        <v>406</v>
      </c>
      <c r="AJ100" s="818"/>
      <c r="AK100" s="818"/>
      <c r="AL100" s="819"/>
      <c r="AM100" s="817" t="s">
        <v>503</v>
      </c>
      <c r="AN100" s="818"/>
      <c r="AO100" s="818"/>
      <c r="AP100" s="819"/>
      <c r="AQ100" s="920" t="s">
        <v>411</v>
      </c>
      <c r="AR100" s="921"/>
      <c r="AS100" s="921"/>
      <c r="AT100" s="922"/>
      <c r="AU100" s="920" t="s">
        <v>535</v>
      </c>
      <c r="AV100" s="921"/>
      <c r="AW100" s="921"/>
      <c r="AX100" s="923"/>
    </row>
    <row r="101" spans="1:60" ht="23.25" customHeight="1" x14ac:dyDescent="0.2">
      <c r="A101" s="487"/>
      <c r="B101" s="488"/>
      <c r="C101" s="488"/>
      <c r="D101" s="488"/>
      <c r="E101" s="488"/>
      <c r="F101" s="489"/>
      <c r="G101" s="191" t="s">
        <v>728</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729</v>
      </c>
      <c r="AC101" s="547"/>
      <c r="AD101" s="547"/>
      <c r="AE101" s="358">
        <v>2</v>
      </c>
      <c r="AF101" s="358"/>
      <c r="AG101" s="358"/>
      <c r="AH101" s="358"/>
      <c r="AI101" s="358">
        <v>2</v>
      </c>
      <c r="AJ101" s="358"/>
      <c r="AK101" s="358"/>
      <c r="AL101" s="358"/>
      <c r="AM101" s="358">
        <v>1</v>
      </c>
      <c r="AN101" s="358"/>
      <c r="AO101" s="358"/>
      <c r="AP101" s="358"/>
      <c r="AQ101" s="358" t="s">
        <v>747</v>
      </c>
      <c r="AR101" s="358"/>
      <c r="AS101" s="358"/>
      <c r="AT101" s="358"/>
      <c r="AU101" s="363" t="s">
        <v>745</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729</v>
      </c>
      <c r="AC102" s="547"/>
      <c r="AD102" s="547"/>
      <c r="AE102" s="358">
        <v>2</v>
      </c>
      <c r="AF102" s="358"/>
      <c r="AG102" s="358"/>
      <c r="AH102" s="358"/>
      <c r="AI102" s="358">
        <v>2</v>
      </c>
      <c r="AJ102" s="358"/>
      <c r="AK102" s="358"/>
      <c r="AL102" s="358"/>
      <c r="AM102" s="358">
        <v>1</v>
      </c>
      <c r="AN102" s="358"/>
      <c r="AO102" s="358"/>
      <c r="AP102" s="358"/>
      <c r="AQ102" s="358" t="s">
        <v>749</v>
      </c>
      <c r="AR102" s="358"/>
      <c r="AS102" s="358"/>
      <c r="AT102" s="358"/>
      <c r="AU102" s="371" t="s">
        <v>748</v>
      </c>
      <c r="AV102" s="372"/>
      <c r="AW102" s="372"/>
      <c r="AX102" s="924"/>
    </row>
    <row r="103" spans="1:60" ht="31.5" hidden="1" customHeight="1" x14ac:dyDescent="0.2">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384</v>
      </c>
      <c r="AF103" s="335"/>
      <c r="AG103" s="335"/>
      <c r="AH103" s="335"/>
      <c r="AI103" s="335" t="s">
        <v>406</v>
      </c>
      <c r="AJ103" s="335"/>
      <c r="AK103" s="335"/>
      <c r="AL103" s="335"/>
      <c r="AM103" s="335" t="s">
        <v>503</v>
      </c>
      <c r="AN103" s="335"/>
      <c r="AO103" s="335"/>
      <c r="AP103" s="335"/>
      <c r="AQ103" s="360" t="s">
        <v>411</v>
      </c>
      <c r="AR103" s="361"/>
      <c r="AS103" s="361"/>
      <c r="AT103" s="361"/>
      <c r="AU103" s="360" t="s">
        <v>535</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384</v>
      </c>
      <c r="AF106" s="335"/>
      <c r="AG106" s="335"/>
      <c r="AH106" s="335"/>
      <c r="AI106" s="335" t="s">
        <v>406</v>
      </c>
      <c r="AJ106" s="335"/>
      <c r="AK106" s="335"/>
      <c r="AL106" s="335"/>
      <c r="AM106" s="335" t="s">
        <v>503</v>
      </c>
      <c r="AN106" s="335"/>
      <c r="AO106" s="335"/>
      <c r="AP106" s="335"/>
      <c r="AQ106" s="360" t="s">
        <v>411</v>
      </c>
      <c r="AR106" s="361"/>
      <c r="AS106" s="361"/>
      <c r="AT106" s="361"/>
      <c r="AU106" s="360" t="s">
        <v>535</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384</v>
      </c>
      <c r="AF109" s="335"/>
      <c r="AG109" s="335"/>
      <c r="AH109" s="335"/>
      <c r="AI109" s="335" t="s">
        <v>406</v>
      </c>
      <c r="AJ109" s="335"/>
      <c r="AK109" s="335"/>
      <c r="AL109" s="335"/>
      <c r="AM109" s="335" t="s">
        <v>503</v>
      </c>
      <c r="AN109" s="335"/>
      <c r="AO109" s="335"/>
      <c r="AP109" s="335"/>
      <c r="AQ109" s="360" t="s">
        <v>411</v>
      </c>
      <c r="AR109" s="361"/>
      <c r="AS109" s="361"/>
      <c r="AT109" s="361"/>
      <c r="AU109" s="360" t="s">
        <v>535</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384</v>
      </c>
      <c r="AF112" s="335"/>
      <c r="AG112" s="335"/>
      <c r="AH112" s="335"/>
      <c r="AI112" s="335" t="s">
        <v>406</v>
      </c>
      <c r="AJ112" s="335"/>
      <c r="AK112" s="335"/>
      <c r="AL112" s="335"/>
      <c r="AM112" s="335" t="s">
        <v>503</v>
      </c>
      <c r="AN112" s="335"/>
      <c r="AO112" s="335"/>
      <c r="AP112" s="335"/>
      <c r="AQ112" s="360" t="s">
        <v>411</v>
      </c>
      <c r="AR112" s="361"/>
      <c r="AS112" s="361"/>
      <c r="AT112" s="361"/>
      <c r="AU112" s="360" t="s">
        <v>535</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384</v>
      </c>
      <c r="AF115" s="335"/>
      <c r="AG115" s="335"/>
      <c r="AH115" s="335"/>
      <c r="AI115" s="335" t="s">
        <v>406</v>
      </c>
      <c r="AJ115" s="335"/>
      <c r="AK115" s="335"/>
      <c r="AL115" s="335"/>
      <c r="AM115" s="335" t="s">
        <v>503</v>
      </c>
      <c r="AN115" s="335"/>
      <c r="AO115" s="335"/>
      <c r="AP115" s="335"/>
      <c r="AQ115" s="336" t="s">
        <v>536</v>
      </c>
      <c r="AR115" s="337"/>
      <c r="AS115" s="337"/>
      <c r="AT115" s="337"/>
      <c r="AU115" s="337"/>
      <c r="AV115" s="337"/>
      <c r="AW115" s="337"/>
      <c r="AX115" s="338"/>
    </row>
    <row r="116" spans="1:51" ht="23.25" customHeight="1" x14ac:dyDescent="0.2">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382.5</v>
      </c>
      <c r="AF116" s="358"/>
      <c r="AG116" s="358"/>
      <c r="AH116" s="358"/>
      <c r="AI116" s="358">
        <v>82.5</v>
      </c>
      <c r="AJ116" s="358"/>
      <c r="AK116" s="358"/>
      <c r="AL116" s="358"/>
      <c r="AM116" s="358">
        <v>58</v>
      </c>
      <c r="AN116" s="358"/>
      <c r="AO116" s="358"/>
      <c r="AP116" s="358"/>
      <c r="AQ116" s="363" t="s">
        <v>745</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750</v>
      </c>
      <c r="AN117" s="306"/>
      <c r="AO117" s="306"/>
      <c r="AP117" s="306"/>
      <c r="AQ117" s="306" t="s">
        <v>745</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384</v>
      </c>
      <c r="AF118" s="335"/>
      <c r="AG118" s="335"/>
      <c r="AH118" s="335"/>
      <c r="AI118" s="335" t="s">
        <v>406</v>
      </c>
      <c r="AJ118" s="335"/>
      <c r="AK118" s="335"/>
      <c r="AL118" s="335"/>
      <c r="AM118" s="335" t="s">
        <v>503</v>
      </c>
      <c r="AN118" s="335"/>
      <c r="AO118" s="335"/>
      <c r="AP118" s="335"/>
      <c r="AQ118" s="336" t="s">
        <v>536</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735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384</v>
      </c>
      <c r="AF121" s="335"/>
      <c r="AG121" s="335"/>
      <c r="AH121" s="335"/>
      <c r="AI121" s="335" t="s">
        <v>406</v>
      </c>
      <c r="AJ121" s="335"/>
      <c r="AK121" s="335"/>
      <c r="AL121" s="335"/>
      <c r="AM121" s="335" t="s">
        <v>503</v>
      </c>
      <c r="AN121" s="335"/>
      <c r="AO121" s="335"/>
      <c r="AP121" s="335"/>
      <c r="AQ121" s="336" t="s">
        <v>536</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384</v>
      </c>
      <c r="AF124" s="335"/>
      <c r="AG124" s="335"/>
      <c r="AH124" s="335"/>
      <c r="AI124" s="335" t="s">
        <v>406</v>
      </c>
      <c r="AJ124" s="335"/>
      <c r="AK124" s="335"/>
      <c r="AL124" s="335"/>
      <c r="AM124" s="335" t="s">
        <v>503</v>
      </c>
      <c r="AN124" s="335"/>
      <c r="AO124" s="335"/>
      <c r="AP124" s="335"/>
      <c r="AQ124" s="336" t="s">
        <v>536</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384</v>
      </c>
      <c r="AF127" s="335"/>
      <c r="AG127" s="335"/>
      <c r="AH127" s="335"/>
      <c r="AI127" s="335" t="s">
        <v>406</v>
      </c>
      <c r="AJ127" s="335"/>
      <c r="AK127" s="335"/>
      <c r="AL127" s="335"/>
      <c r="AM127" s="335" t="s">
        <v>503</v>
      </c>
      <c r="AN127" s="335"/>
      <c r="AO127" s="335"/>
      <c r="AP127" s="335"/>
      <c r="AQ127" s="336" t="s">
        <v>536</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6" t="s">
        <v>399</v>
      </c>
      <c r="B130" s="984"/>
      <c r="C130" s="983" t="s">
        <v>236</v>
      </c>
      <c r="D130" s="984"/>
      <c r="E130" s="308" t="s">
        <v>265</v>
      </c>
      <c r="F130" s="309"/>
      <c r="G130" s="310" t="s">
        <v>400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7"/>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693</v>
      </c>
      <c r="AN132" s="199"/>
      <c r="AO132" s="199"/>
      <c r="AP132" s="200"/>
      <c r="AQ132" s="267" t="s">
        <v>232</v>
      </c>
      <c r="AR132" s="268"/>
      <c r="AS132" s="268"/>
      <c r="AT132" s="269"/>
      <c r="AU132" s="279" t="s">
        <v>248</v>
      </c>
      <c r="AV132" s="279"/>
      <c r="AW132" s="279"/>
      <c r="AX132" s="280"/>
      <c r="AY132">
        <f>COUNTA($G$134)</f>
        <v>1</v>
      </c>
    </row>
    <row r="133" spans="1:51" ht="18.75" customHeight="1" x14ac:dyDescent="0.2">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32</v>
      </c>
      <c r="AR133" s="271"/>
      <c r="AS133" s="179" t="s">
        <v>233</v>
      </c>
      <c r="AT133" s="202"/>
      <c r="AU133" s="178">
        <v>42</v>
      </c>
      <c r="AV133" s="178"/>
      <c r="AW133" s="179" t="s">
        <v>179</v>
      </c>
      <c r="AX133" s="180"/>
      <c r="AY133">
        <f>$AY$132</f>
        <v>1</v>
      </c>
    </row>
    <row r="134" spans="1:51" ht="39.75" customHeight="1" x14ac:dyDescent="0.2">
      <c r="A134" s="987"/>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740</v>
      </c>
      <c r="AC134" s="224"/>
      <c r="AD134" s="224"/>
      <c r="AE134" s="266">
        <v>106500</v>
      </c>
      <c r="AF134" s="167"/>
      <c r="AG134" s="167"/>
      <c r="AH134" s="167"/>
      <c r="AI134" s="266">
        <v>102900</v>
      </c>
      <c r="AJ134" s="167"/>
      <c r="AK134" s="167"/>
      <c r="AL134" s="167"/>
      <c r="AM134" s="266" t="s">
        <v>797</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2">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740</v>
      </c>
      <c r="AC135" s="175"/>
      <c r="AD135" s="175"/>
      <c r="AE135" s="266" t="s">
        <v>716</v>
      </c>
      <c r="AF135" s="167"/>
      <c r="AG135" s="167"/>
      <c r="AH135" s="167"/>
      <c r="AI135" s="266" t="s">
        <v>716</v>
      </c>
      <c r="AJ135" s="167"/>
      <c r="AK135" s="167"/>
      <c r="AL135" s="167"/>
      <c r="AM135" s="266" t="s">
        <v>798</v>
      </c>
      <c r="AN135" s="167"/>
      <c r="AO135" s="167"/>
      <c r="AP135" s="167"/>
      <c r="AQ135" s="266" t="s">
        <v>716</v>
      </c>
      <c r="AR135" s="167"/>
      <c r="AS135" s="167"/>
      <c r="AT135" s="167"/>
      <c r="AU135" s="266">
        <v>92700</v>
      </c>
      <c r="AV135" s="167"/>
      <c r="AW135" s="167"/>
      <c r="AX135" s="208"/>
      <c r="AY135">
        <f t="shared" si="13"/>
        <v>1</v>
      </c>
    </row>
    <row r="136" spans="1:51" ht="18.75" hidden="1" customHeight="1" x14ac:dyDescent="0.2">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693</v>
      </c>
      <c r="AN136" s="199"/>
      <c r="AO136" s="199"/>
      <c r="AP136" s="200"/>
      <c r="AQ136" s="267" t="s">
        <v>232</v>
      </c>
      <c r="AR136" s="268"/>
      <c r="AS136" s="268"/>
      <c r="AT136" s="269"/>
      <c r="AU136" s="279" t="s">
        <v>248</v>
      </c>
      <c r="AV136" s="279"/>
      <c r="AW136" s="279"/>
      <c r="AX136" s="280"/>
      <c r="AY136">
        <f>COUNTA($G$138)</f>
        <v>0</v>
      </c>
    </row>
    <row r="137" spans="1:51" ht="18.75" hidden="1" customHeight="1" x14ac:dyDescent="0.2">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2">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693</v>
      </c>
      <c r="AN140" s="199"/>
      <c r="AO140" s="199"/>
      <c r="AP140" s="200"/>
      <c r="AQ140" s="267" t="s">
        <v>232</v>
      </c>
      <c r="AR140" s="268"/>
      <c r="AS140" s="268"/>
      <c r="AT140" s="269"/>
      <c r="AU140" s="279" t="s">
        <v>248</v>
      </c>
      <c r="AV140" s="279"/>
      <c r="AW140" s="279"/>
      <c r="AX140" s="280"/>
      <c r="AY140">
        <f>COUNTA($G$142)</f>
        <v>0</v>
      </c>
    </row>
    <row r="141" spans="1:51" ht="18.75" hidden="1" customHeight="1" x14ac:dyDescent="0.2">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2">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693</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693</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987"/>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2">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987"/>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7"/>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987"/>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987"/>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987"/>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7"/>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987"/>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987"/>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987"/>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7"/>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987"/>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987"/>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987"/>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7"/>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987"/>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987"/>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987"/>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7"/>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987"/>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2">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2">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x14ac:dyDescent="0.2">
      <c r="A189" s="987"/>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2">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693</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693</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693</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693</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693</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987"/>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2">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987"/>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987"/>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987"/>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987"/>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7"/>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693</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693</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693</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693</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693</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987"/>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2">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987"/>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987"/>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987"/>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987"/>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693</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693</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693</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693</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693</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987"/>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2">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987"/>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987"/>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987"/>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987"/>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7"/>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693</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693</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693</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693</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693</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98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987"/>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2">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987"/>
      <c r="B394" s="253"/>
      <c r="C394" s="252"/>
      <c r="D394" s="253"/>
      <c r="E394" s="252"/>
      <c r="F394" s="314"/>
      <c r="G394" s="232"/>
      <c r="H394" s="191"/>
      <c r="I394" s="191"/>
      <c r="J394" s="191"/>
      <c r="K394" s="191"/>
      <c r="L394" s="191"/>
      <c r="M394" s="191"/>
      <c r="N394" s="191"/>
      <c r="O394" s="191"/>
      <c r="P394" s="233"/>
      <c r="Q394" s="974"/>
      <c r="R394" s="975"/>
      <c r="S394" s="975"/>
      <c r="T394" s="975"/>
      <c r="U394" s="975"/>
      <c r="V394" s="975"/>
      <c r="W394" s="975"/>
      <c r="X394" s="975"/>
      <c r="Y394" s="975"/>
      <c r="Z394" s="975"/>
      <c r="AA394" s="97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987"/>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987"/>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987"/>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987"/>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38.25" customHeight="1" x14ac:dyDescent="0.2">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47.25" customHeight="1" x14ac:dyDescent="0.2">
      <c r="A428" s="98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39" customHeight="1" x14ac:dyDescent="0.2">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7"/>
      <c r="B430" s="253"/>
      <c r="C430" s="250" t="s">
        <v>665</v>
      </c>
      <c r="D430" s="251"/>
      <c r="E430" s="239" t="s">
        <v>393</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537</v>
      </c>
      <c r="AJ431" s="214"/>
      <c r="AK431" s="214"/>
      <c r="AL431" s="215"/>
      <c r="AM431" s="214" t="s">
        <v>538</v>
      </c>
      <c r="AN431" s="214"/>
      <c r="AO431" s="214"/>
      <c r="AP431" s="215"/>
      <c r="AQ431" s="215" t="s">
        <v>232</v>
      </c>
      <c r="AR431" s="199"/>
      <c r="AS431" s="199"/>
      <c r="AT431" s="200"/>
      <c r="AU431" s="176" t="s">
        <v>134</v>
      </c>
      <c r="AV431" s="176"/>
      <c r="AW431" s="176"/>
      <c r="AX431" s="177"/>
      <c r="AY431">
        <f>COUNTA($G$433)</f>
        <v>1</v>
      </c>
    </row>
    <row r="432" spans="1:51" ht="18.75" customHeight="1" x14ac:dyDescent="0.2">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761</v>
      </c>
      <c r="AF432" s="178"/>
      <c r="AG432" s="179" t="s">
        <v>233</v>
      </c>
      <c r="AH432" s="202"/>
      <c r="AI432" s="216"/>
      <c r="AJ432" s="216"/>
      <c r="AK432" s="216"/>
      <c r="AL432" s="217"/>
      <c r="AM432" s="216"/>
      <c r="AN432" s="216"/>
      <c r="AO432" s="216"/>
      <c r="AP432" s="217"/>
      <c r="AQ432" s="231" t="s">
        <v>745</v>
      </c>
      <c r="AR432" s="178"/>
      <c r="AS432" s="179" t="s">
        <v>233</v>
      </c>
      <c r="AT432" s="202"/>
      <c r="AU432" s="178" t="s">
        <v>745</v>
      </c>
      <c r="AV432" s="178"/>
      <c r="AW432" s="179" t="s">
        <v>179</v>
      </c>
      <c r="AX432" s="180"/>
      <c r="AY432">
        <f>$AY$431</f>
        <v>1</v>
      </c>
    </row>
    <row r="433" spans="1:51" ht="23.25" customHeight="1" x14ac:dyDescent="0.2">
      <c r="A433" s="987"/>
      <c r="B433" s="253"/>
      <c r="C433" s="252"/>
      <c r="D433" s="253"/>
      <c r="E433" s="196"/>
      <c r="F433" s="197"/>
      <c r="G433" s="232" t="s">
        <v>745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745</v>
      </c>
      <c r="AC433" s="175"/>
      <c r="AD433" s="175"/>
      <c r="AE433" s="166" t="s">
        <v>748</v>
      </c>
      <c r="AF433" s="167"/>
      <c r="AG433" s="167"/>
      <c r="AH433" s="167"/>
      <c r="AI433" s="166" t="s">
        <v>745</v>
      </c>
      <c r="AJ433" s="167"/>
      <c r="AK433" s="167"/>
      <c r="AL433" s="167"/>
      <c r="AM433" s="166" t="s">
        <v>745</v>
      </c>
      <c r="AN433" s="167"/>
      <c r="AO433" s="167"/>
      <c r="AP433" s="168"/>
      <c r="AQ433" s="166" t="s">
        <v>745</v>
      </c>
      <c r="AR433" s="167"/>
      <c r="AS433" s="167"/>
      <c r="AT433" s="168"/>
      <c r="AU433" s="167" t="s">
        <v>745</v>
      </c>
      <c r="AV433" s="167"/>
      <c r="AW433" s="167"/>
      <c r="AX433" s="208"/>
      <c r="AY433">
        <f t="shared" ref="AY433:AY435" si="63">$AY$431</f>
        <v>1</v>
      </c>
    </row>
    <row r="434" spans="1:51" ht="23.25" customHeight="1" x14ac:dyDescent="0.2">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745</v>
      </c>
      <c r="AC434" s="224"/>
      <c r="AD434" s="224"/>
      <c r="AE434" s="166" t="s">
        <v>748</v>
      </c>
      <c r="AF434" s="167"/>
      <c r="AG434" s="167"/>
      <c r="AH434" s="168"/>
      <c r="AI434" s="166" t="s">
        <v>745</v>
      </c>
      <c r="AJ434" s="167"/>
      <c r="AK434" s="167"/>
      <c r="AL434" s="167"/>
      <c r="AM434" s="166" t="s">
        <v>745</v>
      </c>
      <c r="AN434" s="167"/>
      <c r="AO434" s="167"/>
      <c r="AP434" s="168"/>
      <c r="AQ434" s="166" t="s">
        <v>760</v>
      </c>
      <c r="AR434" s="167"/>
      <c r="AS434" s="167"/>
      <c r="AT434" s="168"/>
      <c r="AU434" s="167" t="s">
        <v>745</v>
      </c>
      <c r="AV434" s="167"/>
      <c r="AW434" s="167"/>
      <c r="AX434" s="208"/>
      <c r="AY434">
        <f t="shared" si="63"/>
        <v>1</v>
      </c>
    </row>
    <row r="435" spans="1:51" ht="23.25" customHeight="1" x14ac:dyDescent="0.2">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762</v>
      </c>
      <c r="AF435" s="167"/>
      <c r="AG435" s="167"/>
      <c r="AH435" s="168"/>
      <c r="AI435" s="166" t="s">
        <v>745</v>
      </c>
      <c r="AJ435" s="167"/>
      <c r="AK435" s="167"/>
      <c r="AL435" s="167"/>
      <c r="AM435" s="166" t="s">
        <v>763</v>
      </c>
      <c r="AN435" s="167"/>
      <c r="AO435" s="167"/>
      <c r="AP435" s="168"/>
      <c r="AQ435" s="166" t="s">
        <v>745</v>
      </c>
      <c r="AR435" s="167"/>
      <c r="AS435" s="167"/>
      <c r="AT435" s="168"/>
      <c r="AU435" s="167" t="s">
        <v>748</v>
      </c>
      <c r="AV435" s="167"/>
      <c r="AW435" s="167"/>
      <c r="AX435" s="208"/>
      <c r="AY435">
        <f t="shared" si="63"/>
        <v>1</v>
      </c>
    </row>
    <row r="436" spans="1:51" ht="18.75" hidden="1" customHeight="1" x14ac:dyDescent="0.2">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537</v>
      </c>
      <c r="AJ436" s="214"/>
      <c r="AK436" s="214"/>
      <c r="AL436" s="215"/>
      <c r="AM436" s="214" t="s">
        <v>538</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537</v>
      </c>
      <c r="AJ441" s="214"/>
      <c r="AK441" s="214"/>
      <c r="AL441" s="215"/>
      <c r="AM441" s="214" t="s">
        <v>538</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537</v>
      </c>
      <c r="AJ446" s="214"/>
      <c r="AK446" s="214"/>
      <c r="AL446" s="215"/>
      <c r="AM446" s="214" t="s">
        <v>538</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537</v>
      </c>
      <c r="AJ451" s="214"/>
      <c r="AK451" s="214"/>
      <c r="AL451" s="215"/>
      <c r="AM451" s="214" t="s">
        <v>538</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537</v>
      </c>
      <c r="AJ456" s="214"/>
      <c r="AK456" s="214"/>
      <c r="AL456" s="215"/>
      <c r="AM456" s="214" t="s">
        <v>538</v>
      </c>
      <c r="AN456" s="214"/>
      <c r="AO456" s="214"/>
      <c r="AP456" s="215"/>
      <c r="AQ456" s="215" t="s">
        <v>232</v>
      </c>
      <c r="AR456" s="199"/>
      <c r="AS456" s="199"/>
      <c r="AT456" s="200"/>
      <c r="AU456" s="176" t="s">
        <v>134</v>
      </c>
      <c r="AV456" s="176"/>
      <c r="AW456" s="176"/>
      <c r="AX456" s="177"/>
      <c r="AY456">
        <f>COUNTA($G$458)</f>
        <v>0</v>
      </c>
    </row>
    <row r="457" spans="1:51" ht="18.75" hidden="1" customHeight="1" x14ac:dyDescent="0.2">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2">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2">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2">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2">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537</v>
      </c>
      <c r="AJ461" s="214"/>
      <c r="AK461" s="214"/>
      <c r="AL461" s="215"/>
      <c r="AM461" s="214" t="s">
        <v>538</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537</v>
      </c>
      <c r="AJ466" s="214"/>
      <c r="AK466" s="214"/>
      <c r="AL466" s="215"/>
      <c r="AM466" s="214" t="s">
        <v>538</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537</v>
      </c>
      <c r="AJ471" s="214"/>
      <c r="AK471" s="214"/>
      <c r="AL471" s="215"/>
      <c r="AM471" s="214" t="s">
        <v>538</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537</v>
      </c>
      <c r="AJ476" s="214"/>
      <c r="AK476" s="214"/>
      <c r="AL476" s="215"/>
      <c r="AM476" s="214" t="s">
        <v>538</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7"/>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987"/>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7"/>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537</v>
      </c>
      <c r="AJ485" s="214"/>
      <c r="AK485" s="214"/>
      <c r="AL485" s="215"/>
      <c r="AM485" s="214" t="s">
        <v>538</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537</v>
      </c>
      <c r="AJ490" s="214"/>
      <c r="AK490" s="214"/>
      <c r="AL490" s="215"/>
      <c r="AM490" s="214" t="s">
        <v>538</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537</v>
      </c>
      <c r="AJ495" s="214"/>
      <c r="AK495" s="214"/>
      <c r="AL495" s="215"/>
      <c r="AM495" s="214" t="s">
        <v>538</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537</v>
      </c>
      <c r="AJ500" s="214"/>
      <c r="AK500" s="214"/>
      <c r="AL500" s="215"/>
      <c r="AM500" s="214" t="s">
        <v>538</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537</v>
      </c>
      <c r="AJ505" s="214"/>
      <c r="AK505" s="214"/>
      <c r="AL505" s="215"/>
      <c r="AM505" s="214" t="s">
        <v>538</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537</v>
      </c>
      <c r="AJ510" s="214"/>
      <c r="AK510" s="214"/>
      <c r="AL510" s="215"/>
      <c r="AM510" s="214" t="s">
        <v>538</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537</v>
      </c>
      <c r="AJ515" s="214"/>
      <c r="AK515" s="214"/>
      <c r="AL515" s="215"/>
      <c r="AM515" s="214" t="s">
        <v>538</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537</v>
      </c>
      <c r="AJ520" s="214"/>
      <c r="AK520" s="214"/>
      <c r="AL520" s="215"/>
      <c r="AM520" s="214" t="s">
        <v>538</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537</v>
      </c>
      <c r="AJ525" s="214"/>
      <c r="AK525" s="214"/>
      <c r="AL525" s="215"/>
      <c r="AM525" s="214" t="s">
        <v>538</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537</v>
      </c>
      <c r="AJ530" s="214"/>
      <c r="AK530" s="214"/>
      <c r="AL530" s="215"/>
      <c r="AM530" s="214" t="s">
        <v>538</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7"/>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7"/>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537</v>
      </c>
      <c r="AJ539" s="214"/>
      <c r="AK539" s="214"/>
      <c r="AL539" s="215"/>
      <c r="AM539" s="214" t="s">
        <v>538</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537</v>
      </c>
      <c r="AJ544" s="214"/>
      <c r="AK544" s="214"/>
      <c r="AL544" s="215"/>
      <c r="AM544" s="214" t="s">
        <v>538</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537</v>
      </c>
      <c r="AJ549" s="214"/>
      <c r="AK549" s="214"/>
      <c r="AL549" s="215"/>
      <c r="AM549" s="214" t="s">
        <v>538</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537</v>
      </c>
      <c r="AJ554" s="214"/>
      <c r="AK554" s="214"/>
      <c r="AL554" s="215"/>
      <c r="AM554" s="214" t="s">
        <v>538</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537</v>
      </c>
      <c r="AJ559" s="214"/>
      <c r="AK559" s="214"/>
      <c r="AL559" s="215"/>
      <c r="AM559" s="214" t="s">
        <v>538</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537</v>
      </c>
      <c r="AJ564" s="214"/>
      <c r="AK564" s="214"/>
      <c r="AL564" s="215"/>
      <c r="AM564" s="214" t="s">
        <v>538</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537</v>
      </c>
      <c r="AJ569" s="214"/>
      <c r="AK569" s="214"/>
      <c r="AL569" s="215"/>
      <c r="AM569" s="214" t="s">
        <v>538</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537</v>
      </c>
      <c r="AJ574" s="214"/>
      <c r="AK574" s="214"/>
      <c r="AL574" s="215"/>
      <c r="AM574" s="214" t="s">
        <v>538</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537</v>
      </c>
      <c r="AJ579" s="214"/>
      <c r="AK579" s="214"/>
      <c r="AL579" s="215"/>
      <c r="AM579" s="214" t="s">
        <v>538</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537</v>
      </c>
      <c r="AJ584" s="214"/>
      <c r="AK584" s="214"/>
      <c r="AL584" s="215"/>
      <c r="AM584" s="214" t="s">
        <v>538</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7"/>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7"/>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537</v>
      </c>
      <c r="AJ593" s="214"/>
      <c r="AK593" s="214"/>
      <c r="AL593" s="215"/>
      <c r="AM593" s="214" t="s">
        <v>538</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537</v>
      </c>
      <c r="AJ598" s="214"/>
      <c r="AK598" s="214"/>
      <c r="AL598" s="215"/>
      <c r="AM598" s="214" t="s">
        <v>538</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537</v>
      </c>
      <c r="AJ603" s="214"/>
      <c r="AK603" s="214"/>
      <c r="AL603" s="215"/>
      <c r="AM603" s="214" t="s">
        <v>538</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537</v>
      </c>
      <c r="AJ608" s="214"/>
      <c r="AK608" s="214"/>
      <c r="AL608" s="215"/>
      <c r="AM608" s="214" t="s">
        <v>538</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537</v>
      </c>
      <c r="AJ613" s="214"/>
      <c r="AK613" s="214"/>
      <c r="AL613" s="215"/>
      <c r="AM613" s="214" t="s">
        <v>538</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537</v>
      </c>
      <c r="AJ618" s="214"/>
      <c r="AK618" s="214"/>
      <c r="AL618" s="215"/>
      <c r="AM618" s="214" t="s">
        <v>538</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537</v>
      </c>
      <c r="AJ623" s="214"/>
      <c r="AK623" s="214"/>
      <c r="AL623" s="215"/>
      <c r="AM623" s="214" t="s">
        <v>538</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537</v>
      </c>
      <c r="AJ628" s="214"/>
      <c r="AK628" s="214"/>
      <c r="AL628" s="215"/>
      <c r="AM628" s="214" t="s">
        <v>538</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537</v>
      </c>
      <c r="AJ633" s="214"/>
      <c r="AK633" s="214"/>
      <c r="AL633" s="215"/>
      <c r="AM633" s="214" t="s">
        <v>538</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537</v>
      </c>
      <c r="AJ638" s="214"/>
      <c r="AK638" s="214"/>
      <c r="AL638" s="215"/>
      <c r="AM638" s="214" t="s">
        <v>538</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7"/>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7"/>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537</v>
      </c>
      <c r="AJ647" s="214"/>
      <c r="AK647" s="214"/>
      <c r="AL647" s="215"/>
      <c r="AM647" s="214" t="s">
        <v>538</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537</v>
      </c>
      <c r="AJ652" s="214"/>
      <c r="AK652" s="214"/>
      <c r="AL652" s="215"/>
      <c r="AM652" s="214" t="s">
        <v>538</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537</v>
      </c>
      <c r="AJ657" s="214"/>
      <c r="AK657" s="214"/>
      <c r="AL657" s="215"/>
      <c r="AM657" s="214" t="s">
        <v>538</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537</v>
      </c>
      <c r="AJ662" s="214"/>
      <c r="AK662" s="214"/>
      <c r="AL662" s="215"/>
      <c r="AM662" s="214" t="s">
        <v>538</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537</v>
      </c>
      <c r="AJ667" s="214"/>
      <c r="AK667" s="214"/>
      <c r="AL667" s="215"/>
      <c r="AM667" s="214" t="s">
        <v>538</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537</v>
      </c>
      <c r="AJ672" s="214"/>
      <c r="AK672" s="214"/>
      <c r="AL672" s="215"/>
      <c r="AM672" s="214" t="s">
        <v>538</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537</v>
      </c>
      <c r="AJ677" s="214"/>
      <c r="AK677" s="214"/>
      <c r="AL677" s="215"/>
      <c r="AM677" s="214" t="s">
        <v>538</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537</v>
      </c>
      <c r="AJ682" s="214"/>
      <c r="AK682" s="214"/>
      <c r="AL682" s="215"/>
      <c r="AM682" s="214" t="s">
        <v>538</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537</v>
      </c>
      <c r="AJ687" s="214"/>
      <c r="AK687" s="214"/>
      <c r="AL687" s="215"/>
      <c r="AM687" s="214" t="s">
        <v>538</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537</v>
      </c>
      <c r="AJ692" s="214"/>
      <c r="AK692" s="214"/>
      <c r="AL692" s="215"/>
      <c r="AM692" s="214" t="s">
        <v>538</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7"/>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6.25" customHeight="1" x14ac:dyDescent="0.2">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744</v>
      </c>
      <c r="AE702" s="890"/>
      <c r="AF702" s="890"/>
      <c r="AG702" s="879" t="s">
        <v>778</v>
      </c>
      <c r="AH702" s="880"/>
      <c r="AI702" s="880"/>
      <c r="AJ702" s="880"/>
      <c r="AK702" s="880"/>
      <c r="AL702" s="880"/>
      <c r="AM702" s="880"/>
      <c r="AN702" s="880"/>
      <c r="AO702" s="880"/>
      <c r="AP702" s="880"/>
      <c r="AQ702" s="880"/>
      <c r="AR702" s="880"/>
      <c r="AS702" s="880"/>
      <c r="AT702" s="880"/>
      <c r="AU702" s="880"/>
      <c r="AV702" s="880"/>
      <c r="AW702" s="880"/>
      <c r="AX702" s="881"/>
    </row>
    <row r="703" spans="1:51" ht="56.2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744</v>
      </c>
      <c r="AE703" s="185"/>
      <c r="AF703" s="185"/>
      <c r="AG703" s="663" t="s">
        <v>779</v>
      </c>
      <c r="AH703" s="664"/>
      <c r="AI703" s="664"/>
      <c r="AJ703" s="664"/>
      <c r="AK703" s="664"/>
      <c r="AL703" s="664"/>
      <c r="AM703" s="664"/>
      <c r="AN703" s="664"/>
      <c r="AO703" s="664"/>
      <c r="AP703" s="664"/>
      <c r="AQ703" s="664"/>
      <c r="AR703" s="664"/>
      <c r="AS703" s="664"/>
      <c r="AT703" s="664"/>
      <c r="AU703" s="664"/>
      <c r="AV703" s="664"/>
      <c r="AW703" s="664"/>
      <c r="AX703" s="665"/>
    </row>
    <row r="704" spans="1:51" ht="56.25"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744</v>
      </c>
      <c r="AE704" s="582"/>
      <c r="AF704" s="582"/>
      <c r="AG704" s="424" t="s">
        <v>780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744</v>
      </c>
      <c r="AE705" s="732"/>
      <c r="AF705" s="732"/>
      <c r="AG705" s="190" t="s">
        <v>782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54"/>
      <c r="B706" s="766"/>
      <c r="C706" s="610"/>
      <c r="D706" s="611"/>
      <c r="E706" s="682" t="s">
        <v>376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781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2">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781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777</v>
      </c>
      <c r="AE708" s="667"/>
      <c r="AF708" s="667"/>
      <c r="AG708" s="522" t="s">
        <v>783</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744</v>
      </c>
      <c r="AE709" s="185"/>
      <c r="AF709" s="185"/>
      <c r="AG709" s="663" t="s">
        <v>784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2">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777</v>
      </c>
      <c r="AE710" s="185"/>
      <c r="AF710" s="185"/>
      <c r="AG710" s="663" t="s">
        <v>783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2">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744</v>
      </c>
      <c r="AE711" s="185"/>
      <c r="AF711" s="185"/>
      <c r="AG711" s="663" t="s">
        <v>785</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2">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777</v>
      </c>
      <c r="AE712" s="582"/>
      <c r="AF712" s="582"/>
      <c r="AG712" s="590" t="s">
        <v>783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777</v>
      </c>
      <c r="AE713" s="185"/>
      <c r="AF713" s="186"/>
      <c r="AG713" s="663" t="s">
        <v>786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2">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744</v>
      </c>
      <c r="AE714" s="588"/>
      <c r="AF714" s="589"/>
      <c r="AG714" s="688" t="s">
        <v>787</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744</v>
      </c>
      <c r="AE715" s="667"/>
      <c r="AF715" s="773"/>
      <c r="AG715" s="522" t="s">
        <v>788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2">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777</v>
      </c>
      <c r="AE716" s="755"/>
      <c r="AF716" s="755"/>
      <c r="AG716" s="663" t="s">
        <v>786</v>
      </c>
      <c r="AH716" s="664"/>
      <c r="AI716" s="664"/>
      <c r="AJ716" s="664"/>
      <c r="AK716" s="664"/>
      <c r="AL716" s="664"/>
      <c r="AM716" s="664"/>
      <c r="AN716" s="664"/>
      <c r="AO716" s="664"/>
      <c r="AP716" s="664"/>
      <c r="AQ716" s="664"/>
      <c r="AR716" s="664"/>
      <c r="AS716" s="664"/>
      <c r="AT716" s="664"/>
      <c r="AU716" s="664"/>
      <c r="AV716" s="664"/>
      <c r="AW716" s="664"/>
      <c r="AX716" s="665"/>
    </row>
    <row r="717" spans="1:50" ht="45.75" customHeight="1" x14ac:dyDescent="0.2">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803</v>
      </c>
      <c r="AE717" s="185"/>
      <c r="AF717" s="185"/>
      <c r="AG717" s="663" t="s">
        <v>805</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2">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744</v>
      </c>
      <c r="AE718" s="185"/>
      <c r="AF718" s="185"/>
      <c r="AG718" s="193" t="s">
        <v>789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777</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1"/>
      <c r="B725" s="652"/>
      <c r="C725" s="912"/>
      <c r="D725" s="913"/>
      <c r="E725" s="913"/>
      <c r="F725" s="914"/>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3" t="s">
        <v>791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5">
      <c r="A727" s="619"/>
      <c r="B727" s="620"/>
      <c r="C727" s="694" t="s">
        <v>57</v>
      </c>
      <c r="D727" s="695"/>
      <c r="E727" s="695"/>
      <c r="F727" s="696"/>
      <c r="G727" s="791" t="s">
        <v>790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2">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5">
      <c r="A729" s="761" t="s">
        <v>799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5">
      <c r="A731" s="614" t="s">
        <v>800</v>
      </c>
      <c r="B731" s="615"/>
      <c r="C731" s="615"/>
      <c r="D731" s="615"/>
      <c r="E731" s="616"/>
      <c r="F731" s="679" t="s">
        <v>801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5">
      <c r="A733" s="614" t="s">
        <v>377</v>
      </c>
      <c r="B733" s="615"/>
      <c r="C733" s="615"/>
      <c r="D733" s="615"/>
      <c r="E733" s="616"/>
      <c r="F733" s="762" t="s">
        <v>802</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2">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97.5" customHeight="1" thickBot="1" x14ac:dyDescent="0.25">
      <c r="A735" s="607" t="s">
        <v>804</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2">
      <c r="A737" s="157" t="s">
        <v>666</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391</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390</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389</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388</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387</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386</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385</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384</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539</v>
      </c>
      <c r="B746" s="109"/>
      <c r="C746" s="109"/>
      <c r="D746" s="109"/>
      <c r="E746" s="112" t="s">
        <v>705</v>
      </c>
      <c r="F746" s="113"/>
      <c r="G746" s="113"/>
      <c r="H746" s="100" t="str">
        <f>IF(E746="","","-")</f>
        <v>-</v>
      </c>
      <c r="I746" s="113"/>
      <c r="J746" s="113"/>
      <c r="K746" s="100" t="str">
        <f>IF(I746="","","-")</f>
        <v/>
      </c>
      <c r="L746" s="104">
        <v>44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503</v>
      </c>
      <c r="B747" s="109"/>
      <c r="C747" s="109"/>
      <c r="D747" s="109"/>
      <c r="E747" s="112" t="s">
        <v>705</v>
      </c>
      <c r="F747" s="113"/>
      <c r="G747" s="113"/>
      <c r="H747" s="100" t="str">
        <f>IF(E747="","","-")</f>
        <v>-</v>
      </c>
      <c r="I747" s="113"/>
      <c r="J747" s="113"/>
      <c r="K747" s="100" t="str">
        <f>IF(I747="","","-")</f>
        <v/>
      </c>
      <c r="L747" s="104">
        <v>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378</v>
      </c>
      <c r="B748" s="121"/>
      <c r="C748" s="121"/>
      <c r="D748" s="121"/>
      <c r="E748" s="121"/>
      <c r="F748" s="122"/>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5">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6" t="s">
        <v>380</v>
      </c>
      <c r="B787" s="757"/>
      <c r="C787" s="757"/>
      <c r="D787" s="757"/>
      <c r="E787" s="757"/>
      <c r="F787" s="758"/>
      <c r="G787" s="435" t="s">
        <v>757</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9"/>
      <c r="C789" s="759"/>
      <c r="D789" s="759"/>
      <c r="E789" s="759"/>
      <c r="F789" s="760"/>
      <c r="G789" s="445" t="s">
        <v>751</v>
      </c>
      <c r="H789" s="446"/>
      <c r="I789" s="446"/>
      <c r="J789" s="446"/>
      <c r="K789" s="447"/>
      <c r="L789" s="448" t="s">
        <v>756</v>
      </c>
      <c r="M789" s="449"/>
      <c r="N789" s="449"/>
      <c r="O789" s="449"/>
      <c r="P789" s="449"/>
      <c r="Q789" s="449"/>
      <c r="R789" s="449"/>
      <c r="S789" s="449"/>
      <c r="T789" s="449"/>
      <c r="U789" s="449"/>
      <c r="V789" s="449"/>
      <c r="W789" s="449"/>
      <c r="X789" s="450"/>
      <c r="Y789" s="451">
        <v>11</v>
      </c>
      <c r="Z789" s="452"/>
      <c r="AA789" s="452"/>
      <c r="AB789" s="553"/>
      <c r="AC789" s="445" t="s">
        <v>752</v>
      </c>
      <c r="AD789" s="446"/>
      <c r="AE789" s="446"/>
      <c r="AF789" s="446"/>
      <c r="AG789" s="447"/>
      <c r="AH789" s="448" t="s">
        <v>769</v>
      </c>
      <c r="AI789" s="449"/>
      <c r="AJ789" s="449"/>
      <c r="AK789" s="449"/>
      <c r="AL789" s="449"/>
      <c r="AM789" s="449"/>
      <c r="AN789" s="449"/>
      <c r="AO789" s="449"/>
      <c r="AP789" s="449"/>
      <c r="AQ789" s="449"/>
      <c r="AR789" s="449"/>
      <c r="AS789" s="449"/>
      <c r="AT789" s="450"/>
      <c r="AU789" s="451">
        <v>4</v>
      </c>
      <c r="AV789" s="452"/>
      <c r="AW789" s="452"/>
      <c r="AX789" s="453"/>
    </row>
    <row r="790" spans="1:51" ht="24.75" customHeight="1" x14ac:dyDescent="0.2">
      <c r="A790" s="552"/>
      <c r="B790" s="759"/>
      <c r="C790" s="759"/>
      <c r="D790" s="759"/>
      <c r="E790" s="759"/>
      <c r="F790" s="760"/>
      <c r="G790" s="348" t="s">
        <v>770</v>
      </c>
      <c r="H790" s="349"/>
      <c r="I790" s="349"/>
      <c r="J790" s="349"/>
      <c r="K790" s="350"/>
      <c r="L790" s="398" t="s">
        <v>771</v>
      </c>
      <c r="M790" s="399"/>
      <c r="N790" s="399"/>
      <c r="O790" s="399"/>
      <c r="P790" s="399"/>
      <c r="Q790" s="399"/>
      <c r="R790" s="399"/>
      <c r="S790" s="399"/>
      <c r="T790" s="399"/>
      <c r="U790" s="399"/>
      <c r="V790" s="399"/>
      <c r="W790" s="399"/>
      <c r="X790" s="400"/>
      <c r="Y790" s="395">
        <v>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2">
      <c r="A791" s="552"/>
      <c r="B791" s="759"/>
      <c r="C791" s="759"/>
      <c r="D791" s="759"/>
      <c r="E791" s="759"/>
      <c r="F791" s="760"/>
      <c r="G791" s="348" t="s">
        <v>772</v>
      </c>
      <c r="H791" s="349"/>
      <c r="I791" s="349"/>
      <c r="J791" s="349"/>
      <c r="K791" s="350"/>
      <c r="L791" s="398" t="s">
        <v>773</v>
      </c>
      <c r="M791" s="399"/>
      <c r="N791" s="399"/>
      <c r="O791" s="399"/>
      <c r="P791" s="399"/>
      <c r="Q791" s="399"/>
      <c r="R791" s="399"/>
      <c r="S791" s="399"/>
      <c r="T791" s="399"/>
      <c r="U791" s="399"/>
      <c r="V791" s="399"/>
      <c r="W791" s="399"/>
      <c r="X791" s="400"/>
      <c r="Y791" s="395">
        <v>12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2">
      <c r="A792" s="552"/>
      <c r="B792" s="759"/>
      <c r="C792" s="759"/>
      <c r="D792" s="759"/>
      <c r="E792" s="759"/>
      <c r="F792" s="760"/>
      <c r="G792" s="348" t="s">
        <v>769</v>
      </c>
      <c r="H792" s="349"/>
      <c r="I792" s="349"/>
      <c r="J792" s="349"/>
      <c r="K792" s="350"/>
      <c r="L792" s="398" t="s">
        <v>774</v>
      </c>
      <c r="M792" s="399"/>
      <c r="N792" s="399"/>
      <c r="O792" s="399"/>
      <c r="P792" s="399"/>
      <c r="Q792" s="399"/>
      <c r="R792" s="399"/>
      <c r="S792" s="399"/>
      <c r="T792" s="399"/>
      <c r="U792" s="399"/>
      <c r="V792" s="399"/>
      <c r="W792" s="399"/>
      <c r="X792" s="400"/>
      <c r="Y792" s="395">
        <v>15</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2">
      <c r="A793" s="552"/>
      <c r="B793" s="759"/>
      <c r="C793" s="759"/>
      <c r="D793" s="759"/>
      <c r="E793" s="759"/>
      <c r="F793" s="760"/>
      <c r="G793" s="348" t="s">
        <v>753</v>
      </c>
      <c r="H793" s="349"/>
      <c r="I793" s="349"/>
      <c r="J793" s="349"/>
      <c r="K793" s="350"/>
      <c r="L793" s="398" t="s">
        <v>775</v>
      </c>
      <c r="M793" s="399"/>
      <c r="N793" s="399"/>
      <c r="O793" s="399"/>
      <c r="P793" s="399"/>
      <c r="Q793" s="399"/>
      <c r="R793" s="399"/>
      <c r="S793" s="399"/>
      <c r="T793" s="399"/>
      <c r="U793" s="399"/>
      <c r="V793" s="399"/>
      <c r="W793" s="399"/>
      <c r="X793" s="400"/>
      <c r="Y793" s="395">
        <v>12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2">
      <c r="A794" s="552"/>
      <c r="B794" s="759"/>
      <c r="C794" s="759"/>
      <c r="D794" s="759"/>
      <c r="E794" s="759"/>
      <c r="F794" s="760"/>
      <c r="G794" s="348" t="s">
        <v>754</v>
      </c>
      <c r="H794" s="349"/>
      <c r="I794" s="349"/>
      <c r="J794" s="349"/>
      <c r="K794" s="350"/>
      <c r="L794" s="398" t="s">
        <v>755</v>
      </c>
      <c r="M794" s="399"/>
      <c r="N794" s="399"/>
      <c r="O794" s="399"/>
      <c r="P794" s="399"/>
      <c r="Q794" s="399"/>
      <c r="R794" s="399"/>
      <c r="S794" s="399"/>
      <c r="T794" s="399"/>
      <c r="U794" s="399"/>
      <c r="V794" s="399"/>
      <c r="W794" s="399"/>
      <c r="X794" s="400"/>
      <c r="Y794" s="395">
        <v>7</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customHeight="1" x14ac:dyDescent="0.2">
      <c r="A800" s="552"/>
      <c r="B800" s="759"/>
      <c r="C800" s="759"/>
      <c r="D800" s="759"/>
      <c r="E800" s="759"/>
      <c r="F800" s="760"/>
      <c r="G800" s="435" t="s">
        <v>767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765</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9"/>
      <c r="C802" s="759"/>
      <c r="D802" s="759"/>
      <c r="E802" s="759"/>
      <c r="F802" s="760"/>
      <c r="G802" s="445" t="s">
        <v>752</v>
      </c>
      <c r="H802" s="446"/>
      <c r="I802" s="446"/>
      <c r="J802" s="446"/>
      <c r="K802" s="447"/>
      <c r="L802" s="448" t="s">
        <v>769</v>
      </c>
      <c r="M802" s="449"/>
      <c r="N802" s="449"/>
      <c r="O802" s="449"/>
      <c r="P802" s="449"/>
      <c r="Q802" s="449"/>
      <c r="R802" s="449"/>
      <c r="S802" s="449"/>
      <c r="T802" s="449"/>
      <c r="U802" s="449"/>
      <c r="V802" s="449"/>
      <c r="W802" s="449"/>
      <c r="X802" s="450"/>
      <c r="Y802" s="451">
        <v>3</v>
      </c>
      <c r="Z802" s="452"/>
      <c r="AA802" s="452"/>
      <c r="AB802" s="553"/>
      <c r="AC802" s="445" t="s">
        <v>752</v>
      </c>
      <c r="AD802" s="446"/>
      <c r="AE802" s="446"/>
      <c r="AF802" s="446"/>
      <c r="AG802" s="447"/>
      <c r="AH802" s="448" t="s">
        <v>769</v>
      </c>
      <c r="AI802" s="449"/>
      <c r="AJ802" s="449"/>
      <c r="AK802" s="449"/>
      <c r="AL802" s="449"/>
      <c r="AM802" s="449"/>
      <c r="AN802" s="449"/>
      <c r="AO802" s="449"/>
      <c r="AP802" s="449"/>
      <c r="AQ802" s="449"/>
      <c r="AR802" s="449"/>
      <c r="AS802" s="449"/>
      <c r="AT802" s="450"/>
      <c r="AU802" s="451">
        <v>8</v>
      </c>
      <c r="AV802" s="452"/>
      <c r="AW802" s="452"/>
      <c r="AX802" s="453"/>
      <c r="AY802">
        <f t="shared" ref="AY802:AY812" si="115">$AY$800</f>
        <v>2</v>
      </c>
    </row>
    <row r="803" spans="1:51" ht="24.75" hidden="1" customHeight="1" x14ac:dyDescent="0.2">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2">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2">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8</v>
      </c>
      <c r="AV812" s="412"/>
      <c r="AW812" s="412"/>
      <c r="AX812" s="414"/>
      <c r="AY812">
        <f t="shared" si="115"/>
        <v>2</v>
      </c>
    </row>
    <row r="813" spans="1:51" ht="24.75" hidden="1" customHeight="1" x14ac:dyDescent="0.2">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2">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2">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2">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2">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2">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2">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2">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2">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2">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2">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2">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2">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342</v>
      </c>
      <c r="AM839" s="949"/>
      <c r="AN839" s="949"/>
      <c r="AO839" s="102" t="s">
        <v>340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362</v>
      </c>
      <c r="AI844" s="347"/>
      <c r="AJ844" s="347"/>
      <c r="AK844" s="347"/>
      <c r="AL844" s="347" t="s">
        <v>21</v>
      </c>
      <c r="AM844" s="347"/>
      <c r="AN844" s="347"/>
      <c r="AO844" s="422"/>
      <c r="AP844" s="423" t="s">
        <v>298</v>
      </c>
      <c r="AQ844" s="423"/>
      <c r="AR844" s="423"/>
      <c r="AS844" s="423"/>
      <c r="AT844" s="423"/>
      <c r="AU844" s="423"/>
      <c r="AV844" s="423"/>
      <c r="AW844" s="423"/>
      <c r="AX844" s="423"/>
    </row>
    <row r="845" spans="1:51" ht="53.25" customHeight="1" x14ac:dyDescent="0.2">
      <c r="A845" s="401">
        <v>1</v>
      </c>
      <c r="B845" s="401">
        <v>1</v>
      </c>
      <c r="C845" s="420" t="s">
        <v>758</v>
      </c>
      <c r="D845" s="415"/>
      <c r="E845" s="415"/>
      <c r="F845" s="415"/>
      <c r="G845" s="415"/>
      <c r="H845" s="415"/>
      <c r="I845" s="415"/>
      <c r="J845" s="416">
        <v>1080105003633</v>
      </c>
      <c r="K845" s="417"/>
      <c r="L845" s="417"/>
      <c r="M845" s="417"/>
      <c r="N845" s="417"/>
      <c r="O845" s="417"/>
      <c r="P845" s="421" t="s">
        <v>759</v>
      </c>
      <c r="Q845" s="317"/>
      <c r="R845" s="317"/>
      <c r="S845" s="317"/>
      <c r="T845" s="317"/>
      <c r="U845" s="317"/>
      <c r="V845" s="317"/>
      <c r="W845" s="317"/>
      <c r="X845" s="317"/>
      <c r="Y845" s="318">
        <v>58</v>
      </c>
      <c r="Z845" s="319"/>
      <c r="AA845" s="319"/>
      <c r="AB845" s="320"/>
      <c r="AC845" s="322" t="s">
        <v>372</v>
      </c>
      <c r="AD845" s="323"/>
      <c r="AE845" s="323"/>
      <c r="AF845" s="323"/>
      <c r="AG845" s="323"/>
      <c r="AH845" s="418" t="s">
        <v>745</v>
      </c>
      <c r="AI845" s="419"/>
      <c r="AJ845" s="419"/>
      <c r="AK845" s="419"/>
      <c r="AL845" s="326" t="s">
        <v>745</v>
      </c>
      <c r="AM845" s="327"/>
      <c r="AN845" s="327"/>
      <c r="AO845" s="328"/>
      <c r="AP845" s="321" t="s">
        <v>760</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362</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766</v>
      </c>
      <c r="D878" s="415"/>
      <c r="E878" s="415"/>
      <c r="F878" s="415"/>
      <c r="G878" s="415"/>
      <c r="H878" s="415"/>
      <c r="I878" s="415"/>
      <c r="J878" s="416">
        <v>7000020222071</v>
      </c>
      <c r="K878" s="417"/>
      <c r="L878" s="417"/>
      <c r="M878" s="417"/>
      <c r="N878" s="417"/>
      <c r="O878" s="417"/>
      <c r="P878" s="421" t="s">
        <v>794</v>
      </c>
      <c r="Q878" s="317"/>
      <c r="R878" s="317"/>
      <c r="S878" s="317"/>
      <c r="T878" s="317"/>
      <c r="U878" s="317"/>
      <c r="V878" s="317"/>
      <c r="W878" s="317"/>
      <c r="X878" s="317"/>
      <c r="Y878" s="318">
        <v>4</v>
      </c>
      <c r="Z878" s="319"/>
      <c r="AA878" s="319"/>
      <c r="AB878" s="320"/>
      <c r="AC878" s="322" t="s">
        <v>374</v>
      </c>
      <c r="AD878" s="323"/>
      <c r="AE878" s="323"/>
      <c r="AF878" s="323"/>
      <c r="AG878" s="323"/>
      <c r="AH878" s="418" t="s">
        <v>745</v>
      </c>
      <c r="AI878" s="419"/>
      <c r="AJ878" s="419"/>
      <c r="AK878" s="419"/>
      <c r="AL878" s="326" t="s">
        <v>745</v>
      </c>
      <c r="AM878" s="327"/>
      <c r="AN878" s="327"/>
      <c r="AO878" s="328"/>
      <c r="AP878" s="321" t="s">
        <v>760</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362</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776</v>
      </c>
      <c r="D911" s="415"/>
      <c r="E911" s="415"/>
      <c r="F911" s="415"/>
      <c r="G911" s="415"/>
      <c r="H911" s="415"/>
      <c r="I911" s="415"/>
      <c r="J911" s="416">
        <v>2080101011754</v>
      </c>
      <c r="K911" s="417"/>
      <c r="L911" s="417"/>
      <c r="M911" s="417"/>
      <c r="N911" s="417"/>
      <c r="O911" s="417"/>
      <c r="P911" s="421" t="s">
        <v>795</v>
      </c>
      <c r="Q911" s="317"/>
      <c r="R911" s="317"/>
      <c r="S911" s="317"/>
      <c r="T911" s="317"/>
      <c r="U911" s="317"/>
      <c r="V911" s="317"/>
      <c r="W911" s="317"/>
      <c r="X911" s="317"/>
      <c r="Y911" s="318">
        <v>3</v>
      </c>
      <c r="Z911" s="319"/>
      <c r="AA911" s="319"/>
      <c r="AB911" s="320"/>
      <c r="AC911" s="322" t="s">
        <v>374</v>
      </c>
      <c r="AD911" s="323"/>
      <c r="AE911" s="323"/>
      <c r="AF911" s="323"/>
      <c r="AG911" s="323"/>
      <c r="AH911" s="418" t="s">
        <v>745</v>
      </c>
      <c r="AI911" s="419"/>
      <c r="AJ911" s="419"/>
      <c r="AK911" s="419"/>
      <c r="AL911" s="326" t="s">
        <v>745</v>
      </c>
      <c r="AM911" s="327"/>
      <c r="AN911" s="327"/>
      <c r="AO911" s="328"/>
      <c r="AP911" s="321" t="s">
        <v>760</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362</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2">
      <c r="A944" s="401">
        <v>1</v>
      </c>
      <c r="B944" s="401">
        <v>1</v>
      </c>
      <c r="C944" s="420" t="s">
        <v>768</v>
      </c>
      <c r="D944" s="415"/>
      <c r="E944" s="415"/>
      <c r="F944" s="415"/>
      <c r="G944" s="415"/>
      <c r="H944" s="415"/>
      <c r="I944" s="415"/>
      <c r="J944" s="416">
        <v>5010001022979</v>
      </c>
      <c r="K944" s="417"/>
      <c r="L944" s="417"/>
      <c r="M944" s="417"/>
      <c r="N944" s="417"/>
      <c r="O944" s="417"/>
      <c r="P944" s="421" t="s">
        <v>796</v>
      </c>
      <c r="Q944" s="317"/>
      <c r="R944" s="317"/>
      <c r="S944" s="317"/>
      <c r="T944" s="317"/>
      <c r="U944" s="317"/>
      <c r="V944" s="317"/>
      <c r="W944" s="317"/>
      <c r="X944" s="317"/>
      <c r="Y944" s="318">
        <v>8</v>
      </c>
      <c r="Z944" s="319"/>
      <c r="AA944" s="319"/>
      <c r="AB944" s="320"/>
      <c r="AC944" s="322" t="s">
        <v>374</v>
      </c>
      <c r="AD944" s="323"/>
      <c r="AE944" s="323"/>
      <c r="AF944" s="323"/>
      <c r="AG944" s="323"/>
      <c r="AH944" s="418" t="s">
        <v>745</v>
      </c>
      <c r="AI944" s="419"/>
      <c r="AJ944" s="419"/>
      <c r="AK944" s="419"/>
      <c r="AL944" s="326" t="s">
        <v>745</v>
      </c>
      <c r="AM944" s="327"/>
      <c r="AN944" s="327"/>
      <c r="AO944" s="328"/>
      <c r="AP944" s="321" t="s">
        <v>760</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362</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2">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362</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2">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362</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362</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342</v>
      </c>
      <c r="AM1106" s="951"/>
      <c r="AN1106" s="951"/>
      <c r="AO1106" s="76"/>
      <c r="AP1106" s="66"/>
      <c r="AQ1106" s="66"/>
      <c r="AR1106" s="66"/>
      <c r="AS1106" s="66"/>
      <c r="AT1106" s="66"/>
      <c r="AU1106" s="66"/>
      <c r="AV1106" s="66"/>
      <c r="AW1106" s="66"/>
      <c r="AX1106" s="67"/>
      <c r="AY1106">
        <f>COUNTIF($AO$1106,"☑")</f>
        <v>0</v>
      </c>
    </row>
    <row r="1107" spans="1:51" ht="24.75" hidden="1"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2">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2">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AE32">
    <cfRule type="expression" dxfId="2799" priority="14013">
      <formula>IF(RIGHT(TEXT(AE32,"0.#"),1)=".",FALSE,TRUE)</formula>
    </cfRule>
    <cfRule type="expression" dxfId="2798" priority="14014">
      <formula>IF(RIGHT(TEXT(AE32,"0.#"),1)=".",TRUE,FALSE)</formula>
    </cfRule>
  </conditionalFormatting>
  <conditionalFormatting sqref="P18:AX18">
    <cfRule type="expression" dxfId="2797" priority="13899">
      <formula>IF(RIGHT(TEXT(P18,"0.#"),1)=".",FALSE,TRUE)</formula>
    </cfRule>
    <cfRule type="expression" dxfId="2796" priority="13900">
      <formula>IF(RIGHT(TEXT(P18,"0.#"),1)=".",TRUE,FALSE)</formula>
    </cfRule>
  </conditionalFormatting>
  <conditionalFormatting sqref="Y790">
    <cfRule type="expression" dxfId="2795" priority="13895">
      <formula>IF(RIGHT(TEXT(Y790,"0.#"),1)=".",FALSE,TRUE)</formula>
    </cfRule>
    <cfRule type="expression" dxfId="2794" priority="13896">
      <formula>IF(RIGHT(TEXT(Y790,"0.#"),1)=".",TRUE,FALSE)</formula>
    </cfRule>
  </conditionalFormatting>
  <conditionalFormatting sqref="Y799">
    <cfRule type="expression" dxfId="2793" priority="13891">
      <formula>IF(RIGHT(TEXT(Y799,"0.#"),1)=".",FALSE,TRUE)</formula>
    </cfRule>
    <cfRule type="expression" dxfId="2792" priority="13892">
      <formula>IF(RIGHT(TEXT(Y799,"0.#"),1)=".",TRUE,FALSE)</formula>
    </cfRule>
  </conditionalFormatting>
  <conditionalFormatting sqref="Y830:Y837 Y828 Y817:Y824 Y815 Y804:Y811 Y802">
    <cfRule type="expression" dxfId="2791" priority="13673">
      <formula>IF(RIGHT(TEXT(Y802,"0.#"),1)=".",FALSE,TRUE)</formula>
    </cfRule>
    <cfRule type="expression" dxfId="2790" priority="13674">
      <formula>IF(RIGHT(TEXT(Y802,"0.#"),1)=".",TRUE,FALSE)</formula>
    </cfRule>
  </conditionalFormatting>
  <conditionalFormatting sqref="P16:AQ17 P15:AX15 P13:AX13">
    <cfRule type="expression" dxfId="2789" priority="13721">
      <formula>IF(RIGHT(TEXT(P13,"0.#"),1)=".",FALSE,TRUE)</formula>
    </cfRule>
    <cfRule type="expression" dxfId="2788" priority="13722">
      <formula>IF(RIGHT(TEXT(P13,"0.#"),1)=".",TRUE,FALSE)</formula>
    </cfRule>
  </conditionalFormatting>
  <conditionalFormatting sqref="P19:AJ19">
    <cfRule type="expression" dxfId="2787" priority="13719">
      <formula>IF(RIGHT(TEXT(P19,"0.#"),1)=".",FALSE,TRUE)</formula>
    </cfRule>
    <cfRule type="expression" dxfId="2786" priority="13720">
      <formula>IF(RIGHT(TEXT(P19,"0.#"),1)=".",TRUE,FALSE)</formula>
    </cfRule>
  </conditionalFormatting>
  <conditionalFormatting sqref="AE101 AQ101">
    <cfRule type="expression" dxfId="2785" priority="13711">
      <formula>IF(RIGHT(TEXT(AE101,"0.#"),1)=".",FALSE,TRUE)</formula>
    </cfRule>
    <cfRule type="expression" dxfId="2784" priority="13712">
      <formula>IF(RIGHT(TEXT(AE101,"0.#"),1)=".",TRUE,FALSE)</formula>
    </cfRule>
  </conditionalFormatting>
  <conditionalFormatting sqref="Y791:Y798 Y789">
    <cfRule type="expression" dxfId="2783" priority="13697">
      <formula>IF(RIGHT(TEXT(Y789,"0.#"),1)=".",FALSE,TRUE)</formula>
    </cfRule>
    <cfRule type="expression" dxfId="2782" priority="13698">
      <formula>IF(RIGHT(TEXT(Y789,"0.#"),1)=".",TRUE,FALSE)</formula>
    </cfRule>
  </conditionalFormatting>
  <conditionalFormatting sqref="AU790">
    <cfRule type="expression" dxfId="2781" priority="13695">
      <formula>IF(RIGHT(TEXT(AU790,"0.#"),1)=".",FALSE,TRUE)</formula>
    </cfRule>
    <cfRule type="expression" dxfId="2780" priority="13696">
      <formula>IF(RIGHT(TEXT(AU790,"0.#"),1)=".",TRUE,FALSE)</formula>
    </cfRule>
  </conditionalFormatting>
  <conditionalFormatting sqref="AU799">
    <cfRule type="expression" dxfId="2779" priority="13693">
      <formula>IF(RIGHT(TEXT(AU799,"0.#"),1)=".",FALSE,TRUE)</formula>
    </cfRule>
    <cfRule type="expression" dxfId="2778" priority="13694">
      <formula>IF(RIGHT(TEXT(AU799,"0.#"),1)=".",TRUE,FALSE)</formula>
    </cfRule>
  </conditionalFormatting>
  <conditionalFormatting sqref="AU791:AU798 AU789">
    <cfRule type="expression" dxfId="2777" priority="13691">
      <formula>IF(RIGHT(TEXT(AU789,"0.#"),1)=".",FALSE,TRUE)</formula>
    </cfRule>
    <cfRule type="expression" dxfId="2776" priority="13692">
      <formula>IF(RIGHT(TEXT(AU789,"0.#"),1)=".",TRUE,FALSE)</formula>
    </cfRule>
  </conditionalFormatting>
  <conditionalFormatting sqref="Y829 Y816 Y803">
    <cfRule type="expression" dxfId="2775" priority="13677">
      <formula>IF(RIGHT(TEXT(Y803,"0.#"),1)=".",FALSE,TRUE)</formula>
    </cfRule>
    <cfRule type="expression" dxfId="2774" priority="13678">
      <formula>IF(RIGHT(TEXT(Y803,"0.#"),1)=".",TRUE,FALSE)</formula>
    </cfRule>
  </conditionalFormatting>
  <conditionalFormatting sqref="Y838 Y825 Y812">
    <cfRule type="expression" dxfId="2773" priority="13675">
      <formula>IF(RIGHT(TEXT(Y812,"0.#"),1)=".",FALSE,TRUE)</formula>
    </cfRule>
    <cfRule type="expression" dxfId="2772" priority="13676">
      <formula>IF(RIGHT(TEXT(Y812,"0.#"),1)=".",TRUE,FALSE)</formula>
    </cfRule>
  </conditionalFormatting>
  <conditionalFormatting sqref="AU829 AU816 AU803">
    <cfRule type="expression" dxfId="2771" priority="13671">
      <formula>IF(RIGHT(TEXT(AU803,"0.#"),1)=".",FALSE,TRUE)</formula>
    </cfRule>
    <cfRule type="expression" dxfId="2770" priority="13672">
      <formula>IF(RIGHT(TEXT(AU803,"0.#"),1)=".",TRUE,FALSE)</formula>
    </cfRule>
  </conditionalFormatting>
  <conditionalFormatting sqref="AU838 AU825 AU812">
    <cfRule type="expression" dxfId="2769" priority="13669">
      <formula>IF(RIGHT(TEXT(AU812,"0.#"),1)=".",FALSE,TRUE)</formula>
    </cfRule>
    <cfRule type="expression" dxfId="2768" priority="13670">
      <formula>IF(RIGHT(TEXT(AU812,"0.#"),1)=".",TRUE,FALSE)</formula>
    </cfRule>
  </conditionalFormatting>
  <conditionalFormatting sqref="AU830:AU837 AU828 AU817:AU824 AU815 AU804:AU811 AU802">
    <cfRule type="expression" dxfId="2767" priority="13667">
      <formula>IF(RIGHT(TEXT(AU802,"0.#"),1)=".",FALSE,TRUE)</formula>
    </cfRule>
    <cfRule type="expression" dxfId="2766" priority="13668">
      <formula>IF(RIGHT(TEXT(AU802,"0.#"),1)=".",TRUE,FALSE)</formula>
    </cfRule>
  </conditionalFormatting>
  <conditionalFormatting sqref="AM87">
    <cfRule type="expression" dxfId="2765" priority="13321">
      <formula>IF(RIGHT(TEXT(AM87,"0.#"),1)=".",FALSE,TRUE)</formula>
    </cfRule>
    <cfRule type="expression" dxfId="2764" priority="13322">
      <formula>IF(RIGHT(TEXT(AM87,"0.#"),1)=".",TRUE,FALSE)</formula>
    </cfRule>
  </conditionalFormatting>
  <conditionalFormatting sqref="AE55">
    <cfRule type="expression" dxfId="2763" priority="13389">
      <formula>IF(RIGHT(TEXT(AE55,"0.#"),1)=".",FALSE,TRUE)</formula>
    </cfRule>
    <cfRule type="expression" dxfId="2762" priority="13390">
      <formula>IF(RIGHT(TEXT(AE55,"0.#"),1)=".",TRUE,FALSE)</formula>
    </cfRule>
  </conditionalFormatting>
  <conditionalFormatting sqref="AI55">
    <cfRule type="expression" dxfId="2761" priority="13387">
      <formula>IF(RIGHT(TEXT(AI55,"0.#"),1)=".",FALSE,TRUE)</formula>
    </cfRule>
    <cfRule type="expression" dxfId="2760" priority="13388">
      <formula>IF(RIGHT(TEXT(AI55,"0.#"),1)=".",TRUE,FALSE)</formula>
    </cfRule>
  </conditionalFormatting>
  <conditionalFormatting sqref="AM34">
    <cfRule type="expression" dxfId="2759" priority="13467">
      <formula>IF(RIGHT(TEXT(AM34,"0.#"),1)=".",FALSE,TRUE)</formula>
    </cfRule>
    <cfRule type="expression" dxfId="2758" priority="13468">
      <formula>IF(RIGHT(TEXT(AM34,"0.#"),1)=".",TRUE,FALSE)</formula>
    </cfRule>
  </conditionalFormatting>
  <conditionalFormatting sqref="AE33">
    <cfRule type="expression" dxfId="2757" priority="13481">
      <formula>IF(RIGHT(TEXT(AE33,"0.#"),1)=".",FALSE,TRUE)</formula>
    </cfRule>
    <cfRule type="expression" dxfId="2756" priority="13482">
      <formula>IF(RIGHT(TEXT(AE33,"0.#"),1)=".",TRUE,FALSE)</formula>
    </cfRule>
  </conditionalFormatting>
  <conditionalFormatting sqref="AE34">
    <cfRule type="expression" dxfId="2755" priority="13479">
      <formula>IF(RIGHT(TEXT(AE34,"0.#"),1)=".",FALSE,TRUE)</formula>
    </cfRule>
    <cfRule type="expression" dxfId="2754" priority="13480">
      <formula>IF(RIGHT(TEXT(AE34,"0.#"),1)=".",TRUE,FALSE)</formula>
    </cfRule>
  </conditionalFormatting>
  <conditionalFormatting sqref="AI34">
    <cfRule type="expression" dxfId="2753" priority="13477">
      <formula>IF(RIGHT(TEXT(AI34,"0.#"),1)=".",FALSE,TRUE)</formula>
    </cfRule>
    <cfRule type="expression" dxfId="2752" priority="13478">
      <formula>IF(RIGHT(TEXT(AI34,"0.#"),1)=".",TRUE,FALSE)</formula>
    </cfRule>
  </conditionalFormatting>
  <conditionalFormatting sqref="AI33">
    <cfRule type="expression" dxfId="2751" priority="13475">
      <formula>IF(RIGHT(TEXT(AI33,"0.#"),1)=".",FALSE,TRUE)</formula>
    </cfRule>
    <cfRule type="expression" dxfId="2750" priority="13476">
      <formula>IF(RIGHT(TEXT(AI33,"0.#"),1)=".",TRUE,FALSE)</formula>
    </cfRule>
  </conditionalFormatting>
  <conditionalFormatting sqref="AI32">
    <cfRule type="expression" dxfId="2749" priority="13473">
      <formula>IF(RIGHT(TEXT(AI32,"0.#"),1)=".",FALSE,TRUE)</formula>
    </cfRule>
    <cfRule type="expression" dxfId="2748" priority="13474">
      <formula>IF(RIGHT(TEXT(AI32,"0.#"),1)=".",TRUE,FALSE)</formula>
    </cfRule>
  </conditionalFormatting>
  <conditionalFormatting sqref="AM32">
    <cfRule type="expression" dxfId="2747" priority="13471">
      <formula>IF(RIGHT(TEXT(AM32,"0.#"),1)=".",FALSE,TRUE)</formula>
    </cfRule>
    <cfRule type="expression" dxfId="2746" priority="13472">
      <formula>IF(RIGHT(TEXT(AM32,"0.#"),1)=".",TRUE,FALSE)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AE135 AI134:AI135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M435">
    <cfRule type="expression" dxfId="2531" priority="13029">
      <formula>IF(RIGHT(TEXT(AM435,"0.#"),1)=".",FALSE,TRUE)</formula>
    </cfRule>
    <cfRule type="expression" dxfId="2530" priority="13030">
      <formula>IF(RIGHT(TEXT(AM435,"0.#"),1)=".",TRUE,FALSE)</formula>
    </cfRule>
  </conditionalFormatting>
  <conditionalFormatting sqref="AE434">
    <cfRule type="expression" dxfId="2529" priority="13043">
      <formula>IF(RIGHT(TEXT(AE434,"0.#"),1)=".",FALSE,TRUE)</formula>
    </cfRule>
    <cfRule type="expression" dxfId="2528" priority="13044">
      <formula>IF(RIGHT(TEXT(AE434,"0.#"),1)=".",TRUE,FALSE)</formula>
    </cfRule>
  </conditionalFormatting>
  <conditionalFormatting sqref="AE435">
    <cfRule type="expression" dxfId="2527" priority="13041">
      <formula>IF(RIGHT(TEXT(AE435,"0.#"),1)=".",FALSE,TRUE)</formula>
    </cfRule>
    <cfRule type="expression" dxfId="2526" priority="13042">
      <formula>IF(RIGHT(TEXT(AE435,"0.#"),1)=".",TRUE,FALSE)</formula>
    </cfRule>
  </conditionalFormatting>
  <conditionalFormatting sqref="AM433">
    <cfRule type="expression" dxfId="2525" priority="13033">
      <formula>IF(RIGHT(TEXT(AM433,"0.#"),1)=".",FALSE,TRUE)</formula>
    </cfRule>
    <cfRule type="expression" dxfId="2524" priority="13034">
      <formula>IF(RIGHT(TEXT(AM433,"0.#"),1)=".",TRUE,FALSE)</formula>
    </cfRule>
  </conditionalFormatting>
  <conditionalFormatting sqref="AM434">
    <cfRule type="expression" dxfId="2523" priority="13031">
      <formula>IF(RIGHT(TEXT(AM434,"0.#"),1)=".",FALSE,TRUE)</formula>
    </cfRule>
    <cfRule type="expression" dxfId="2522" priority="13032">
      <formula>IF(RIGHT(TEXT(AM434,"0.#"),1)=".",TRUE,FALSE)</formula>
    </cfRule>
  </conditionalFormatting>
  <conditionalFormatting sqref="AU433">
    <cfRule type="expression" dxfId="2521" priority="13021">
      <formula>IF(RIGHT(TEXT(AU433,"0.#"),1)=".",FALSE,TRUE)</formula>
    </cfRule>
    <cfRule type="expression" dxfId="2520" priority="13022">
      <formula>IF(RIGHT(TEXT(AU433,"0.#"),1)=".",TRUE,FALSE)</formula>
    </cfRule>
  </conditionalFormatting>
  <conditionalFormatting sqref="AU434">
    <cfRule type="expression" dxfId="2519" priority="13019">
      <formula>IF(RIGHT(TEXT(AU434,"0.#"),1)=".",FALSE,TRUE)</formula>
    </cfRule>
    <cfRule type="expression" dxfId="2518" priority="13020">
      <formula>IF(RIGHT(TEXT(AU434,"0.#"),1)=".",TRUE,FALSE)</formula>
    </cfRule>
  </conditionalFormatting>
  <conditionalFormatting sqref="AU435">
    <cfRule type="expression" dxfId="2517" priority="13017">
      <formula>IF(RIGHT(TEXT(AU435,"0.#"),1)=".",FALSE,TRUE)</formula>
    </cfRule>
    <cfRule type="expression" dxfId="2516" priority="13018">
      <formula>IF(RIGHT(TEXT(AU435,"0.#"),1)=".",TRUE,FALSE)</formula>
    </cfRule>
  </conditionalFormatting>
  <conditionalFormatting sqref="AI435">
    <cfRule type="expression" dxfId="2515" priority="12951">
      <formula>IF(RIGHT(TEXT(AI435,"0.#"),1)=".",FALSE,TRUE)</formula>
    </cfRule>
    <cfRule type="expression" dxfId="2514" priority="12952">
      <formula>IF(RIGHT(TEXT(AI435,"0.#"),1)=".",TRUE,FALSE)</formula>
    </cfRule>
  </conditionalFormatting>
  <conditionalFormatting sqref="AI433">
    <cfRule type="expression" dxfId="2513" priority="12955">
      <formula>IF(RIGHT(TEXT(AI433,"0.#"),1)=".",FALSE,TRUE)</formula>
    </cfRule>
    <cfRule type="expression" dxfId="2512" priority="12956">
      <formula>IF(RIGHT(TEXT(AI433,"0.#"),1)=".",TRUE,FALSE)</formula>
    </cfRule>
  </conditionalFormatting>
  <conditionalFormatting sqref="AI434">
    <cfRule type="expression" dxfId="2511" priority="12953">
      <formula>IF(RIGHT(TEXT(AI434,"0.#"),1)=".",FALSE,TRUE)</formula>
    </cfRule>
    <cfRule type="expression" dxfId="2510" priority="12954">
      <formula>IF(RIGHT(TEXT(AI434,"0.#"),1)=".",TRUE,FALSE)</formula>
    </cfRule>
  </conditionalFormatting>
  <conditionalFormatting sqref="AQ434">
    <cfRule type="expression" dxfId="2509" priority="12937">
      <formula>IF(RIGHT(TEXT(AQ434,"0.#"),1)=".",FALSE,TRUE)</formula>
    </cfRule>
    <cfRule type="expression" dxfId="2508" priority="12938">
      <formula>IF(RIGHT(TEXT(AQ434,"0.#"),1)=".",TRUE,FALSE)</formula>
    </cfRule>
  </conditionalFormatting>
  <conditionalFormatting sqref="AQ435">
    <cfRule type="expression" dxfId="2507" priority="12923">
      <formula>IF(RIGHT(TEXT(AQ435,"0.#"),1)=".",FALSE,TRUE)</formula>
    </cfRule>
    <cfRule type="expression" dxfId="2506" priority="12924">
      <formula>IF(RIGHT(TEXT(AQ435,"0.#"),1)=".",TRUE,FALSE)</formula>
    </cfRule>
  </conditionalFormatting>
  <conditionalFormatting sqref="AQ433">
    <cfRule type="expression" dxfId="2505" priority="12921">
      <formula>IF(RIGHT(TEXT(AQ433,"0.#"),1)=".",FALSE,TRUE)</formula>
    </cfRule>
    <cfRule type="expression" dxfId="2504" priority="12922">
      <formula>IF(RIGHT(TEXT(AQ433,"0.#"),1)=".",TRUE,FALSE)</formula>
    </cfRule>
  </conditionalFormatting>
  <conditionalFormatting sqref="AL847:AO874">
    <cfRule type="expression" dxfId="2503" priority="6645">
      <formula>IF(AND(AL847&gt;=0, RIGHT(TEXT(AL847,"0.#"),1)&lt;&gt;"."),TRUE,FALSE)</formula>
    </cfRule>
    <cfRule type="expression" dxfId="2502" priority="6646">
      <formula>IF(AND(AL847&gt;=0, RIGHT(TEXT(AL847,"0.#"),1)="."),TRUE,FALSE)</formula>
    </cfRule>
    <cfRule type="expression" dxfId="2501" priority="6647">
      <formula>IF(AND(AL847&lt;0, RIGHT(TEXT(AL847,"0.#"),1)&lt;&gt;"."),TRUE,FALSE)</formula>
    </cfRule>
    <cfRule type="expression" dxfId="2500" priority="6648">
      <formula>IF(AND(AL847&lt;0, RIGHT(TEXT(AL847,"0.#"),1)="."),TRUE,FALSE)</formula>
    </cfRule>
  </conditionalFormatting>
  <conditionalFormatting sqref="AQ53:AQ55">
    <cfRule type="expression" dxfId="2499" priority="4667">
      <formula>IF(RIGHT(TEXT(AQ53,"0.#"),1)=".",FALSE,TRUE)</formula>
    </cfRule>
    <cfRule type="expression" dxfId="2498" priority="4668">
      <formula>IF(RIGHT(TEXT(AQ53,"0.#"),1)=".",TRUE,FALSE)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47:Y874">
    <cfRule type="expression" dxfId="2429" priority="2973">
      <formula>IF(RIGHT(TEXT(Y847,"0.#"),1)=".",FALSE,TRUE)</formula>
    </cfRule>
    <cfRule type="expression" dxfId="2428" priority="2974">
      <formula>IF(RIGHT(TEXT(Y847,"0.#"),1)=".",TRUE,FALSE)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10:AO1139">
    <cfRule type="expression" dxfId="2399" priority="2879">
      <formula>IF(AND(AL1110&gt;=0, RIGHT(TEXT(AL1110,"0.#"),1)&lt;&gt;"."),TRUE,FALSE)</formula>
    </cfRule>
    <cfRule type="expression" dxfId="2398" priority="2880">
      <formula>IF(AND(AL1110&gt;=0, RIGHT(TEXT(AL1110,"0.#"),1)="."),TRUE,FALSE)</formula>
    </cfRule>
    <cfRule type="expression" dxfId="2397" priority="2881">
      <formula>IF(AND(AL1110&lt;0, RIGHT(TEXT(AL1110,"0.#"),1)&lt;&gt;"."),TRUE,FALSE)</formula>
    </cfRule>
    <cfRule type="expression" dxfId="2396" priority="2882">
      <formula>IF(AND(AL1110&lt;0, RIGHT(TEXT(AL1110,"0.#"),1)="."),TRUE,FALSE)</formula>
    </cfRule>
  </conditionalFormatting>
  <conditionalFormatting sqref="Y1110:Y1139">
    <cfRule type="expression" dxfId="2395" priority="2877">
      <formula>IF(RIGHT(TEXT(Y1110,"0.#"),1)=".",FALSE,TRUE)</formula>
    </cfRule>
    <cfRule type="expression" dxfId="2394" priority="2878">
      <formula>IF(RIGHT(TEXT(Y1110,"0.#"),1)=".",TRUE,FALSE)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45:AO846">
    <cfRule type="expression" dxfId="2385" priority="2831">
      <formula>IF(AND(AL845&gt;=0, RIGHT(TEXT(AL845,"0.#"),1)&lt;&gt;"."),TRUE,FALSE)</formula>
    </cfRule>
    <cfRule type="expression" dxfId="2384" priority="2832">
      <formula>IF(AND(AL845&gt;=0, RIGHT(TEXT(AL845,"0.#"),1)="."),TRUE,FALSE)</formula>
    </cfRule>
    <cfRule type="expression" dxfId="2383" priority="2833">
      <formula>IF(AND(AL845&lt;0, RIGHT(TEXT(AL845,"0.#"),1)&lt;&gt;"."),TRUE,FALSE)</formula>
    </cfRule>
    <cfRule type="expression" dxfId="2382" priority="2834">
      <formula>IF(AND(AL845&lt;0, RIGHT(TEXT(AL845,"0.#"),1)="."),TRUE,FALSE)</formula>
    </cfRule>
  </conditionalFormatting>
  <conditionalFormatting sqref="Y845:Y846">
    <cfRule type="expression" dxfId="2381" priority="2829">
      <formula>IF(RIGHT(TEXT(Y845,"0.#"),1)=".",FALSE,TRUE)</formula>
    </cfRule>
    <cfRule type="expression" dxfId="2380" priority="2830">
      <formula>IF(RIGHT(TEXT(Y845,"0.#"),1)=".",TRUE,FALSE)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38:AE139 AI138:AI139 AM138:AM139 AQ138:AQ139 AU138:AU139">
    <cfRule type="expression" dxfId="2169" priority="1965">
      <formula>IF(RIGHT(TEXT(AE138,"0.#"),1)=".",FALSE,TRUE)</formula>
    </cfRule>
    <cfRule type="expression" dxfId="2168" priority="1966">
      <formula>IF(RIGHT(TEXT(AE138,"0.#"),1)=".",TRUE,FALSE)</formula>
    </cfRule>
  </conditionalFormatting>
  <conditionalFormatting sqref="AE142:AE143 AI142:AI143 AM142:AM143 AQ142:AQ143 AU142:AU143">
    <cfRule type="expression" dxfId="2167" priority="1963">
      <formula>IF(RIGHT(TEXT(AE142,"0.#"),1)=".",FALSE,TRUE)</formula>
    </cfRule>
    <cfRule type="expression" dxfId="2166" priority="1964">
      <formula>IF(RIGHT(TEXT(AE142,"0.#"),1)=".",TRUE,FALSE)</formula>
    </cfRule>
  </conditionalFormatting>
  <conditionalFormatting sqref="AE198:AE199 AI198:AI199 AM198:AM199 AQ198:AQ199 AU198:AU199">
    <cfRule type="expression" dxfId="2165" priority="1955">
      <formula>IF(RIGHT(TEXT(AE198,"0.#"),1)=".",FALSE,TRUE)</formula>
    </cfRule>
    <cfRule type="expression" dxfId="2164" priority="1956">
      <formula>IF(RIGHT(TEXT(AE198,"0.#"),1)=".",TRUE,FALSE)</formula>
    </cfRule>
  </conditionalFormatting>
  <conditionalFormatting sqref="AE150:AE151 AI150:AI151 AM150:AM151 AQ150:AQ151 AU150:AU151">
    <cfRule type="expression" dxfId="2163" priority="1959">
      <formula>IF(RIGHT(TEXT(AE150,"0.#"),1)=".",FALSE,TRUE)</formula>
    </cfRule>
    <cfRule type="expression" dxfId="2162" priority="1960">
      <formula>IF(RIGHT(TEXT(AE150,"0.#"),1)=".",TRUE,FALSE)</formula>
    </cfRule>
  </conditionalFormatting>
  <conditionalFormatting sqref="AE194:AE195 AI194:AI195 AM194:AM195 AQ194:AQ195 AU194:AU195">
    <cfRule type="expression" dxfId="2161" priority="1957">
      <formula>IF(RIGHT(TEXT(AE194,"0.#"),1)=".",FALSE,TRUE)</formula>
    </cfRule>
    <cfRule type="expression" dxfId="2160" priority="1958">
      <formula>IF(RIGHT(TEXT(AE194,"0.#"),1)=".",TRUE,FALSE)</formula>
    </cfRule>
  </conditionalFormatting>
  <conditionalFormatting sqref="AE210:AE211 AI210:AI211 AM210:AM211 AQ210:AQ211 AU210:AU211">
    <cfRule type="expression" dxfId="2159" priority="1949">
      <formula>IF(RIGHT(TEXT(AE210,"0.#"),1)=".",FALSE,TRUE)</formula>
    </cfRule>
    <cfRule type="expression" dxfId="2158" priority="1950">
      <formula>IF(RIGHT(TEXT(AE210,"0.#"),1)=".",TRUE,FALSE)</formula>
    </cfRule>
  </conditionalFormatting>
  <conditionalFormatting sqref="AE202:AE203 AI202:AI203 AM202:AM203 AQ202:AQ203 AU202:AU203">
    <cfRule type="expression" dxfId="2157" priority="1953">
      <formula>IF(RIGHT(TEXT(AE202,"0.#"),1)=".",FALSE,TRUE)</formula>
    </cfRule>
    <cfRule type="expression" dxfId="2156" priority="1954">
      <formula>IF(RIGHT(TEXT(AE202,"0.#"),1)=".",TRUE,FALSE)</formula>
    </cfRule>
  </conditionalFormatting>
  <conditionalFormatting sqref="AE206:AE207 AI206:AI207 AM206:AM207 AQ206:AQ207 AU206:AU207">
    <cfRule type="expression" dxfId="2155" priority="1951">
      <formula>IF(RIGHT(TEXT(AE206,"0.#"),1)=".",FALSE,TRUE)</formula>
    </cfRule>
    <cfRule type="expression" dxfId="2154" priority="1952">
      <formula>IF(RIGHT(TEXT(AE206,"0.#"),1)=".",TRUE,FALSE)</formula>
    </cfRule>
  </conditionalFormatting>
  <conditionalFormatting sqref="AE262:AE263 AI262:AI263 AM262:AM263 AQ262:AQ263 AU262:AU263">
    <cfRule type="expression" dxfId="2153" priority="1943">
      <formula>IF(RIGHT(TEXT(AE262,"0.#"),1)=".",FALSE,TRUE)</formula>
    </cfRule>
    <cfRule type="expression" dxfId="2152" priority="1944">
      <formula>IF(RIGHT(TEXT(AE262,"0.#"),1)=".",TRUE,FALSE)</formula>
    </cfRule>
  </conditionalFormatting>
  <conditionalFormatting sqref="AE254:AE255 AI254:AI255 AM254:AM255 AQ254:AQ255 AU254:AU255">
    <cfRule type="expression" dxfId="2151" priority="1947">
      <formula>IF(RIGHT(TEXT(AE254,"0.#"),1)=".",FALSE,TRUE)</formula>
    </cfRule>
    <cfRule type="expression" dxfId="2150" priority="1948">
      <formula>IF(RIGHT(TEXT(AE254,"0.#"),1)=".",TRUE,FALSE)</formula>
    </cfRule>
  </conditionalFormatting>
  <conditionalFormatting sqref="AE258:AE259 AI258:AI259 AM258:AM259 AQ258:AQ259 AU258:AU259">
    <cfRule type="expression" dxfId="2149" priority="1945">
      <formula>IF(RIGHT(TEXT(AE258,"0.#"),1)=".",FALSE,TRUE)</formula>
    </cfRule>
    <cfRule type="expression" dxfId="2148" priority="1946">
      <formula>IF(RIGHT(TEXT(AE258,"0.#"),1)=".",TRUE,FALSE)</formula>
    </cfRule>
  </conditionalFormatting>
  <conditionalFormatting sqref="AE314:AE315 AI314:AI315 AM314:AM315 AQ314:AQ315 AU314:AU315">
    <cfRule type="expression" dxfId="2147" priority="1937">
      <formula>IF(RIGHT(TEXT(AE314,"0.#"),1)=".",FALSE,TRUE)</formula>
    </cfRule>
    <cfRule type="expression" dxfId="2146" priority="1938">
      <formula>IF(RIGHT(TEXT(AE314,"0.#"),1)=".",TRUE,FALSE)</formula>
    </cfRule>
  </conditionalFormatting>
  <conditionalFormatting sqref="AE266:AE267 AI266:AI267 AM266:AM267 AQ266:AQ267 AU266:AU267">
    <cfRule type="expression" dxfId="2145" priority="1941">
      <formula>IF(RIGHT(TEXT(AE266,"0.#"),1)=".",FALSE,TRUE)</formula>
    </cfRule>
    <cfRule type="expression" dxfId="2144" priority="1942">
      <formula>IF(RIGHT(TEXT(AE266,"0.#"),1)=".",TRUE,FALSE)</formula>
    </cfRule>
  </conditionalFormatting>
  <conditionalFormatting sqref="AE270:AE271 AI270:AI271 AM270:AM271 AQ270:AQ271 AU270:AU271">
    <cfRule type="expression" dxfId="2143" priority="1939">
      <formula>IF(RIGHT(TEXT(AE270,"0.#"),1)=".",FALSE,TRUE)</formula>
    </cfRule>
    <cfRule type="expression" dxfId="2142" priority="1940">
      <formula>IF(RIGHT(TEXT(AE270,"0.#"),1)=".",TRUE,FALSE)</formula>
    </cfRule>
  </conditionalFormatting>
  <conditionalFormatting sqref="AE326:AE327 AI326:AI327 AM326:AM327 AQ326:AQ327 AU326:AU327">
    <cfRule type="expression" dxfId="2141" priority="1931">
      <formula>IF(RIGHT(TEXT(AE326,"0.#"),1)=".",FALSE,TRUE)</formula>
    </cfRule>
    <cfRule type="expression" dxfId="2140" priority="1932">
      <formula>IF(RIGHT(TEXT(AE326,"0.#"),1)=".",TRUE,FALSE)</formula>
    </cfRule>
  </conditionalFormatting>
  <conditionalFormatting sqref="AE318:AE319 AI318:AI319 AM318:AM319 AQ318:AQ319 AU318:AU319">
    <cfRule type="expression" dxfId="2139" priority="1935">
      <formula>IF(RIGHT(TEXT(AE318,"0.#"),1)=".",FALSE,TRUE)</formula>
    </cfRule>
    <cfRule type="expression" dxfId="2138" priority="1936">
      <formula>IF(RIGHT(TEXT(AE318,"0.#"),1)=".",TRUE,FALSE)</formula>
    </cfRule>
  </conditionalFormatting>
  <conditionalFormatting sqref="AE322:AE323 AI322:AI323 AM322:AM323 AQ322:AQ323 AU322:AU323">
    <cfRule type="expression" dxfId="2137" priority="1933">
      <formula>IF(RIGHT(TEXT(AE322,"0.#"),1)=".",FALSE,TRUE)</formula>
    </cfRule>
    <cfRule type="expression" dxfId="2136" priority="1934">
      <formula>IF(RIGHT(TEXT(AE322,"0.#"),1)=".",TRUE,FALSE)</formula>
    </cfRule>
  </conditionalFormatting>
  <conditionalFormatting sqref="AE378:AE379 AI378:AI379 AM378:AM379 AQ378:AQ379 AU378:AU379">
    <cfRule type="expression" dxfId="2135" priority="1925">
      <formula>IF(RIGHT(TEXT(AE378,"0.#"),1)=".",FALSE,TRUE)</formula>
    </cfRule>
    <cfRule type="expression" dxfId="2134" priority="1926">
      <formula>IF(RIGHT(TEXT(AE378,"0.#"),1)=".",TRUE,FALSE)</formula>
    </cfRule>
  </conditionalFormatting>
  <conditionalFormatting sqref="AE330:AE331 AI330:AI331 AM330:AM331 AQ330:AQ331 AU330:AU331">
    <cfRule type="expression" dxfId="2133" priority="1929">
      <formula>IF(RIGHT(TEXT(AE330,"0.#"),1)=".",FALSE,TRUE)</formula>
    </cfRule>
    <cfRule type="expression" dxfId="2132" priority="1930">
      <formula>IF(RIGHT(TEXT(AE330,"0.#"),1)=".",TRUE,FALSE)</formula>
    </cfRule>
  </conditionalFormatting>
  <conditionalFormatting sqref="AE374:AE375 AI374:AI375 AM374:AM375 AQ374:AQ375 AU374:AU375">
    <cfRule type="expression" dxfId="2131" priority="1927">
      <formula>IF(RIGHT(TEXT(AE374,"0.#"),1)=".",FALSE,TRUE)</formula>
    </cfRule>
    <cfRule type="expression" dxfId="2130" priority="1928">
      <formula>IF(RIGHT(TEXT(AE374,"0.#"),1)=".",TRUE,FALSE)</formula>
    </cfRule>
  </conditionalFormatting>
  <conditionalFormatting sqref="AE390:AE391 AI390:AI391 AM390:AM391 AQ390:AQ391 AU390:AU391">
    <cfRule type="expression" dxfId="2129" priority="1919">
      <formula>IF(RIGHT(TEXT(AE390,"0.#"),1)=".",FALSE,TRUE)</formula>
    </cfRule>
    <cfRule type="expression" dxfId="2128" priority="1920">
      <formula>IF(RIGHT(TEXT(AE390,"0.#"),1)=".",TRUE,FALSE)</formula>
    </cfRule>
  </conditionalFormatting>
  <conditionalFormatting sqref="AE382:AE383 AI382:AI383 AM382:AM383 AQ382:AQ383 AU382:AU383">
    <cfRule type="expression" dxfId="2127" priority="1923">
      <formula>IF(RIGHT(TEXT(AE382,"0.#"),1)=".",FALSE,TRUE)</formula>
    </cfRule>
    <cfRule type="expression" dxfId="2126" priority="1924">
      <formula>IF(RIGHT(TEXT(AE382,"0.#"),1)=".",TRUE,FALSE)</formula>
    </cfRule>
  </conditionalFormatting>
  <conditionalFormatting sqref="AE386:AE387 AI386:AI387 AM386:AM387 AQ386:AQ387 AU386:AU387">
    <cfRule type="expression" dxfId="2125" priority="1921">
      <formula>IF(RIGHT(TEXT(AE386,"0.#"),1)=".",FALSE,TRUE)</formula>
    </cfRule>
    <cfRule type="expression" dxfId="2124" priority="1922">
      <formula>IF(RIGHT(TEXT(AE386,"0.#"),1)=".",TRUE,FALSE)</formula>
    </cfRule>
  </conditionalFormatting>
  <conditionalFormatting sqref="AE440">
    <cfRule type="expression" dxfId="2123" priority="1913">
      <formula>IF(RIGHT(TEXT(AE440,"0.#"),1)=".",FALSE,TRUE)</formula>
    </cfRule>
    <cfRule type="expression" dxfId="2122" priority="1914">
      <formula>IF(RIGHT(TEXT(AE440,"0.#"),1)=".",TRUE,FALSE)</formula>
    </cfRule>
  </conditionalFormatting>
  <conditionalFormatting sqref="AE438">
    <cfRule type="expression" dxfId="2121" priority="1917">
      <formula>IF(RIGHT(TEXT(AE438,"0.#"),1)=".",FALSE,TRUE)</formula>
    </cfRule>
    <cfRule type="expression" dxfId="2120" priority="1918">
      <formula>IF(RIGHT(TEXT(AE438,"0.#"),1)=".",TRUE,FALSE)</formula>
    </cfRule>
  </conditionalFormatting>
  <conditionalFormatting sqref="AE439">
    <cfRule type="expression" dxfId="2119" priority="1915">
      <formula>IF(RIGHT(TEXT(AE439,"0.#"),1)=".",FALSE,TRUE)</formula>
    </cfRule>
    <cfRule type="expression" dxfId="2118" priority="1916">
      <formula>IF(RIGHT(TEXT(AE439,"0.#"),1)=".",TRUE,FALSE)</formula>
    </cfRule>
  </conditionalFormatting>
  <conditionalFormatting sqref="AM440">
    <cfRule type="expression" dxfId="2117" priority="1907">
      <formula>IF(RIGHT(TEXT(AM440,"0.#"),1)=".",FALSE,TRUE)</formula>
    </cfRule>
    <cfRule type="expression" dxfId="2116" priority="1908">
      <formula>IF(RIGHT(TEXT(AM440,"0.#"),1)=".",TRUE,FALSE)</formula>
    </cfRule>
  </conditionalFormatting>
  <conditionalFormatting sqref="AM438">
    <cfRule type="expression" dxfId="2115" priority="1911">
      <formula>IF(RIGHT(TEXT(AM438,"0.#"),1)=".",FALSE,TRUE)</formula>
    </cfRule>
    <cfRule type="expression" dxfId="2114" priority="1912">
      <formula>IF(RIGHT(TEXT(AM438,"0.#"),1)=".",TRUE,FALSE)</formula>
    </cfRule>
  </conditionalFormatting>
  <conditionalFormatting sqref="AM439">
    <cfRule type="expression" dxfId="2113" priority="1909">
      <formula>IF(RIGHT(TEXT(AM439,"0.#"),1)=".",FALSE,TRUE)</formula>
    </cfRule>
    <cfRule type="expression" dxfId="2112" priority="1910">
      <formula>IF(RIGHT(TEXT(AM439,"0.#"),1)=".",TRUE,FALSE)</formula>
    </cfRule>
  </conditionalFormatting>
  <conditionalFormatting sqref="AU440">
    <cfRule type="expression" dxfId="2111" priority="1901">
      <formula>IF(RIGHT(TEXT(AU440,"0.#"),1)=".",FALSE,TRUE)</formula>
    </cfRule>
    <cfRule type="expression" dxfId="2110" priority="1902">
      <formula>IF(RIGHT(TEXT(AU440,"0.#"),1)=".",TRUE,FALSE)</formula>
    </cfRule>
  </conditionalFormatting>
  <conditionalFormatting sqref="AU438">
    <cfRule type="expression" dxfId="2109" priority="1905">
      <formula>IF(RIGHT(TEXT(AU438,"0.#"),1)=".",FALSE,TRUE)</formula>
    </cfRule>
    <cfRule type="expression" dxfId="2108" priority="1906">
      <formula>IF(RIGHT(TEXT(AU438,"0.#"),1)=".",TRUE,FALSE)</formula>
    </cfRule>
  </conditionalFormatting>
  <conditionalFormatting sqref="AU439">
    <cfRule type="expression" dxfId="2107" priority="1903">
      <formula>IF(RIGHT(TEXT(AU439,"0.#"),1)=".",FALSE,TRUE)</formula>
    </cfRule>
    <cfRule type="expression" dxfId="2106" priority="1904">
      <formula>IF(RIGHT(TEXT(AU439,"0.#"),1)=".",TRUE,FALSE)</formula>
    </cfRule>
  </conditionalFormatting>
  <conditionalFormatting sqref="AI440">
    <cfRule type="expression" dxfId="2105" priority="1895">
      <formula>IF(RIGHT(TEXT(AI440,"0.#"),1)=".",FALSE,TRUE)</formula>
    </cfRule>
    <cfRule type="expression" dxfId="2104" priority="1896">
      <formula>IF(RIGHT(TEXT(AI440,"0.#"),1)=".",TRUE,FALSE)</formula>
    </cfRule>
  </conditionalFormatting>
  <conditionalFormatting sqref="AI438">
    <cfRule type="expression" dxfId="2103" priority="1899">
      <formula>IF(RIGHT(TEXT(AI438,"0.#"),1)=".",FALSE,TRUE)</formula>
    </cfRule>
    <cfRule type="expression" dxfId="2102" priority="1900">
      <formula>IF(RIGHT(TEXT(AI438,"0.#"),1)=".",TRUE,FALSE)</formula>
    </cfRule>
  </conditionalFormatting>
  <conditionalFormatting sqref="AI439">
    <cfRule type="expression" dxfId="2101" priority="1897">
      <formula>IF(RIGHT(TEXT(AI439,"0.#"),1)=".",FALSE,TRUE)</formula>
    </cfRule>
    <cfRule type="expression" dxfId="2100" priority="1898">
      <formula>IF(RIGHT(TEXT(AI439,"0.#"),1)=".",TRUE,FALSE)</formula>
    </cfRule>
  </conditionalFormatting>
  <conditionalFormatting sqref="AQ438">
    <cfRule type="expression" dxfId="2099" priority="1889">
      <formula>IF(RIGHT(TEXT(AQ438,"0.#"),1)=".",FALSE,TRUE)</formula>
    </cfRule>
    <cfRule type="expression" dxfId="2098" priority="1890">
      <formula>IF(RIGHT(TEXT(AQ438,"0.#"),1)=".",TRUE,FALSE)</formula>
    </cfRule>
  </conditionalFormatting>
  <conditionalFormatting sqref="AQ439">
    <cfRule type="expression" dxfId="2097" priority="1893">
      <formula>IF(RIGHT(TEXT(AQ439,"0.#"),1)=".",FALSE,TRUE)</formula>
    </cfRule>
    <cfRule type="expression" dxfId="2096" priority="1894">
      <formula>IF(RIGHT(TEXT(AQ439,"0.#"),1)=".",TRUE,FALSE)</formula>
    </cfRule>
  </conditionalFormatting>
  <conditionalFormatting sqref="AQ440">
    <cfRule type="expression" dxfId="2095" priority="1891">
      <formula>IF(RIGHT(TEXT(AQ440,"0.#"),1)=".",FALSE,TRUE)</formula>
    </cfRule>
    <cfRule type="expression" dxfId="2094" priority="1892">
      <formula>IF(RIGHT(TEXT(AQ440,"0.#"),1)=".",TRUE,FALSE)</formula>
    </cfRule>
  </conditionalFormatting>
  <conditionalFormatting sqref="AE445">
    <cfRule type="expression" dxfId="2093" priority="1883">
      <formula>IF(RIGHT(TEXT(AE445,"0.#"),1)=".",FALSE,TRUE)</formula>
    </cfRule>
    <cfRule type="expression" dxfId="2092" priority="1884">
      <formula>IF(RIGHT(TEXT(AE445,"0.#"),1)=".",TRUE,FALSE)</formula>
    </cfRule>
  </conditionalFormatting>
  <conditionalFormatting sqref="AE443">
    <cfRule type="expression" dxfId="2091" priority="1887">
      <formula>IF(RIGHT(TEXT(AE443,"0.#"),1)=".",FALSE,TRUE)</formula>
    </cfRule>
    <cfRule type="expression" dxfId="2090" priority="1888">
      <formula>IF(RIGHT(TEXT(AE443,"0.#"),1)=".",TRUE,FALSE)</formula>
    </cfRule>
  </conditionalFormatting>
  <conditionalFormatting sqref="AE444">
    <cfRule type="expression" dxfId="2089" priority="1885">
      <formula>IF(RIGHT(TEXT(AE444,"0.#"),1)=".",FALSE,TRUE)</formula>
    </cfRule>
    <cfRule type="expression" dxfId="2088" priority="1886">
      <formula>IF(RIGHT(TEXT(AE444,"0.#"),1)=".",TRUE,FALSE)</formula>
    </cfRule>
  </conditionalFormatting>
  <conditionalFormatting sqref="AM445">
    <cfRule type="expression" dxfId="2087" priority="1877">
      <formula>IF(RIGHT(TEXT(AM445,"0.#"),1)=".",FALSE,TRUE)</formula>
    </cfRule>
    <cfRule type="expression" dxfId="2086" priority="1878">
      <formula>IF(RIGHT(TEXT(AM445,"0.#"),1)=".",TRUE,FALSE)</formula>
    </cfRule>
  </conditionalFormatting>
  <conditionalFormatting sqref="AM443">
    <cfRule type="expression" dxfId="2085" priority="1881">
      <formula>IF(RIGHT(TEXT(AM443,"0.#"),1)=".",FALSE,TRUE)</formula>
    </cfRule>
    <cfRule type="expression" dxfId="2084" priority="1882">
      <formula>IF(RIGHT(TEXT(AM443,"0.#"),1)=".",TRUE,FALSE)</formula>
    </cfRule>
  </conditionalFormatting>
  <conditionalFormatting sqref="AM444">
    <cfRule type="expression" dxfId="2083" priority="1879">
      <formula>IF(RIGHT(TEXT(AM444,"0.#"),1)=".",FALSE,TRUE)</formula>
    </cfRule>
    <cfRule type="expression" dxfId="2082" priority="1880">
      <formula>IF(RIGHT(TEXT(AM444,"0.#"),1)=".",TRUE,FALSE)</formula>
    </cfRule>
  </conditionalFormatting>
  <conditionalFormatting sqref="AU445">
    <cfRule type="expression" dxfId="2081" priority="1871">
      <formula>IF(RIGHT(TEXT(AU445,"0.#"),1)=".",FALSE,TRUE)</formula>
    </cfRule>
    <cfRule type="expression" dxfId="2080" priority="1872">
      <formula>IF(RIGHT(TEXT(AU445,"0.#"),1)=".",TRUE,FALSE)</formula>
    </cfRule>
  </conditionalFormatting>
  <conditionalFormatting sqref="AU443">
    <cfRule type="expression" dxfId="2079" priority="1875">
      <formula>IF(RIGHT(TEXT(AU443,"0.#"),1)=".",FALSE,TRUE)</formula>
    </cfRule>
    <cfRule type="expression" dxfId="2078" priority="1876">
      <formula>IF(RIGHT(TEXT(AU443,"0.#"),1)=".",TRUE,FALSE)</formula>
    </cfRule>
  </conditionalFormatting>
  <conditionalFormatting sqref="AU444">
    <cfRule type="expression" dxfId="2077" priority="1873">
      <formula>IF(RIGHT(TEXT(AU444,"0.#"),1)=".",FALSE,TRUE)</formula>
    </cfRule>
    <cfRule type="expression" dxfId="2076" priority="1874">
      <formula>IF(RIGHT(TEXT(AU444,"0.#"),1)=".",TRUE,FALSE)</formula>
    </cfRule>
  </conditionalFormatting>
  <conditionalFormatting sqref="AI445">
    <cfRule type="expression" dxfId="2075" priority="1865">
      <formula>IF(RIGHT(TEXT(AI445,"0.#"),1)=".",FALSE,TRUE)</formula>
    </cfRule>
    <cfRule type="expression" dxfId="2074" priority="1866">
      <formula>IF(RIGHT(TEXT(AI445,"0.#"),1)=".",TRUE,FALSE)</formula>
    </cfRule>
  </conditionalFormatting>
  <conditionalFormatting sqref="AI443">
    <cfRule type="expression" dxfId="2073" priority="1869">
      <formula>IF(RIGHT(TEXT(AI443,"0.#"),1)=".",FALSE,TRUE)</formula>
    </cfRule>
    <cfRule type="expression" dxfId="2072" priority="1870">
      <formula>IF(RIGHT(TEXT(AI443,"0.#"),1)=".",TRUE,FALSE)</formula>
    </cfRule>
  </conditionalFormatting>
  <conditionalFormatting sqref="AI444">
    <cfRule type="expression" dxfId="2071" priority="1867">
      <formula>IF(RIGHT(TEXT(AI444,"0.#"),1)=".",FALSE,TRUE)</formula>
    </cfRule>
    <cfRule type="expression" dxfId="2070" priority="1868">
      <formula>IF(RIGHT(TEXT(AI444,"0.#"),1)=".",TRUE,FALSE)</formula>
    </cfRule>
  </conditionalFormatting>
  <conditionalFormatting sqref="AQ443">
    <cfRule type="expression" dxfId="2069" priority="1859">
      <formula>IF(RIGHT(TEXT(AQ443,"0.#"),1)=".",FALSE,TRUE)</formula>
    </cfRule>
    <cfRule type="expression" dxfId="2068" priority="1860">
      <formula>IF(RIGHT(TEXT(AQ443,"0.#"),1)=".",TRUE,FALSE)</formula>
    </cfRule>
  </conditionalFormatting>
  <conditionalFormatting sqref="AQ444">
    <cfRule type="expression" dxfId="2067" priority="1863">
      <formula>IF(RIGHT(TEXT(AQ444,"0.#"),1)=".",FALSE,TRUE)</formula>
    </cfRule>
    <cfRule type="expression" dxfId="2066" priority="1864">
      <formula>IF(RIGHT(TEXT(AQ444,"0.#"),1)=".",TRUE,FALSE)</formula>
    </cfRule>
  </conditionalFormatting>
  <conditionalFormatting sqref="AQ445">
    <cfRule type="expression" dxfId="2065" priority="1861">
      <formula>IF(RIGHT(TEXT(AQ445,"0.#"),1)=".",FALSE,TRUE)</formula>
    </cfRule>
    <cfRule type="expression" dxfId="2064" priority="1862">
      <formula>IF(RIGHT(TEXT(AQ445,"0.#"),1)=".",TRUE,FALSE)</formula>
    </cfRule>
  </conditionalFormatting>
  <conditionalFormatting sqref="Y880:Y907">
    <cfRule type="expression" dxfId="2063" priority="2089">
      <formula>IF(RIGHT(TEXT(Y880,"0.#"),1)=".",FALSE,TRUE)</formula>
    </cfRule>
    <cfRule type="expression" dxfId="2062" priority="2090">
      <formula>IF(RIGHT(TEXT(Y880,"0.#"),1)=".",TRUE,FALSE)</formula>
    </cfRule>
  </conditionalFormatting>
  <conditionalFormatting sqref="Y878:Y879">
    <cfRule type="expression" dxfId="2061" priority="2083">
      <formula>IF(RIGHT(TEXT(Y878,"0.#"),1)=".",FALSE,TRUE)</formula>
    </cfRule>
    <cfRule type="expression" dxfId="2060" priority="2084">
      <formula>IF(RIGHT(TEXT(Y878,"0.#"),1)=".",TRUE,FALSE)</formula>
    </cfRule>
  </conditionalFormatting>
  <conditionalFormatting sqref="Y913:Y940">
    <cfRule type="expression" dxfId="2059" priority="2077">
      <formula>IF(RIGHT(TEXT(Y913,"0.#"),1)=".",FALSE,TRUE)</formula>
    </cfRule>
    <cfRule type="expression" dxfId="2058" priority="2078">
      <formula>IF(RIGHT(TEXT(Y913,"0.#"),1)=".",TRUE,FALSE)</formula>
    </cfRule>
  </conditionalFormatting>
  <conditionalFormatting sqref="Y911:Y912">
    <cfRule type="expression" dxfId="2057" priority="2071">
      <formula>IF(RIGHT(TEXT(Y911,"0.#"),1)=".",FALSE,TRUE)</formula>
    </cfRule>
    <cfRule type="expression" dxfId="2056" priority="2072">
      <formula>IF(RIGHT(TEXT(Y911,"0.#"),1)=".",TRUE,FALSE)</formula>
    </cfRule>
  </conditionalFormatting>
  <conditionalFormatting sqref="Y946:Y973">
    <cfRule type="expression" dxfId="2055" priority="2065">
      <formula>IF(RIGHT(TEXT(Y946,"0.#"),1)=".",FALSE,TRUE)</formula>
    </cfRule>
    <cfRule type="expression" dxfId="2054" priority="2066">
      <formula>IF(RIGHT(TEXT(Y946,"0.#"),1)=".",TRUE,FALSE)</formula>
    </cfRule>
  </conditionalFormatting>
  <conditionalFormatting sqref="Y944:Y945">
    <cfRule type="expression" dxfId="2053" priority="2059">
      <formula>IF(RIGHT(TEXT(Y944,"0.#"),1)=".",FALSE,TRUE)</formula>
    </cfRule>
    <cfRule type="expression" dxfId="2052" priority="2060">
      <formula>IF(RIGHT(TEXT(Y944,"0.#"),1)=".",TRUE,FALSE)</formula>
    </cfRule>
  </conditionalFormatting>
  <conditionalFormatting sqref="Y979:Y1006">
    <cfRule type="expression" dxfId="2051" priority="2053">
      <formula>IF(RIGHT(TEXT(Y979,"0.#"),1)=".",FALSE,TRUE)</formula>
    </cfRule>
    <cfRule type="expression" dxfId="2050" priority="2054">
      <formula>IF(RIGHT(TEXT(Y979,"0.#"),1)=".",TRUE,FALSE)</formula>
    </cfRule>
  </conditionalFormatting>
  <conditionalFormatting sqref="Y977:Y978">
    <cfRule type="expression" dxfId="2049" priority="2047">
      <formula>IF(RIGHT(TEXT(Y977,"0.#"),1)=".",FALSE,TRUE)</formula>
    </cfRule>
    <cfRule type="expression" dxfId="2048" priority="2048">
      <formula>IF(RIGHT(TEXT(Y977,"0.#"),1)=".",TRUE,FALSE)</formula>
    </cfRule>
  </conditionalFormatting>
  <conditionalFormatting sqref="Y1012:Y1039">
    <cfRule type="expression" dxfId="2047" priority="2041">
      <formula>IF(RIGHT(TEXT(Y1012,"0.#"),1)=".",FALSE,TRUE)</formula>
    </cfRule>
    <cfRule type="expression" dxfId="2046" priority="2042">
      <formula>IF(RIGHT(TEXT(Y1012,"0.#"),1)=".",TRUE,FALSE)</formula>
    </cfRule>
  </conditionalFormatting>
  <conditionalFormatting sqref="W23">
    <cfRule type="expression" dxfId="2045" priority="2325">
      <formula>IF(RIGHT(TEXT(W23,"0.#"),1)=".",FALSE,TRUE)</formula>
    </cfRule>
    <cfRule type="expression" dxfId="2044" priority="2326">
      <formula>IF(RIGHT(TEXT(W23,"0.#"),1)=".",TRUE,FALSE)</formula>
    </cfRule>
  </conditionalFormatting>
  <conditionalFormatting sqref="W24:W27">
    <cfRule type="expression" dxfId="2043" priority="2323">
      <formula>IF(RIGHT(TEXT(W24,"0.#"),1)=".",FALSE,TRUE)</formula>
    </cfRule>
    <cfRule type="expression" dxfId="2042" priority="2324">
      <formula>IF(RIGHT(TEXT(W24,"0.#"),1)=".",TRUE,FALSE)</formula>
    </cfRule>
  </conditionalFormatting>
  <conditionalFormatting sqref="W28">
    <cfRule type="expression" dxfId="2041" priority="2315">
      <formula>IF(RIGHT(TEXT(W28,"0.#"),1)=".",FALSE,TRUE)</formula>
    </cfRule>
    <cfRule type="expression" dxfId="2040" priority="2316">
      <formula>IF(RIGHT(TEXT(W28,"0.#"),1)=".",TRUE,FALSE)</formula>
    </cfRule>
  </conditionalFormatting>
  <conditionalFormatting sqref="P23">
    <cfRule type="expression" dxfId="2039" priority="2313">
      <formula>IF(RIGHT(TEXT(P23,"0.#"),1)=".",FALSE,TRUE)</formula>
    </cfRule>
    <cfRule type="expression" dxfId="2038" priority="2314">
      <formula>IF(RIGHT(TEXT(P23,"0.#"),1)=".",TRUE,FALSE)</formula>
    </cfRule>
  </conditionalFormatting>
  <conditionalFormatting sqref="P24:P27">
    <cfRule type="expression" dxfId="2037" priority="2311">
      <formula>IF(RIGHT(TEXT(P24,"0.#"),1)=".",FALSE,TRUE)</formula>
    </cfRule>
    <cfRule type="expression" dxfId="2036" priority="2312">
      <formula>IF(RIGHT(TEXT(P24,"0.#"),1)=".",TRUE,FALSE)</formula>
    </cfRule>
  </conditionalFormatting>
  <conditionalFormatting sqref="P28">
    <cfRule type="expression" dxfId="2035" priority="2309">
      <formula>IF(RIGHT(TEXT(P28,"0.#"),1)=".",FALSE,TRUE)</formula>
    </cfRule>
    <cfRule type="expression" dxfId="2034" priority="2310">
      <formula>IF(RIGHT(TEXT(P28,"0.#"),1)=".",TRUE,FALSE)</formula>
    </cfRule>
  </conditionalFormatting>
  <conditionalFormatting sqref="AQ114">
    <cfRule type="expression" dxfId="2033" priority="2293">
      <formula>IF(RIGHT(TEXT(AQ114,"0.#"),1)=".",FALSE,TRUE)</formula>
    </cfRule>
    <cfRule type="expression" dxfId="2032" priority="2294">
      <formula>IF(RIGHT(TEXT(AQ114,"0.#"),1)=".",TRUE,FALSE)</formula>
    </cfRule>
  </conditionalFormatting>
  <conditionalFormatting sqref="AQ104">
    <cfRule type="expression" dxfId="2031" priority="2307">
      <formula>IF(RIGHT(TEXT(AQ104,"0.#"),1)=".",FALSE,TRUE)</formula>
    </cfRule>
    <cfRule type="expression" dxfId="2030" priority="2308">
      <formula>IF(RIGHT(TEXT(AQ104,"0.#"),1)=".",TRUE,FALSE)</formula>
    </cfRule>
  </conditionalFormatting>
  <conditionalFormatting sqref="AQ105">
    <cfRule type="expression" dxfId="2029" priority="2305">
      <formula>IF(RIGHT(TEXT(AQ105,"0.#"),1)=".",FALSE,TRUE)</formula>
    </cfRule>
    <cfRule type="expression" dxfId="2028" priority="2306">
      <formula>IF(RIGHT(TEXT(AQ105,"0.#"),1)=".",TRUE,FALSE)</formula>
    </cfRule>
  </conditionalFormatting>
  <conditionalFormatting sqref="AQ107">
    <cfRule type="expression" dxfId="2027" priority="2303">
      <formula>IF(RIGHT(TEXT(AQ107,"0.#"),1)=".",FALSE,TRUE)</formula>
    </cfRule>
    <cfRule type="expression" dxfId="2026" priority="2304">
      <formula>IF(RIGHT(TEXT(AQ107,"0.#"),1)=".",TRUE,FALSE)</formula>
    </cfRule>
  </conditionalFormatting>
  <conditionalFormatting sqref="AQ108">
    <cfRule type="expression" dxfId="2025" priority="2301">
      <formula>IF(RIGHT(TEXT(AQ108,"0.#"),1)=".",FALSE,TRUE)</formula>
    </cfRule>
    <cfRule type="expression" dxfId="2024" priority="2302">
      <formula>IF(RIGHT(TEXT(AQ108,"0.#"),1)=".",TRUE,FALSE)</formula>
    </cfRule>
  </conditionalFormatting>
  <conditionalFormatting sqref="AQ110">
    <cfRule type="expression" dxfId="2023" priority="2299">
      <formula>IF(RIGHT(TEXT(AQ110,"0.#"),1)=".",FALSE,TRUE)</formula>
    </cfRule>
    <cfRule type="expression" dxfId="2022" priority="2300">
      <formula>IF(RIGHT(TEXT(AQ110,"0.#"),1)=".",TRUE,FALSE)</formula>
    </cfRule>
  </conditionalFormatting>
  <conditionalFormatting sqref="AQ111">
    <cfRule type="expression" dxfId="2021" priority="2297">
      <formula>IF(RIGHT(TEXT(AQ111,"0.#"),1)=".",FALSE,TRUE)</formula>
    </cfRule>
    <cfRule type="expression" dxfId="2020" priority="2298">
      <formula>IF(RIGHT(TEXT(AQ111,"0.#"),1)=".",TRUE,FALSE)</formula>
    </cfRule>
  </conditionalFormatting>
  <conditionalFormatting sqref="AQ113">
    <cfRule type="expression" dxfId="2019" priority="2295">
      <formula>IF(RIGHT(TEXT(AQ113,"0.#"),1)=".",FALSE,TRUE)</formula>
    </cfRule>
    <cfRule type="expression" dxfId="2018" priority="2296">
      <formula>IF(RIGHT(TEXT(AQ113,"0.#"),1)=".",TRUE,FALSE)</formula>
    </cfRule>
  </conditionalFormatting>
  <conditionalFormatting sqref="AE67">
    <cfRule type="expression" dxfId="2017" priority="2225">
      <formula>IF(RIGHT(TEXT(AE67,"0.#"),1)=".",FALSE,TRUE)</formula>
    </cfRule>
    <cfRule type="expression" dxfId="2016" priority="2226">
      <formula>IF(RIGHT(TEXT(AE67,"0.#"),1)=".",TRUE,FALSE)</formula>
    </cfRule>
  </conditionalFormatting>
  <conditionalFormatting sqref="AE68">
    <cfRule type="expression" dxfId="2015" priority="2223">
      <formula>IF(RIGHT(TEXT(AE68,"0.#"),1)=".",FALSE,TRUE)</formula>
    </cfRule>
    <cfRule type="expression" dxfId="2014" priority="2224">
      <formula>IF(RIGHT(TEXT(AE68,"0.#"),1)=".",TRUE,FALSE)</formula>
    </cfRule>
  </conditionalFormatting>
  <conditionalFormatting sqref="AE69">
    <cfRule type="expression" dxfId="2013" priority="2221">
      <formula>IF(RIGHT(TEXT(AE69,"0.#"),1)=".",FALSE,TRUE)</formula>
    </cfRule>
    <cfRule type="expression" dxfId="2012" priority="2222">
      <formula>IF(RIGHT(TEXT(AE69,"0.#"),1)=".",TRUE,FALSE)</formula>
    </cfRule>
  </conditionalFormatting>
  <conditionalFormatting sqref="AI69 AM69">
    <cfRule type="expression" dxfId="2011" priority="2219">
      <formula>IF(RIGHT(TEXT(AI69,"0.#"),1)=".",FALSE,TRUE)</formula>
    </cfRule>
    <cfRule type="expression" dxfId="2010" priority="2220">
      <formula>IF(RIGHT(TEXT(AI69,"0.#"),1)=".",TRUE,FALSE)</formula>
    </cfRule>
  </conditionalFormatting>
  <conditionalFormatting sqref="AI68">
    <cfRule type="expression" dxfId="2009" priority="2217">
      <formula>IF(RIGHT(TEXT(AI68,"0.#"),1)=".",FALSE,TRUE)</formula>
    </cfRule>
    <cfRule type="expression" dxfId="2008" priority="2218">
      <formula>IF(RIGHT(TEXT(AI68,"0.#"),1)=".",TRUE,FALSE)</formula>
    </cfRule>
  </conditionalFormatting>
  <conditionalFormatting sqref="AI67 AM67">
    <cfRule type="expression" dxfId="2007" priority="2215">
      <formula>IF(RIGHT(TEXT(AI67,"0.#"),1)=".",FALSE,TRUE)</formula>
    </cfRule>
    <cfRule type="expression" dxfId="2006" priority="2216">
      <formula>IF(RIGHT(TEXT(AI67,"0.#"),1)=".",TRUE,FALSE)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AM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AM70">
    <cfRule type="expression" dxfId="1991" priority="2193">
      <formula>IF(RIGHT(TEXT(AI70,"0.#"),1)=".",FALSE,TRUE)</formula>
    </cfRule>
    <cfRule type="expression" dxfId="1990" priority="2194">
      <formula>IF(RIGHT(TEXT(AI70,"0.#"),1)=".",TRUE,FALSE)</formula>
    </cfRule>
  </conditionalFormatting>
  <conditionalFormatting sqref="AQ70:AQ72">
    <cfRule type="expression" dxfId="1989" priority="2185">
      <formula>IF(RIGHT(TEXT(AQ70,"0.#"),1)=".",FALSE,TRUE)</formula>
    </cfRule>
    <cfRule type="expression" dxfId="1988" priority="2186">
      <formula>IF(RIGHT(TEXT(AQ70,"0.#"),1)=".",TRUE,FALSE)</formula>
    </cfRule>
  </conditionalFormatting>
  <conditionalFormatting sqref="AU70:AU72">
    <cfRule type="expression" dxfId="1987" priority="2183">
      <formula>IF(RIGHT(TEXT(AU70,"0.#"),1)=".",FALSE,TRUE)</formula>
    </cfRule>
    <cfRule type="expression" dxfId="1986" priority="2184">
      <formula>IF(RIGHT(TEXT(AU70,"0.#"),1)=".",TRUE,FALSE)</formula>
    </cfRule>
  </conditionalFormatting>
  <conditionalFormatting sqref="AU656">
    <cfRule type="expression" dxfId="1985" priority="701">
      <formula>IF(RIGHT(TEXT(AU656,"0.#"),1)=".",FALSE,TRUE)</formula>
    </cfRule>
    <cfRule type="expression" dxfId="1984" priority="702">
      <formula>IF(RIGHT(TEXT(AU656,"0.#"),1)=".",TRUE,FALSE)</formula>
    </cfRule>
  </conditionalFormatting>
  <conditionalFormatting sqref="AQ655">
    <cfRule type="expression" dxfId="1983" priority="693">
      <formula>IF(RIGHT(TEXT(AQ655,"0.#"),1)=".",FALSE,TRUE)</formula>
    </cfRule>
    <cfRule type="expression" dxfId="1982" priority="694">
      <formula>IF(RIGHT(TEXT(AQ655,"0.#"),1)=".",TRUE,FALSE)</formula>
    </cfRule>
  </conditionalFormatting>
  <conditionalFormatting sqref="AI696">
    <cfRule type="expression" dxfId="1981" priority="485">
      <formula>IF(RIGHT(TEXT(AI696,"0.#"),1)=".",FALSE,TRUE)</formula>
    </cfRule>
    <cfRule type="expression" dxfId="1980" priority="486">
      <formula>IF(RIGHT(TEXT(AI696,"0.#"),1)=".",TRUE,FALSE)</formula>
    </cfRule>
  </conditionalFormatting>
  <conditionalFormatting sqref="AQ694">
    <cfRule type="expression" dxfId="1979" priority="479">
      <formula>IF(RIGHT(TEXT(AQ694,"0.#"),1)=".",FALSE,TRUE)</formula>
    </cfRule>
    <cfRule type="expression" dxfId="1978" priority="480">
      <formula>IF(RIGHT(TEXT(AQ694,"0.#"),1)=".",TRUE,FALSE)</formula>
    </cfRule>
  </conditionalFormatting>
  <conditionalFormatting sqref="AL880:AO907">
    <cfRule type="expression" dxfId="1977" priority="2091">
      <formula>IF(AND(AL880&gt;=0, RIGHT(TEXT(AL880,"0.#"),1)&lt;&gt;"."),TRUE,FALSE)</formula>
    </cfRule>
    <cfRule type="expression" dxfId="1976" priority="2092">
      <formula>IF(AND(AL880&gt;=0, RIGHT(TEXT(AL880,"0.#"),1)="."),TRUE,FALSE)</formula>
    </cfRule>
    <cfRule type="expression" dxfId="1975" priority="2093">
      <formula>IF(AND(AL880&lt;0, RIGHT(TEXT(AL880,"0.#"),1)&lt;&gt;"."),TRUE,FALSE)</formula>
    </cfRule>
    <cfRule type="expression" dxfId="1974" priority="2094">
      <formula>IF(AND(AL880&lt;0, RIGHT(TEXT(AL880,"0.#"),1)="."),TRUE,FALSE)</formula>
    </cfRule>
  </conditionalFormatting>
  <conditionalFormatting sqref="AL879:AO879">
    <cfRule type="expression" dxfId="1973" priority="2085">
      <formula>IF(AND(AL879&gt;=0, RIGHT(TEXT(AL879,"0.#"),1)&lt;&gt;"."),TRUE,FALSE)</formula>
    </cfRule>
    <cfRule type="expression" dxfId="1972" priority="2086">
      <formula>IF(AND(AL879&gt;=0, RIGHT(TEXT(AL879,"0.#"),1)="."),TRUE,FALSE)</formula>
    </cfRule>
    <cfRule type="expression" dxfId="1971" priority="2087">
      <formula>IF(AND(AL879&lt;0, RIGHT(TEXT(AL879,"0.#"),1)&lt;&gt;"."),TRUE,FALSE)</formula>
    </cfRule>
    <cfRule type="expression" dxfId="1970" priority="2088">
      <formula>IF(AND(AL879&lt;0, RIGHT(TEXT(AL879,"0.#"),1)="."),TRUE,FALSE)</formula>
    </cfRule>
  </conditionalFormatting>
  <conditionalFormatting sqref="AL913:AO940">
    <cfRule type="expression" dxfId="1969" priority="2079">
      <formula>IF(AND(AL913&gt;=0, RIGHT(TEXT(AL913,"0.#"),1)&lt;&gt;"."),TRUE,FALSE)</formula>
    </cfRule>
    <cfRule type="expression" dxfId="1968" priority="2080">
      <formula>IF(AND(AL913&gt;=0, RIGHT(TEXT(AL913,"0.#"),1)="."),TRUE,FALSE)</formula>
    </cfRule>
    <cfRule type="expression" dxfId="1967" priority="2081">
      <formula>IF(AND(AL913&lt;0, RIGHT(TEXT(AL913,"0.#"),1)&lt;&gt;"."),TRUE,FALSE)</formula>
    </cfRule>
    <cfRule type="expression" dxfId="1966" priority="2082">
      <formula>IF(AND(AL913&lt;0, RIGHT(TEXT(AL913,"0.#"),1)="."),TRUE,FALSE)</formula>
    </cfRule>
  </conditionalFormatting>
  <conditionalFormatting sqref="AL912:AO912">
    <cfRule type="expression" dxfId="1965" priority="2073">
      <formula>IF(AND(AL912&gt;=0, RIGHT(TEXT(AL912,"0.#"),1)&lt;&gt;"."),TRUE,FALSE)</formula>
    </cfRule>
    <cfRule type="expression" dxfId="1964" priority="2074">
      <formula>IF(AND(AL912&gt;=0, RIGHT(TEXT(AL912,"0.#"),1)="."),TRUE,FALSE)</formula>
    </cfRule>
    <cfRule type="expression" dxfId="1963" priority="2075">
      <formula>IF(AND(AL912&lt;0, RIGHT(TEXT(AL912,"0.#"),1)&lt;&gt;"."),TRUE,FALSE)</formula>
    </cfRule>
    <cfRule type="expression" dxfId="1962" priority="2076">
      <formula>IF(AND(AL912&lt;0, RIGHT(TEXT(AL912,"0.#"),1)="."),TRUE,FALSE)</formula>
    </cfRule>
  </conditionalFormatting>
  <conditionalFormatting sqref="AL946:AO973">
    <cfRule type="expression" dxfId="1961" priority="2067">
      <formula>IF(AND(AL946&gt;=0, RIGHT(TEXT(AL946,"0.#"),1)&lt;&gt;"."),TRUE,FALSE)</formula>
    </cfRule>
    <cfRule type="expression" dxfId="1960" priority="2068">
      <formula>IF(AND(AL946&gt;=0, RIGHT(TEXT(AL946,"0.#"),1)="."),TRUE,FALSE)</formula>
    </cfRule>
    <cfRule type="expression" dxfId="1959" priority="2069">
      <formula>IF(AND(AL946&lt;0, RIGHT(TEXT(AL946,"0.#"),1)&lt;&gt;"."),TRUE,FALSE)</formula>
    </cfRule>
    <cfRule type="expression" dxfId="1958" priority="2070">
      <formula>IF(AND(AL946&lt;0, RIGHT(TEXT(AL946,"0.#"),1)="."),TRUE,FALSE)</formula>
    </cfRule>
  </conditionalFormatting>
  <conditionalFormatting sqref="AL945:AO945">
    <cfRule type="expression" dxfId="1957" priority="2061">
      <formula>IF(AND(AL945&gt;=0, RIGHT(TEXT(AL945,"0.#"),1)&lt;&gt;"."),TRUE,FALSE)</formula>
    </cfRule>
    <cfRule type="expression" dxfId="1956" priority="2062">
      <formula>IF(AND(AL945&gt;=0, RIGHT(TEXT(AL945,"0.#"),1)="."),TRUE,FALSE)</formula>
    </cfRule>
    <cfRule type="expression" dxfId="1955" priority="2063">
      <formula>IF(AND(AL945&lt;0, RIGHT(TEXT(AL945,"0.#"),1)&lt;&gt;"."),TRUE,FALSE)</formula>
    </cfRule>
    <cfRule type="expression" dxfId="1954" priority="2064">
      <formula>IF(AND(AL945&lt;0, RIGHT(TEXT(AL945,"0.#"),1)="."),TRUE,FALSE)</formula>
    </cfRule>
  </conditionalFormatting>
  <conditionalFormatting sqref="AL979:AO1006">
    <cfRule type="expression" dxfId="1953" priority="2055">
      <formula>IF(AND(AL979&gt;=0, RIGHT(TEXT(AL979,"0.#"),1)&lt;&gt;"."),TRUE,FALSE)</formula>
    </cfRule>
    <cfRule type="expression" dxfId="1952" priority="2056">
      <formula>IF(AND(AL979&gt;=0, RIGHT(TEXT(AL979,"0.#"),1)="."),TRUE,FALSE)</formula>
    </cfRule>
    <cfRule type="expression" dxfId="1951" priority="2057">
      <formula>IF(AND(AL979&lt;0, RIGHT(TEXT(AL979,"0.#"),1)&lt;&gt;"."),TRUE,FALSE)</formula>
    </cfRule>
    <cfRule type="expression" dxfId="1950" priority="2058">
      <formula>IF(AND(AL979&lt;0, RIGHT(TEXT(AL979,"0.#"),1)="."),TRUE,FALSE)</formula>
    </cfRule>
  </conditionalFormatting>
  <conditionalFormatting sqref="AL977:AO978">
    <cfRule type="expression" dxfId="1949" priority="2049">
      <formula>IF(AND(AL977&gt;=0, RIGHT(TEXT(AL977,"0.#"),1)&lt;&gt;"."),TRUE,FALSE)</formula>
    </cfRule>
    <cfRule type="expression" dxfId="1948" priority="2050">
      <formula>IF(AND(AL977&gt;=0, RIGHT(TEXT(AL977,"0.#"),1)="."),TRUE,FALSE)</formula>
    </cfRule>
    <cfRule type="expression" dxfId="1947" priority="2051">
      <formula>IF(AND(AL977&lt;0, RIGHT(TEXT(AL977,"0.#"),1)&lt;&gt;"."),TRUE,FALSE)</formula>
    </cfRule>
    <cfRule type="expression" dxfId="1946" priority="2052">
      <formula>IF(AND(AL977&lt;0, RIGHT(TEXT(AL977,"0.#"),1)="."),TRUE,FALSE)</formula>
    </cfRule>
  </conditionalFormatting>
  <conditionalFormatting sqref="AL1012:AO1039">
    <cfRule type="expression" dxfId="1945" priority="2043">
      <formula>IF(AND(AL1012&gt;=0, RIGHT(TEXT(AL1012,"0.#"),1)&lt;&gt;"."),TRUE,FALSE)</formula>
    </cfRule>
    <cfRule type="expression" dxfId="1944" priority="2044">
      <formula>IF(AND(AL1012&gt;=0, RIGHT(TEXT(AL1012,"0.#"),1)="."),TRUE,FALSE)</formula>
    </cfRule>
    <cfRule type="expression" dxfId="1943" priority="2045">
      <formula>IF(AND(AL1012&lt;0, RIGHT(TEXT(AL1012,"0.#"),1)&lt;&gt;"."),TRUE,FALSE)</formula>
    </cfRule>
    <cfRule type="expression" dxfId="1942" priority="2046">
      <formula>IF(AND(AL1012&lt;0, RIGHT(TEXT(AL1012,"0.#"),1)="."),TRUE,FALSE)</formula>
    </cfRule>
  </conditionalFormatting>
  <conditionalFormatting sqref="AL1010:AO1011">
    <cfRule type="expression" dxfId="1941" priority="2037">
      <formula>IF(AND(AL1010&gt;=0, RIGHT(TEXT(AL1010,"0.#"),1)&lt;&gt;"."),TRUE,FALSE)</formula>
    </cfRule>
    <cfRule type="expression" dxfId="1940" priority="2038">
      <formula>IF(AND(AL1010&gt;=0, RIGHT(TEXT(AL1010,"0.#"),1)="."),TRUE,FALSE)</formula>
    </cfRule>
    <cfRule type="expression" dxfId="1939" priority="2039">
      <formula>IF(AND(AL1010&lt;0, RIGHT(TEXT(AL1010,"0.#"),1)&lt;&gt;"."),TRUE,FALSE)</formula>
    </cfRule>
    <cfRule type="expression" dxfId="1938" priority="2040">
      <formula>IF(AND(AL1010&lt;0, RIGHT(TEXT(AL1010,"0.#"),1)="."),TRUE,FALSE)</formula>
    </cfRule>
  </conditionalFormatting>
  <conditionalFormatting sqref="Y1010:Y1011">
    <cfRule type="expression" dxfId="1937" priority="2035">
      <formula>IF(RIGHT(TEXT(Y1010,"0.#"),1)=".",FALSE,TRUE)</formula>
    </cfRule>
    <cfRule type="expression" dxfId="1936" priority="2036">
      <formula>IF(RIGHT(TEXT(Y1010,"0.#"),1)=".",TRUE,FALSE)</formula>
    </cfRule>
  </conditionalFormatting>
  <conditionalFormatting sqref="AL1045:AO1072">
    <cfRule type="expression" dxfId="1935" priority="2031">
      <formula>IF(AND(AL1045&gt;=0, RIGHT(TEXT(AL1045,"0.#"),1)&lt;&gt;"."),TRUE,FALSE)</formula>
    </cfRule>
    <cfRule type="expression" dxfId="1934" priority="2032">
      <formula>IF(AND(AL1045&gt;=0, RIGHT(TEXT(AL1045,"0.#"),1)="."),TRUE,FALSE)</formula>
    </cfRule>
    <cfRule type="expression" dxfId="1933" priority="2033">
      <formula>IF(AND(AL1045&lt;0, RIGHT(TEXT(AL1045,"0.#"),1)&lt;&gt;"."),TRUE,FALSE)</formula>
    </cfRule>
    <cfRule type="expression" dxfId="1932" priority="2034">
      <formula>IF(AND(AL1045&lt;0, RIGHT(TEXT(AL1045,"0.#"),1)="."),TRUE,FALSE)</formula>
    </cfRule>
  </conditionalFormatting>
  <conditionalFormatting sqref="Y1045:Y1072">
    <cfRule type="expression" dxfId="1931" priority="2029">
      <formula>IF(RIGHT(TEXT(Y1045,"0.#"),1)=".",FALSE,TRUE)</formula>
    </cfRule>
    <cfRule type="expression" dxfId="1930" priority="2030">
      <formula>IF(RIGHT(TEXT(Y1045,"0.#"),1)=".",TRUE,FALSE)</formula>
    </cfRule>
  </conditionalFormatting>
  <conditionalFormatting sqref="AL1043:AO1044">
    <cfRule type="expression" dxfId="1929" priority="2025">
      <formula>IF(AND(AL1043&gt;=0, RIGHT(TEXT(AL1043,"0.#"),1)&lt;&gt;"."),TRUE,FALSE)</formula>
    </cfRule>
    <cfRule type="expression" dxfId="1928" priority="2026">
      <formula>IF(AND(AL1043&gt;=0, RIGHT(TEXT(AL1043,"0.#"),1)="."),TRUE,FALSE)</formula>
    </cfRule>
    <cfRule type="expression" dxfId="1927" priority="2027">
      <formula>IF(AND(AL1043&lt;0, RIGHT(TEXT(AL1043,"0.#"),1)&lt;&gt;"."),TRUE,FALSE)</formula>
    </cfRule>
    <cfRule type="expression" dxfId="1926" priority="2028">
      <formula>IF(AND(AL1043&lt;0, RIGHT(TEXT(AL1043,"0.#"),1)="."),TRUE,FALSE)</formula>
    </cfRule>
  </conditionalFormatting>
  <conditionalFormatting sqref="Y1043:Y1044">
    <cfRule type="expression" dxfId="1925" priority="2023">
      <formula>IF(RIGHT(TEXT(Y1043,"0.#"),1)=".",FALSE,TRUE)</formula>
    </cfRule>
    <cfRule type="expression" dxfId="1924" priority="2024">
      <formula>IF(RIGHT(TEXT(Y1043,"0.#"),1)=".",TRUE,FALSE)</formula>
    </cfRule>
  </conditionalFormatting>
  <conditionalFormatting sqref="AL1078:AO1105">
    <cfRule type="expression" dxfId="1923" priority="2019">
      <formula>IF(AND(AL1078&gt;=0, RIGHT(TEXT(AL1078,"0.#"),1)&lt;&gt;"."),TRUE,FALSE)</formula>
    </cfRule>
    <cfRule type="expression" dxfId="1922" priority="2020">
      <formula>IF(AND(AL1078&gt;=0, RIGHT(TEXT(AL1078,"0.#"),1)="."),TRUE,FALSE)</formula>
    </cfRule>
    <cfRule type="expression" dxfId="1921" priority="2021">
      <formula>IF(AND(AL1078&lt;0, RIGHT(TEXT(AL1078,"0.#"),1)&lt;&gt;"."),TRUE,FALSE)</formula>
    </cfRule>
    <cfRule type="expression" dxfId="1920" priority="2022">
      <formula>IF(AND(AL1078&lt;0, RIGHT(TEXT(AL1078,"0.#"),1)="."),TRUE,FALSE)</formula>
    </cfRule>
  </conditionalFormatting>
  <conditionalFormatting sqref="Y1078:Y1105">
    <cfRule type="expression" dxfId="1919" priority="2017">
      <formula>IF(RIGHT(TEXT(Y1078,"0.#"),1)=".",FALSE,TRUE)</formula>
    </cfRule>
    <cfRule type="expression" dxfId="1918" priority="2018">
      <formula>IF(RIGHT(TEXT(Y1078,"0.#"),1)=".",TRUE,FALSE)</formula>
    </cfRule>
  </conditionalFormatting>
  <conditionalFormatting sqref="AL1076:AO1077">
    <cfRule type="expression" dxfId="1917" priority="2013">
      <formula>IF(AND(AL1076&gt;=0, RIGHT(TEXT(AL1076,"0.#"),1)&lt;&gt;"."),TRUE,FALSE)</formula>
    </cfRule>
    <cfRule type="expression" dxfId="1916" priority="2014">
      <formula>IF(AND(AL1076&gt;=0, RIGHT(TEXT(AL1076,"0.#"),1)="."),TRUE,FALSE)</formula>
    </cfRule>
    <cfRule type="expression" dxfId="1915" priority="2015">
      <formula>IF(AND(AL1076&lt;0, RIGHT(TEXT(AL1076,"0.#"),1)&lt;&gt;"."),TRUE,FALSE)</formula>
    </cfRule>
    <cfRule type="expression" dxfId="1914" priority="2016">
      <formula>IF(AND(AL1076&lt;0, RIGHT(TEXT(AL1076,"0.#"),1)="."),TRUE,FALSE)</formula>
    </cfRule>
  </conditionalFormatting>
  <conditionalFormatting sqref="Y1076:Y1077">
    <cfRule type="expression" dxfId="1913" priority="2011">
      <formula>IF(RIGHT(TEXT(Y1076,"0.#"),1)=".",FALSE,TRUE)</formula>
    </cfRule>
    <cfRule type="expression" dxfId="1912" priority="2012">
      <formula>IF(RIGHT(TEXT(Y1076,"0.#"),1)=".",TRUE,FALSE)</formula>
    </cfRule>
  </conditionalFormatting>
  <conditionalFormatting sqref="AE39">
    <cfRule type="expression" dxfId="1911" priority="2009">
      <formula>IF(RIGHT(TEXT(AE39,"0.#"),1)=".",FALSE,TRUE)</formula>
    </cfRule>
    <cfRule type="expression" dxfId="1910" priority="2010">
      <formula>IF(RIGHT(TEXT(AE39,"0.#"),1)=".",TRUE,FALSE)</formula>
    </cfRule>
  </conditionalFormatting>
  <conditionalFormatting sqref="AM41">
    <cfRule type="expression" dxfId="1909" priority="1993">
      <formula>IF(RIGHT(TEXT(AM41,"0.#"),1)=".",FALSE,TRUE)</formula>
    </cfRule>
    <cfRule type="expression" dxfId="1908" priority="1994">
      <formula>IF(RIGHT(TEXT(AM41,"0.#"),1)=".",TRUE,FALSE)</formula>
    </cfRule>
  </conditionalFormatting>
  <conditionalFormatting sqref="AE40">
    <cfRule type="expression" dxfId="1907" priority="2007">
      <formula>IF(RIGHT(TEXT(AE40,"0.#"),1)=".",FALSE,TRUE)</formula>
    </cfRule>
    <cfRule type="expression" dxfId="1906" priority="2008">
      <formula>IF(RIGHT(TEXT(AE40,"0.#"),1)=".",TRUE,FALSE)</formula>
    </cfRule>
  </conditionalFormatting>
  <conditionalFormatting sqref="AE41">
    <cfRule type="expression" dxfId="1905" priority="2005">
      <formula>IF(RIGHT(TEXT(AE41,"0.#"),1)=".",FALSE,TRUE)</formula>
    </cfRule>
    <cfRule type="expression" dxfId="1904" priority="2006">
      <formula>IF(RIGHT(TEXT(AE41,"0.#"),1)=".",TRUE,FALSE)</formula>
    </cfRule>
  </conditionalFormatting>
  <conditionalFormatting sqref="AI41">
    <cfRule type="expression" dxfId="1903" priority="2003">
      <formula>IF(RIGHT(TEXT(AI41,"0.#"),1)=".",FALSE,TRUE)</formula>
    </cfRule>
    <cfRule type="expression" dxfId="1902" priority="2004">
      <formula>IF(RIGHT(TEXT(AI41,"0.#"),1)=".",TRUE,FALSE)</formula>
    </cfRule>
  </conditionalFormatting>
  <conditionalFormatting sqref="AI40">
    <cfRule type="expression" dxfId="1901" priority="2001">
      <formula>IF(RIGHT(TEXT(AI40,"0.#"),1)=".",FALSE,TRUE)</formula>
    </cfRule>
    <cfRule type="expression" dxfId="1900" priority="2002">
      <formula>IF(RIGHT(TEXT(AI40,"0.#"),1)=".",TRUE,FALSE)</formula>
    </cfRule>
  </conditionalFormatting>
  <conditionalFormatting sqref="AI39">
    <cfRule type="expression" dxfId="1899" priority="1999">
      <formula>IF(RIGHT(TEXT(AI39,"0.#"),1)=".",FALSE,TRUE)</formula>
    </cfRule>
    <cfRule type="expression" dxfId="1898" priority="2000">
      <formula>IF(RIGHT(TEXT(AI39,"0.#"),1)=".",TRUE,FALSE)</formula>
    </cfRule>
  </conditionalFormatting>
  <conditionalFormatting sqref="AM39">
    <cfRule type="expression" dxfId="1897" priority="1997">
      <formula>IF(RIGHT(TEXT(AM39,"0.#"),1)=".",FALSE,TRUE)</formula>
    </cfRule>
    <cfRule type="expression" dxfId="1896" priority="1998">
      <formula>IF(RIGHT(TEXT(AM39,"0.#"),1)=".",TRUE,FALSE)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944:AO944">
    <cfRule type="expression" dxfId="711" priority="9">
      <formula>IF(AND(AL944&gt;=0, RIGHT(TEXT(AL944,"0.#"),1)&lt;&gt;"."),TRUE,FALSE)</formula>
    </cfRule>
    <cfRule type="expression" dxfId="710" priority="10">
      <formula>IF(AND(AL944&gt;=0, RIGHT(TEXT(AL944,"0.#"),1)="."),TRUE,FALSE)</formula>
    </cfRule>
    <cfRule type="expression" dxfId="709" priority="11">
      <formula>IF(AND(AL944&lt;0, RIGHT(TEXT(AL944,"0.#"),1)&lt;&gt;"."),TRUE,FALSE)</formula>
    </cfRule>
    <cfRule type="expression" dxfId="708" priority="12">
      <formula>IF(AND(AL944&lt;0, RIGHT(TEXT(AL944,"0.#"),1)="."),TRUE,FALSE)</formula>
    </cfRule>
  </conditionalFormatting>
  <conditionalFormatting sqref="AM68">
    <cfRule type="expression" dxfId="707" priority="7">
      <formula>IF(RIGHT(TEXT(AM68,"0.#"),1)=".",FALSE,TRUE)</formula>
    </cfRule>
    <cfRule type="expression" dxfId="706" priority="8">
      <formula>IF(RIGHT(TEXT(AM68,"0.#"),1)=".",TRUE,FALSE)</formula>
    </cfRule>
  </conditionalFormatting>
  <conditionalFormatting sqref="AM71">
    <cfRule type="expression" dxfId="705" priority="5">
      <formula>IF(RIGHT(TEXT(AM71,"0.#"),1)=".",FALSE,TRUE)</formula>
    </cfRule>
    <cfRule type="expression" dxfId="704" priority="6">
      <formula>IF(RIGHT(TEXT(AM71,"0.#"),1)=".",TRUE,FALSE)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64" max="49" man="1"/>
    <brk id="48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354</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405</v>
      </c>
      <c r="AB2" s="94" t="s">
        <v>635</v>
      </c>
      <c r="AC2" s="95" t="s">
        <v>135</v>
      </c>
      <c r="AD2" s="28"/>
      <c r="AE2" s="43" t="s">
        <v>174</v>
      </c>
      <c r="AF2" s="30"/>
      <c r="AG2" s="53" t="s">
        <v>367</v>
      </c>
      <c r="AI2" s="51" t="s">
        <v>400</v>
      </c>
      <c r="AK2" s="51" t="s">
        <v>260</v>
      </c>
      <c r="AM2" s="82"/>
      <c r="AN2" s="82"/>
      <c r="AP2" s="53" t="s">
        <v>367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667</v>
      </c>
      <c r="W3" s="32" t="s">
        <v>150</v>
      </c>
      <c r="Y3" s="32" t="s">
        <v>69</v>
      </c>
      <c r="Z3" s="32" t="s">
        <v>542</v>
      </c>
      <c r="AA3" s="94" t="s">
        <v>505</v>
      </c>
      <c r="AB3" s="94" t="s">
        <v>636</v>
      </c>
      <c r="AC3" s="95" t="s">
        <v>136</v>
      </c>
      <c r="AD3" s="28"/>
      <c r="AE3" s="43" t="s">
        <v>175</v>
      </c>
      <c r="AF3" s="30"/>
      <c r="AG3" s="53" t="s">
        <v>368</v>
      </c>
      <c r="AI3" s="51" t="s">
        <v>253</v>
      </c>
      <c r="AK3" s="51" t="str">
        <f>CHAR(CODE(AK2)+1)</f>
        <v>B</v>
      </c>
      <c r="AM3" s="82"/>
      <c r="AN3" s="82"/>
      <c r="AP3" s="53" t="s">
        <v>368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668</v>
      </c>
      <c r="W4" s="32" t="s">
        <v>151</v>
      </c>
      <c r="Y4" s="32" t="s">
        <v>412</v>
      </c>
      <c r="Z4" s="32" t="s">
        <v>543</v>
      </c>
      <c r="AA4" s="94" t="s">
        <v>506</v>
      </c>
      <c r="AB4" s="94" t="s">
        <v>637</v>
      </c>
      <c r="AC4" s="94" t="s">
        <v>137</v>
      </c>
      <c r="AD4" s="28"/>
      <c r="AE4" s="43" t="s">
        <v>176</v>
      </c>
      <c r="AF4" s="30"/>
      <c r="AG4" s="53" t="s">
        <v>369</v>
      </c>
      <c r="AI4" s="51" t="s">
        <v>255</v>
      </c>
      <c r="AK4" s="51" t="str">
        <f t="shared" ref="AK4:AK49" si="7">CHAR(CODE(AK3)+1)</f>
        <v>C</v>
      </c>
      <c r="AM4" s="82"/>
      <c r="AN4" s="82"/>
      <c r="AP4" s="53" t="s">
        <v>369</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692</v>
      </c>
      <c r="Y5" s="32" t="s">
        <v>413</v>
      </c>
      <c r="Z5" s="32" t="s">
        <v>544</v>
      </c>
      <c r="AA5" s="94" t="s">
        <v>507</v>
      </c>
      <c r="AB5" s="94" t="s">
        <v>638</v>
      </c>
      <c r="AC5" s="94" t="s">
        <v>177</v>
      </c>
      <c r="AD5" s="31"/>
      <c r="AE5" s="43" t="s">
        <v>379</v>
      </c>
      <c r="AF5" s="30"/>
      <c r="AG5" s="53" t="s">
        <v>370</v>
      </c>
      <c r="AI5" s="51" t="s">
        <v>409</v>
      </c>
      <c r="AK5" s="51" t="str">
        <f t="shared" si="7"/>
        <v>D</v>
      </c>
      <c r="AP5" s="53" t="s">
        <v>370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414</v>
      </c>
      <c r="Z6" s="32" t="s">
        <v>545</v>
      </c>
      <c r="AA6" s="94" t="s">
        <v>508</v>
      </c>
      <c r="AB6" s="94" t="s">
        <v>639</v>
      </c>
      <c r="AC6" s="94" t="s">
        <v>138</v>
      </c>
      <c r="AD6" s="31"/>
      <c r="AE6" s="43" t="s">
        <v>377</v>
      </c>
      <c r="AF6" s="30"/>
      <c r="AG6" s="53" t="s">
        <v>371</v>
      </c>
      <c r="AI6" s="51" t="s">
        <v>410</v>
      </c>
      <c r="AK6" s="51" t="str">
        <f>CHAR(CODE(AK5)+1)</f>
        <v>E</v>
      </c>
      <c r="AP6" s="53" t="s">
        <v>371</v>
      </c>
    </row>
    <row r="7" spans="1:42" ht="13.5" customHeight="1" x14ac:dyDescent="0.2">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415</v>
      </c>
      <c r="Z7" s="32" t="s">
        <v>546</v>
      </c>
      <c r="AA7" s="94" t="s">
        <v>509</v>
      </c>
      <c r="AB7" s="94" t="s">
        <v>640</v>
      </c>
      <c r="AC7" s="31"/>
      <c r="AD7" s="31"/>
      <c r="AE7" s="32" t="s">
        <v>138</v>
      </c>
      <c r="AF7" s="30"/>
      <c r="AG7" s="53" t="s">
        <v>372</v>
      </c>
      <c r="AH7" s="85"/>
      <c r="AI7" s="53" t="s">
        <v>394</v>
      </c>
      <c r="AK7" s="51" t="str">
        <f>CHAR(CODE(AK6)+1)</f>
        <v>F</v>
      </c>
      <c r="AP7" s="53" t="s">
        <v>372</v>
      </c>
    </row>
    <row r="8" spans="1:42" ht="13.5"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407</v>
      </c>
      <c r="W8" s="32" t="s">
        <v>154</v>
      </c>
      <c r="Y8" s="32" t="s">
        <v>416</v>
      </c>
      <c r="Z8" s="32" t="s">
        <v>547</v>
      </c>
      <c r="AA8" s="94" t="s">
        <v>510</v>
      </c>
      <c r="AB8" s="94" t="s">
        <v>641</v>
      </c>
      <c r="AC8" s="31"/>
      <c r="AD8" s="31"/>
      <c r="AE8" s="31"/>
      <c r="AF8" s="30"/>
      <c r="AG8" s="53" t="s">
        <v>373</v>
      </c>
      <c r="AI8" s="51" t="s">
        <v>395</v>
      </c>
      <c r="AK8" s="51" t="str">
        <f t="shared" si="7"/>
        <v>G</v>
      </c>
      <c r="AP8" s="53" t="s">
        <v>373</v>
      </c>
    </row>
    <row r="9" spans="1:42" ht="13.5" customHeight="1" x14ac:dyDescent="0.2">
      <c r="A9" s="14" t="s">
        <v>92</v>
      </c>
      <c r="B9" s="15"/>
      <c r="C9" s="13" t="str">
        <f t="shared" si="0"/>
        <v/>
      </c>
      <c r="D9" s="13" t="str">
        <f t="shared" si="8"/>
        <v/>
      </c>
      <c r="F9" s="18" t="s">
        <v>301</v>
      </c>
      <c r="G9" s="17"/>
      <c r="H9" s="13" t="str">
        <f t="shared" si="1"/>
        <v/>
      </c>
      <c r="I9" s="13" t="str">
        <f t="shared" si="5"/>
        <v/>
      </c>
      <c r="K9" s="14" t="s">
        <v>110</v>
      </c>
      <c r="L9" s="15" t="s">
        <v>744</v>
      </c>
      <c r="M9" s="13" t="str">
        <f t="shared" si="2"/>
        <v>エネルギー対策</v>
      </c>
      <c r="N9" s="13" t="str">
        <f t="shared" si="6"/>
        <v>エネルギー対策</v>
      </c>
      <c r="O9" s="13"/>
      <c r="P9" s="13"/>
      <c r="Q9" s="19"/>
      <c r="T9" s="13"/>
      <c r="U9" s="32" t="s">
        <v>408</v>
      </c>
      <c r="W9" s="32" t="s">
        <v>155</v>
      </c>
      <c r="Y9" s="32" t="s">
        <v>417</v>
      </c>
      <c r="Z9" s="32" t="s">
        <v>548</v>
      </c>
      <c r="AA9" s="94" t="s">
        <v>511</v>
      </c>
      <c r="AB9" s="94" t="s">
        <v>642</v>
      </c>
      <c r="AC9" s="31"/>
      <c r="AD9" s="31"/>
      <c r="AE9" s="31"/>
      <c r="AF9" s="30"/>
      <c r="AG9" s="53" t="s">
        <v>374</v>
      </c>
      <c r="AI9" s="81"/>
      <c r="AK9" s="51" t="str">
        <f t="shared" si="7"/>
        <v>H</v>
      </c>
      <c r="AP9" s="53" t="s">
        <v>374</v>
      </c>
    </row>
    <row r="10" spans="1:42" ht="13.5" customHeight="1" x14ac:dyDescent="0.2">
      <c r="A10" s="14" t="s">
        <v>325</v>
      </c>
      <c r="B10" s="15"/>
      <c r="C10" s="13" t="str">
        <f t="shared" si="0"/>
        <v/>
      </c>
      <c r="D10" s="13" t="str">
        <f t="shared" si="8"/>
        <v/>
      </c>
      <c r="F10" s="18" t="s">
        <v>117</v>
      </c>
      <c r="G10" s="17" t="s">
        <v>744</v>
      </c>
      <c r="H10" s="13" t="str">
        <f t="shared" si="1"/>
        <v>エネルギー対策特別会計エネルギー需給勘定</v>
      </c>
      <c r="I10" s="13" t="str">
        <f t="shared" si="5"/>
        <v>エネルギー対策特別会計エネルギー需給勘定</v>
      </c>
      <c r="K10" s="14" t="s">
        <v>329</v>
      </c>
      <c r="L10" s="15"/>
      <c r="M10" s="13" t="str">
        <f t="shared" si="2"/>
        <v/>
      </c>
      <c r="N10" s="13" t="str">
        <f t="shared" si="6"/>
        <v>エネルギー対策</v>
      </c>
      <c r="O10" s="13"/>
      <c r="P10" s="13" t="str">
        <f>S8</f>
        <v>委託・請負</v>
      </c>
      <c r="Q10" s="19"/>
      <c r="T10" s="13"/>
      <c r="W10" s="32" t="s">
        <v>156</v>
      </c>
      <c r="Y10" s="32" t="s">
        <v>418</v>
      </c>
      <c r="Z10" s="32" t="s">
        <v>549</v>
      </c>
      <c r="AA10" s="94" t="s">
        <v>512</v>
      </c>
      <c r="AB10" s="94" t="s">
        <v>643</v>
      </c>
      <c r="AC10" s="31"/>
      <c r="AD10" s="31"/>
      <c r="AE10" s="31"/>
      <c r="AF10" s="30"/>
      <c r="AG10" s="53" t="s">
        <v>357</v>
      </c>
      <c r="AK10" s="51" t="str">
        <f t="shared" si="7"/>
        <v>I</v>
      </c>
      <c r="AP10" s="51" t="s">
        <v>355</v>
      </c>
    </row>
    <row r="11" spans="1:42" ht="13.5"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419</v>
      </c>
      <c r="Z11" s="32" t="s">
        <v>550</v>
      </c>
      <c r="AA11" s="94" t="s">
        <v>513</v>
      </c>
      <c r="AB11" s="94" t="s">
        <v>644</v>
      </c>
      <c r="AC11" s="31"/>
      <c r="AD11" s="31"/>
      <c r="AE11" s="31"/>
      <c r="AF11" s="30"/>
      <c r="AG11" s="51" t="s">
        <v>360</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669</v>
      </c>
      <c r="W12" s="32" t="s">
        <v>158</v>
      </c>
      <c r="Y12" s="32" t="s">
        <v>420</v>
      </c>
      <c r="Z12" s="32" t="s">
        <v>551</v>
      </c>
      <c r="AA12" s="94" t="s">
        <v>514</v>
      </c>
      <c r="AB12" s="94" t="s">
        <v>645</v>
      </c>
      <c r="AC12" s="31"/>
      <c r="AD12" s="31"/>
      <c r="AE12" s="31"/>
      <c r="AF12" s="30"/>
      <c r="AG12" s="51" t="s">
        <v>358</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421</v>
      </c>
      <c r="Z13" s="32" t="s">
        <v>552</v>
      </c>
      <c r="AA13" s="94" t="s">
        <v>515</v>
      </c>
      <c r="AB13" s="94" t="s">
        <v>646</v>
      </c>
      <c r="AC13" s="31"/>
      <c r="AD13" s="31"/>
      <c r="AE13" s="31"/>
      <c r="AF13" s="30"/>
      <c r="AG13" s="51" t="s">
        <v>359</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2">
      <c r="A16" s="14" t="s">
        <v>98</v>
      </c>
      <c r="B16" s="15" t="s">
        <v>744</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2">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2">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2">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2">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2">
      <c r="A24" s="88" t="s">
        <v>398</v>
      </c>
      <c r="B24" s="15"/>
      <c r="C24" s="13" t="str">
        <f t="shared" si="9"/>
        <v/>
      </c>
      <c r="D24" s="13" t="str">
        <f>IF(C24="",D23,IF(D23&lt;&gt;"",CONCATENATE(D23,"、",C24),C24))</f>
        <v>地球温暖化対策</v>
      </c>
      <c r="F24" s="18" t="s">
        <v>403</v>
      </c>
      <c r="G24" s="17"/>
      <c r="H24" s="13" t="str">
        <f t="shared" si="1"/>
        <v/>
      </c>
      <c r="I24" s="13" t="str">
        <f t="shared" si="5"/>
        <v>エネルギー対策特別会計エネルギー需給勘定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2">
      <c r="A25" s="90"/>
      <c r="B25" s="89"/>
      <c r="F25" s="18" t="s">
        <v>130</v>
      </c>
      <c r="G25" s="17"/>
      <c r="H25" s="13" t="str">
        <f t="shared" si="1"/>
        <v/>
      </c>
      <c r="I25" s="13" t="str">
        <f t="shared" si="5"/>
        <v>エネルギー対策特別会計エネルギー需給勘定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2">
      <c r="A26" s="87"/>
      <c r="B26" s="86"/>
      <c r="F26" s="18" t="s">
        <v>131</v>
      </c>
      <c r="G26" s="17"/>
      <c r="H26" s="13" t="str">
        <f t="shared" si="1"/>
        <v/>
      </c>
      <c r="I26" s="13" t="str">
        <f t="shared" si="5"/>
        <v>エネルギー対策特別会計エネルギー需給勘定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2">
      <c r="B28" s="13"/>
      <c r="F28" s="18" t="s">
        <v>133</v>
      </c>
      <c r="G28" s="17"/>
      <c r="H28" s="13" t="str">
        <f t="shared" si="1"/>
        <v/>
      </c>
      <c r="I28" s="13" t="str">
        <f t="shared" si="5"/>
        <v>エネルギー対策特別会計エネルギー需給勘定</v>
      </c>
      <c r="K28" s="13"/>
      <c r="L28" s="13"/>
      <c r="O28" s="13"/>
      <c r="P28" s="13"/>
      <c r="Q28" s="19"/>
      <c r="T28" s="13"/>
      <c r="U28" s="32" t="s">
        <v>684</v>
      </c>
      <c r="Y28" s="32" t="s">
        <v>436</v>
      </c>
      <c r="Z28" s="32" t="s">
        <v>567</v>
      </c>
      <c r="AA28" s="94" t="s">
        <v>530</v>
      </c>
      <c r="AB28" s="94" t="s">
        <v>661</v>
      </c>
      <c r="AC28" s="31"/>
      <c r="AD28" s="31"/>
      <c r="AE28" s="31"/>
      <c r="AF28" s="30"/>
      <c r="AK28" s="51" t="s">
        <v>261</v>
      </c>
    </row>
    <row r="29" spans="1:37" ht="13.5" customHeight="1" x14ac:dyDescent="0.2">
      <c r="A29" s="13"/>
      <c r="B29" s="13"/>
      <c r="F29" s="18" t="s">
        <v>302</v>
      </c>
      <c r="G29" s="17"/>
      <c r="H29" s="13" t="str">
        <f t="shared" si="1"/>
        <v/>
      </c>
      <c r="I29" s="13" t="str">
        <f t="shared" si="5"/>
        <v>エネルギー対策特別会計エネルギー需給勘定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2">
      <c r="A30" s="13"/>
      <c r="B30" s="13"/>
      <c r="F30" s="18" t="s">
        <v>303</v>
      </c>
      <c r="G30" s="17"/>
      <c r="H30" s="13" t="str">
        <f t="shared" si="1"/>
        <v/>
      </c>
      <c r="I30" s="13" t="str">
        <f t="shared" si="5"/>
        <v>エネルギー対策特別会計エネルギー需給勘定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2">
      <c r="A31" s="13"/>
      <c r="B31" s="13"/>
      <c r="F31" s="18" t="s">
        <v>304</v>
      </c>
      <c r="G31" s="17"/>
      <c r="H31" s="13" t="str">
        <f t="shared" si="1"/>
        <v/>
      </c>
      <c r="I31" s="13" t="str">
        <f t="shared" si="5"/>
        <v>エネルギー対策特別会計エネルギー需給勘定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2">
      <c r="A32" s="13"/>
      <c r="B32" s="13"/>
      <c r="F32" s="18" t="s">
        <v>305</v>
      </c>
      <c r="G32" s="17"/>
      <c r="H32" s="13" t="str">
        <f t="shared" si="1"/>
        <v/>
      </c>
      <c r="I32" s="13" t="str">
        <f t="shared" si="5"/>
        <v>エネルギー対策特別会計エネルギー需給勘定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エネルギー対策特別会計エネルギー需給勘定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エネルギー対策特別会計エネルギー需給勘定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2">
      <c r="A35" s="13"/>
      <c r="B35" s="13"/>
      <c r="F35" s="18" t="s">
        <v>308</v>
      </c>
      <c r="G35" s="17"/>
      <c r="H35" s="13" t="str">
        <f t="shared" si="1"/>
        <v/>
      </c>
      <c r="I35" s="13" t="str">
        <f t="shared" si="5"/>
        <v>エネルギー対策特別会計エネルギー需給勘定</v>
      </c>
      <c r="K35" s="13"/>
      <c r="L35" s="13"/>
      <c r="O35" s="13"/>
      <c r="P35" s="13"/>
      <c r="Q35" s="19"/>
      <c r="T35" s="13"/>
      <c r="Y35" s="32" t="s">
        <v>443</v>
      </c>
      <c r="Z35" s="32" t="s">
        <v>574</v>
      </c>
      <c r="AC35" s="31"/>
      <c r="AF35" s="30"/>
      <c r="AK35" s="51" t="str">
        <f t="shared" si="7"/>
        <v>h</v>
      </c>
    </row>
    <row r="36" spans="1:37" ht="13.5" customHeight="1" x14ac:dyDescent="0.2">
      <c r="A36" s="13"/>
      <c r="B36" s="13"/>
      <c r="F36" s="18" t="s">
        <v>309</v>
      </c>
      <c r="G36" s="17"/>
      <c r="H36" s="13" t="str">
        <f t="shared" si="1"/>
        <v/>
      </c>
      <c r="I36" s="13" t="str">
        <f t="shared" si="5"/>
        <v>エネルギー対策特別会計エネルギー需給勘定</v>
      </c>
      <c r="K36" s="13"/>
      <c r="L36" s="13"/>
      <c r="O36" s="13"/>
      <c r="P36" s="13"/>
      <c r="Q36" s="19"/>
      <c r="T36" s="13"/>
      <c r="U36" s="32" t="s">
        <v>691</v>
      </c>
      <c r="Y36" s="32" t="s">
        <v>444</v>
      </c>
      <c r="Z36" s="32" t="s">
        <v>575</v>
      </c>
      <c r="AF36" s="30"/>
      <c r="AK36" s="51"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445</v>
      </c>
      <c r="Z37" s="32" t="s">
        <v>576</v>
      </c>
      <c r="AF37" s="30"/>
      <c r="AK37" s="51" t="str">
        <f t="shared" si="7"/>
        <v>j</v>
      </c>
    </row>
    <row r="38" spans="1:37" x14ac:dyDescent="0.2">
      <c r="A38" s="13"/>
      <c r="B38" s="13"/>
      <c r="F38" s="13"/>
      <c r="G38" s="19"/>
      <c r="K38" s="13"/>
      <c r="L38" s="13"/>
      <c r="O38" s="13"/>
      <c r="P38" s="13"/>
      <c r="Q38" s="19"/>
      <c r="T38" s="13"/>
      <c r="U38" s="32" t="s">
        <v>382</v>
      </c>
      <c r="Y38" s="32" t="s">
        <v>446</v>
      </c>
      <c r="Z38" s="32" t="s">
        <v>577</v>
      </c>
      <c r="AF38" s="30"/>
      <c r="AK38" s="51" t="str">
        <f t="shared" si="7"/>
        <v>k</v>
      </c>
    </row>
    <row r="39" spans="1:37" x14ac:dyDescent="0.2">
      <c r="A39" s="13"/>
      <c r="B39" s="13"/>
      <c r="F39" s="13" t="str">
        <f>I37</f>
        <v>エネルギー対策特別会計エネルギー需給勘定</v>
      </c>
      <c r="G39" s="19"/>
      <c r="K39" s="13"/>
      <c r="L39" s="13"/>
      <c r="O39" s="13"/>
      <c r="P39" s="13"/>
      <c r="Q39" s="19"/>
      <c r="T39" s="13"/>
      <c r="U39" s="32" t="s">
        <v>392</v>
      </c>
      <c r="Y39" s="32" t="s">
        <v>447</v>
      </c>
      <c r="Z39" s="32" t="s">
        <v>578</v>
      </c>
      <c r="AF39" s="30"/>
      <c r="AK39" s="51" t="str">
        <f t="shared" si="7"/>
        <v>l</v>
      </c>
    </row>
    <row r="40" spans="1:37" x14ac:dyDescent="0.2">
      <c r="A40" s="13"/>
      <c r="B40" s="13"/>
      <c r="F40" s="13"/>
      <c r="G40" s="19"/>
      <c r="K40" s="13"/>
      <c r="L40" s="13"/>
      <c r="O40" s="13"/>
      <c r="P40" s="13"/>
      <c r="Q40" s="19"/>
      <c r="T40" s="13"/>
      <c r="Y40" s="32" t="s">
        <v>448</v>
      </c>
      <c r="Z40" s="32" t="s">
        <v>579</v>
      </c>
      <c r="AF40" s="30"/>
      <c r="AK40" s="51" t="str">
        <f t="shared" si="7"/>
        <v>m</v>
      </c>
    </row>
    <row r="41" spans="1:37" x14ac:dyDescent="0.2">
      <c r="A41" s="13"/>
      <c r="B41" s="13"/>
      <c r="F41" s="13"/>
      <c r="G41" s="19"/>
      <c r="K41" s="13"/>
      <c r="L41" s="13"/>
      <c r="O41" s="13"/>
      <c r="P41" s="13"/>
      <c r="Q41" s="19"/>
      <c r="T41" s="13"/>
      <c r="Y41" s="32" t="s">
        <v>449</v>
      </c>
      <c r="Z41" s="32" t="s">
        <v>580</v>
      </c>
      <c r="AF41" s="30"/>
      <c r="AK41" s="51" t="str">
        <f t="shared" si="7"/>
        <v>n</v>
      </c>
    </row>
    <row r="42" spans="1:37" x14ac:dyDescent="0.2">
      <c r="A42" s="13"/>
      <c r="B42" s="13"/>
      <c r="F42" s="13"/>
      <c r="G42" s="19"/>
      <c r="K42" s="13"/>
      <c r="L42" s="13"/>
      <c r="O42" s="13"/>
      <c r="P42" s="13"/>
      <c r="Q42" s="19"/>
      <c r="T42" s="13"/>
      <c r="Y42" s="32" t="s">
        <v>450</v>
      </c>
      <c r="Z42" s="32" t="s">
        <v>581</v>
      </c>
      <c r="AF42" s="30"/>
      <c r="AK42" s="51" t="str">
        <f t="shared" si="7"/>
        <v>o</v>
      </c>
    </row>
    <row r="43" spans="1:37" x14ac:dyDescent="0.2">
      <c r="A43" s="13"/>
      <c r="B43" s="13"/>
      <c r="F43" s="13"/>
      <c r="G43" s="19"/>
      <c r="K43" s="13"/>
      <c r="L43" s="13"/>
      <c r="O43" s="13"/>
      <c r="P43" s="13"/>
      <c r="Q43" s="19"/>
      <c r="T43" s="13"/>
      <c r="Y43" s="32" t="s">
        <v>451</v>
      </c>
      <c r="Z43" s="32" t="s">
        <v>582</v>
      </c>
      <c r="AF43" s="30"/>
      <c r="AK43" s="51" t="str">
        <f t="shared" si="7"/>
        <v>p</v>
      </c>
    </row>
    <row r="44" spans="1:37" x14ac:dyDescent="0.2">
      <c r="A44" s="13"/>
      <c r="B44" s="13"/>
      <c r="F44" s="13"/>
      <c r="G44" s="19"/>
      <c r="K44" s="13"/>
      <c r="L44" s="13"/>
      <c r="O44" s="13"/>
      <c r="P44" s="13"/>
      <c r="Q44" s="19"/>
      <c r="T44" s="13"/>
      <c r="Y44" s="32" t="s">
        <v>452</v>
      </c>
      <c r="Z44" s="32" t="s">
        <v>583</v>
      </c>
      <c r="AF44" s="30"/>
      <c r="AK44" s="51" t="str">
        <f t="shared" si="7"/>
        <v>q</v>
      </c>
    </row>
    <row r="45" spans="1:37" x14ac:dyDescent="0.2">
      <c r="A45" s="13"/>
      <c r="B45" s="13"/>
      <c r="F45" s="13"/>
      <c r="G45" s="19"/>
      <c r="K45" s="13"/>
      <c r="L45" s="13"/>
      <c r="O45" s="13"/>
      <c r="P45" s="13"/>
      <c r="Q45" s="19"/>
      <c r="T45" s="13"/>
      <c r="Y45" s="32" t="s">
        <v>453</v>
      </c>
      <c r="Z45" s="32" t="s">
        <v>584</v>
      </c>
      <c r="AF45" s="30"/>
      <c r="AK45" s="51" t="str">
        <f t="shared" si="7"/>
        <v>r</v>
      </c>
    </row>
    <row r="46" spans="1:37" x14ac:dyDescent="0.2">
      <c r="A46" s="13"/>
      <c r="B46" s="13"/>
      <c r="F46" s="13"/>
      <c r="G46" s="19"/>
      <c r="K46" s="13"/>
      <c r="L46" s="13"/>
      <c r="O46" s="13"/>
      <c r="P46" s="13"/>
      <c r="Q46" s="19"/>
      <c r="T46" s="13"/>
      <c r="Y46" s="32" t="s">
        <v>454</v>
      </c>
      <c r="Z46" s="32" t="s">
        <v>585</v>
      </c>
      <c r="AF46" s="30"/>
      <c r="AK46" s="51" t="str">
        <f t="shared" si="7"/>
        <v>s</v>
      </c>
    </row>
    <row r="47" spans="1:37" x14ac:dyDescent="0.2">
      <c r="A47" s="13"/>
      <c r="B47" s="13"/>
      <c r="F47" s="13"/>
      <c r="G47" s="19"/>
      <c r="K47" s="13"/>
      <c r="L47" s="13"/>
      <c r="O47" s="13"/>
      <c r="P47" s="13"/>
      <c r="Q47" s="19"/>
      <c r="T47" s="13"/>
      <c r="Y47" s="32" t="s">
        <v>455</v>
      </c>
      <c r="Z47" s="32" t="s">
        <v>586</v>
      </c>
      <c r="AF47" s="30"/>
      <c r="AK47" s="51" t="str">
        <f t="shared" si="7"/>
        <v>t</v>
      </c>
    </row>
    <row r="48" spans="1:37" x14ac:dyDescent="0.2">
      <c r="A48" s="13"/>
      <c r="B48" s="13"/>
      <c r="F48" s="13"/>
      <c r="G48" s="19"/>
      <c r="K48" s="13"/>
      <c r="L48" s="13"/>
      <c r="O48" s="13"/>
      <c r="P48" s="13"/>
      <c r="Q48" s="19"/>
      <c r="T48" s="13"/>
      <c r="Y48" s="32" t="s">
        <v>456</v>
      </c>
      <c r="Z48" s="32" t="s">
        <v>587</v>
      </c>
      <c r="AF48" s="30"/>
      <c r="AK48" s="51" t="str">
        <f t="shared" si="7"/>
        <v>u</v>
      </c>
    </row>
    <row r="49" spans="1:37" x14ac:dyDescent="0.2">
      <c r="A49" s="13"/>
      <c r="B49" s="13"/>
      <c r="F49" s="13"/>
      <c r="G49" s="19"/>
      <c r="K49" s="13"/>
      <c r="L49" s="13"/>
      <c r="O49" s="13"/>
      <c r="P49" s="13"/>
      <c r="Q49" s="19"/>
      <c r="T49" s="13"/>
      <c r="Y49" s="32" t="s">
        <v>457</v>
      </c>
      <c r="Z49" s="32" t="s">
        <v>588</v>
      </c>
      <c r="AF49" s="30"/>
      <c r="AK49" s="51" t="str">
        <f t="shared" si="7"/>
        <v>v</v>
      </c>
    </row>
    <row r="50" spans="1:37" x14ac:dyDescent="0.2">
      <c r="A50" s="13"/>
      <c r="B50" s="13"/>
      <c r="F50" s="13"/>
      <c r="G50" s="19"/>
      <c r="K50" s="13"/>
      <c r="L50" s="13"/>
      <c r="O50" s="13"/>
      <c r="P50" s="13"/>
      <c r="Q50" s="19"/>
      <c r="T50" s="13"/>
      <c r="Y50" s="32" t="s">
        <v>458</v>
      </c>
      <c r="Z50" s="32" t="s">
        <v>589</v>
      </c>
      <c r="AF50" s="30"/>
    </row>
    <row r="51" spans="1:37" x14ac:dyDescent="0.2">
      <c r="A51" s="13"/>
      <c r="B51" s="13"/>
      <c r="F51" s="13"/>
      <c r="G51" s="19"/>
      <c r="K51" s="13"/>
      <c r="L51" s="13"/>
      <c r="O51" s="13"/>
      <c r="P51" s="13"/>
      <c r="Q51" s="19"/>
      <c r="T51" s="13"/>
      <c r="Y51" s="32" t="s">
        <v>459</v>
      </c>
      <c r="Z51" s="32" t="s">
        <v>590</v>
      </c>
      <c r="AF51" s="30"/>
    </row>
    <row r="52" spans="1:37" x14ac:dyDescent="0.2">
      <c r="A52" s="13"/>
      <c r="B52" s="13"/>
      <c r="F52" s="13"/>
      <c r="G52" s="19"/>
      <c r="K52" s="13"/>
      <c r="L52" s="13"/>
      <c r="O52" s="13"/>
      <c r="P52" s="13"/>
      <c r="Q52" s="19"/>
      <c r="T52" s="13"/>
      <c r="Y52" s="32" t="s">
        <v>460</v>
      </c>
      <c r="Z52" s="32" t="s">
        <v>591</v>
      </c>
      <c r="AF52" s="30"/>
    </row>
    <row r="53" spans="1:37" x14ac:dyDescent="0.2">
      <c r="A53" s="13"/>
      <c r="B53" s="13"/>
      <c r="F53" s="13"/>
      <c r="G53" s="19"/>
      <c r="K53" s="13"/>
      <c r="L53" s="13"/>
      <c r="O53" s="13"/>
      <c r="P53" s="13"/>
      <c r="Q53" s="19"/>
      <c r="T53" s="13"/>
      <c r="Y53" s="32" t="s">
        <v>461</v>
      </c>
      <c r="Z53" s="32" t="s">
        <v>592</v>
      </c>
      <c r="AF53" s="30"/>
    </row>
    <row r="54" spans="1:37" x14ac:dyDescent="0.2">
      <c r="A54" s="13"/>
      <c r="B54" s="13"/>
      <c r="F54" s="13"/>
      <c r="G54" s="19"/>
      <c r="K54" s="13"/>
      <c r="L54" s="13"/>
      <c r="O54" s="13"/>
      <c r="P54" s="20"/>
      <c r="Q54" s="19"/>
      <c r="T54" s="13"/>
      <c r="Y54" s="32" t="s">
        <v>462</v>
      </c>
      <c r="Z54" s="32" t="s">
        <v>593</v>
      </c>
      <c r="AF54" s="30"/>
    </row>
    <row r="55" spans="1:37" x14ac:dyDescent="0.2">
      <c r="A55" s="13"/>
      <c r="B55" s="13"/>
      <c r="F55" s="13"/>
      <c r="G55" s="19"/>
      <c r="K55" s="13"/>
      <c r="L55" s="13"/>
      <c r="O55" s="13"/>
      <c r="P55" s="13"/>
      <c r="Q55" s="19"/>
      <c r="T55" s="13"/>
      <c r="Y55" s="32" t="s">
        <v>463</v>
      </c>
      <c r="Z55" s="32" t="s">
        <v>594</v>
      </c>
      <c r="AF55" s="30"/>
    </row>
    <row r="56" spans="1:37" x14ac:dyDescent="0.2">
      <c r="A56" s="13"/>
      <c r="B56" s="13"/>
      <c r="F56" s="13"/>
      <c r="G56" s="19"/>
      <c r="K56" s="13"/>
      <c r="L56" s="13"/>
      <c r="O56" s="13"/>
      <c r="P56" s="13"/>
      <c r="Q56" s="19"/>
      <c r="T56" s="13"/>
      <c r="Y56" s="32" t="s">
        <v>464</v>
      </c>
      <c r="Z56" s="32" t="s">
        <v>595</v>
      </c>
      <c r="AF56" s="30"/>
    </row>
    <row r="57" spans="1:37" x14ac:dyDescent="0.2">
      <c r="A57" s="13"/>
      <c r="B57" s="13"/>
      <c r="F57" s="13"/>
      <c r="G57" s="19"/>
      <c r="K57" s="13"/>
      <c r="L57" s="13"/>
      <c r="O57" s="13"/>
      <c r="P57" s="13"/>
      <c r="Q57" s="19"/>
      <c r="T57" s="13"/>
      <c r="Y57" s="32" t="s">
        <v>465</v>
      </c>
      <c r="Z57" s="32" t="s">
        <v>596</v>
      </c>
      <c r="AF57" s="30"/>
    </row>
    <row r="58" spans="1:37" x14ac:dyDescent="0.2">
      <c r="A58" s="13"/>
      <c r="B58" s="13"/>
      <c r="F58" s="13"/>
      <c r="G58" s="19"/>
      <c r="K58" s="13"/>
      <c r="L58" s="13"/>
      <c r="O58" s="13"/>
      <c r="P58" s="13"/>
      <c r="Q58" s="19"/>
      <c r="T58" s="13"/>
      <c r="Y58" s="32" t="s">
        <v>466</v>
      </c>
      <c r="Z58" s="32" t="s">
        <v>597</v>
      </c>
      <c r="AF58" s="30"/>
    </row>
    <row r="59" spans="1:37" x14ac:dyDescent="0.2">
      <c r="A59" s="13"/>
      <c r="B59" s="13"/>
      <c r="F59" s="13"/>
      <c r="G59" s="19"/>
      <c r="K59" s="13"/>
      <c r="L59" s="13"/>
      <c r="O59" s="13"/>
      <c r="P59" s="13"/>
      <c r="Q59" s="19"/>
      <c r="T59" s="13"/>
      <c r="Y59" s="32" t="s">
        <v>467</v>
      </c>
      <c r="Z59" s="32" t="s">
        <v>598</v>
      </c>
      <c r="AF59" s="30"/>
    </row>
    <row r="60" spans="1:37" x14ac:dyDescent="0.2">
      <c r="A60" s="13"/>
      <c r="B60" s="13"/>
      <c r="F60" s="13"/>
      <c r="G60" s="19"/>
      <c r="K60" s="13"/>
      <c r="L60" s="13"/>
      <c r="O60" s="13"/>
      <c r="P60" s="13"/>
      <c r="Q60" s="19"/>
      <c r="T60" s="13"/>
      <c r="Y60" s="32" t="s">
        <v>468</v>
      </c>
      <c r="Z60" s="32" t="s">
        <v>599</v>
      </c>
      <c r="AF60" s="30"/>
    </row>
    <row r="61" spans="1:37" x14ac:dyDescent="0.2">
      <c r="A61" s="13"/>
      <c r="B61" s="13"/>
      <c r="F61" s="13"/>
      <c r="G61" s="19"/>
      <c r="K61" s="13"/>
      <c r="L61" s="13"/>
      <c r="O61" s="13"/>
      <c r="P61" s="13"/>
      <c r="Q61" s="19"/>
      <c r="T61" s="13"/>
      <c r="Y61" s="32" t="s">
        <v>469</v>
      </c>
      <c r="Z61" s="32" t="s">
        <v>600</v>
      </c>
      <c r="AF61" s="30"/>
    </row>
    <row r="62" spans="1:37" x14ac:dyDescent="0.2">
      <c r="A62" s="13"/>
      <c r="B62" s="13"/>
      <c r="F62" s="13"/>
      <c r="G62" s="19"/>
      <c r="K62" s="13"/>
      <c r="L62" s="13"/>
      <c r="O62" s="13"/>
      <c r="P62" s="13"/>
      <c r="Q62" s="19"/>
      <c r="T62" s="13"/>
      <c r="Y62" s="32" t="s">
        <v>470</v>
      </c>
      <c r="Z62" s="32" t="s">
        <v>601</v>
      </c>
      <c r="AF62" s="30"/>
    </row>
    <row r="63" spans="1:37" x14ac:dyDescent="0.2">
      <c r="A63" s="13"/>
      <c r="B63" s="13"/>
      <c r="F63" s="13"/>
      <c r="G63" s="19"/>
      <c r="K63" s="13"/>
      <c r="L63" s="13"/>
      <c r="O63" s="13"/>
      <c r="P63" s="13"/>
      <c r="Q63" s="19"/>
      <c r="T63" s="13"/>
      <c r="Y63" s="32" t="s">
        <v>471</v>
      </c>
      <c r="Z63" s="32" t="s">
        <v>602</v>
      </c>
      <c r="AF63" s="30"/>
    </row>
    <row r="64" spans="1:37" x14ac:dyDescent="0.2">
      <c r="A64" s="13"/>
      <c r="B64" s="13"/>
      <c r="F64" s="13"/>
      <c r="G64" s="19"/>
      <c r="K64" s="13"/>
      <c r="L64" s="13"/>
      <c r="O64" s="13"/>
      <c r="P64" s="13"/>
      <c r="Q64" s="19"/>
      <c r="T64" s="13"/>
      <c r="Y64" s="32" t="s">
        <v>472</v>
      </c>
      <c r="Z64" s="32" t="s">
        <v>603</v>
      </c>
      <c r="AF64" s="30"/>
    </row>
    <row r="65" spans="1:32" x14ac:dyDescent="0.2">
      <c r="A65" s="13"/>
      <c r="B65" s="13"/>
      <c r="F65" s="13"/>
      <c r="G65" s="19"/>
      <c r="K65" s="13"/>
      <c r="L65" s="13"/>
      <c r="O65" s="13"/>
      <c r="P65" s="13"/>
      <c r="Q65" s="19"/>
      <c r="T65" s="13"/>
      <c r="Y65" s="32" t="s">
        <v>473</v>
      </c>
      <c r="Z65" s="32" t="s">
        <v>604</v>
      </c>
      <c r="AF65" s="30"/>
    </row>
    <row r="66" spans="1:32" x14ac:dyDescent="0.2">
      <c r="A66" s="13"/>
      <c r="B66" s="13"/>
      <c r="F66" s="13"/>
      <c r="G66" s="19"/>
      <c r="K66" s="13"/>
      <c r="L66" s="13"/>
      <c r="O66" s="13"/>
      <c r="P66" s="13"/>
      <c r="Q66" s="19"/>
      <c r="T66" s="13"/>
      <c r="Y66" s="32" t="s">
        <v>71</v>
      </c>
      <c r="Z66" s="32" t="s">
        <v>605</v>
      </c>
      <c r="AF66" s="30"/>
    </row>
    <row r="67" spans="1:32" x14ac:dyDescent="0.2">
      <c r="A67" s="13"/>
      <c r="B67" s="13"/>
      <c r="F67" s="13"/>
      <c r="G67" s="19"/>
      <c r="K67" s="13"/>
      <c r="L67" s="13"/>
      <c r="O67" s="13"/>
      <c r="P67" s="13"/>
      <c r="Q67" s="19"/>
      <c r="T67" s="13"/>
      <c r="Y67" s="32" t="s">
        <v>474</v>
      </c>
      <c r="Z67" s="32" t="s">
        <v>606</v>
      </c>
      <c r="AF67" s="30"/>
    </row>
    <row r="68" spans="1:32" x14ac:dyDescent="0.2">
      <c r="A68" s="13"/>
      <c r="B68" s="13"/>
      <c r="F68" s="13"/>
      <c r="G68" s="19"/>
      <c r="K68" s="13"/>
      <c r="L68" s="13"/>
      <c r="O68" s="13"/>
      <c r="P68" s="13"/>
      <c r="Q68" s="19"/>
      <c r="T68" s="13"/>
      <c r="Y68" s="32" t="s">
        <v>475</v>
      </c>
      <c r="Z68" s="32" t="s">
        <v>607</v>
      </c>
      <c r="AF68" s="30"/>
    </row>
    <row r="69" spans="1:32" x14ac:dyDescent="0.2">
      <c r="A69" s="13"/>
      <c r="B69" s="13"/>
      <c r="F69" s="13"/>
      <c r="G69" s="19"/>
      <c r="K69" s="13"/>
      <c r="L69" s="13"/>
      <c r="O69" s="13"/>
      <c r="P69" s="13"/>
      <c r="Q69" s="19"/>
      <c r="T69" s="13"/>
      <c r="Y69" s="32" t="s">
        <v>476</v>
      </c>
      <c r="Z69" s="32" t="s">
        <v>608</v>
      </c>
      <c r="AF69" s="30"/>
    </row>
    <row r="70" spans="1:32" x14ac:dyDescent="0.2">
      <c r="A70" s="13"/>
      <c r="B70" s="13"/>
      <c r="Y70" s="32" t="s">
        <v>477</v>
      </c>
      <c r="Z70" s="32" t="s">
        <v>609</v>
      </c>
    </row>
    <row r="71" spans="1:32" x14ac:dyDescent="0.2">
      <c r="Y71" s="32" t="s">
        <v>478</v>
      </c>
      <c r="Z71" s="32" t="s">
        <v>610</v>
      </c>
    </row>
    <row r="72" spans="1:32" x14ac:dyDescent="0.2">
      <c r="Y72" s="32" t="s">
        <v>479</v>
      </c>
      <c r="Z72" s="32" t="s">
        <v>611</v>
      </c>
    </row>
    <row r="73" spans="1:32" x14ac:dyDescent="0.2">
      <c r="Y73" s="32" t="s">
        <v>480</v>
      </c>
      <c r="Z73" s="32" t="s">
        <v>612</v>
      </c>
    </row>
    <row r="74" spans="1:32" x14ac:dyDescent="0.2">
      <c r="Y74" s="32" t="s">
        <v>481</v>
      </c>
      <c r="Z74" s="32" t="s">
        <v>613</v>
      </c>
    </row>
    <row r="75" spans="1:32" x14ac:dyDescent="0.2">
      <c r="Y75" s="32" t="s">
        <v>482</v>
      </c>
      <c r="Z75" s="32" t="s">
        <v>614</v>
      </c>
    </row>
    <row r="76" spans="1:32" x14ac:dyDescent="0.2">
      <c r="Y76" s="32" t="s">
        <v>483</v>
      </c>
      <c r="Z76" s="32" t="s">
        <v>615</v>
      </c>
    </row>
    <row r="77" spans="1:32" x14ac:dyDescent="0.2">
      <c r="Y77" s="32" t="s">
        <v>484</v>
      </c>
      <c r="Z77" s="32" t="s">
        <v>616</v>
      </c>
    </row>
    <row r="78" spans="1:32" x14ac:dyDescent="0.2">
      <c r="Y78" s="32" t="s">
        <v>485</v>
      </c>
      <c r="Z78" s="32" t="s">
        <v>617</v>
      </c>
    </row>
    <row r="79" spans="1:32" x14ac:dyDescent="0.2">
      <c r="Y79" s="32" t="s">
        <v>486</v>
      </c>
      <c r="Z79" s="32" t="s">
        <v>618</v>
      </c>
    </row>
    <row r="80" spans="1:32" x14ac:dyDescent="0.2">
      <c r="Y80" s="32" t="s">
        <v>487</v>
      </c>
      <c r="Z80" s="32" t="s">
        <v>619</v>
      </c>
    </row>
    <row r="81" spans="25:26" x14ac:dyDescent="0.2">
      <c r="Y81" s="32" t="s">
        <v>488</v>
      </c>
      <c r="Z81" s="32" t="s">
        <v>620</v>
      </c>
    </row>
    <row r="82" spans="25:26" x14ac:dyDescent="0.2">
      <c r="Y82" s="32" t="s">
        <v>489</v>
      </c>
      <c r="Z82" s="32" t="s">
        <v>621</v>
      </c>
    </row>
    <row r="83" spans="25:26" x14ac:dyDescent="0.2">
      <c r="Y83" s="32" t="s">
        <v>490</v>
      </c>
      <c r="Z83" s="32" t="s">
        <v>622</v>
      </c>
    </row>
    <row r="84" spans="25:26" x14ac:dyDescent="0.2">
      <c r="Y84" s="32" t="s">
        <v>491</v>
      </c>
      <c r="Z84" s="32" t="s">
        <v>623</v>
      </c>
    </row>
    <row r="85" spans="25:26" x14ac:dyDescent="0.2">
      <c r="Y85" s="32" t="s">
        <v>492</v>
      </c>
      <c r="Z85" s="32" t="s">
        <v>624</v>
      </c>
    </row>
    <row r="86" spans="25:26" x14ac:dyDescent="0.2">
      <c r="Y86" s="32" t="s">
        <v>493</v>
      </c>
      <c r="Z86" s="32" t="s">
        <v>625</v>
      </c>
    </row>
    <row r="87" spans="25:26" x14ac:dyDescent="0.2">
      <c r="Y87" s="32" t="s">
        <v>494</v>
      </c>
      <c r="Z87" s="32" t="s">
        <v>626</v>
      </c>
    </row>
    <row r="88" spans="25:26" x14ac:dyDescent="0.2">
      <c r="Y88" s="32" t="s">
        <v>495</v>
      </c>
      <c r="Z88" s="32" t="s">
        <v>627</v>
      </c>
    </row>
    <row r="89" spans="25:26" x14ac:dyDescent="0.2">
      <c r="Y89" s="32" t="s">
        <v>496</v>
      </c>
      <c r="Z89" s="32" t="s">
        <v>628</v>
      </c>
    </row>
    <row r="90" spans="25:26" x14ac:dyDescent="0.2">
      <c r="Y90" s="32" t="s">
        <v>497</v>
      </c>
      <c r="Z90" s="32" t="s">
        <v>629</v>
      </c>
    </row>
    <row r="91" spans="25:26" x14ac:dyDescent="0.2">
      <c r="Y91" s="32" t="s">
        <v>498</v>
      </c>
      <c r="Z91" s="32" t="s">
        <v>630</v>
      </c>
    </row>
    <row r="92" spans="25:26" x14ac:dyDescent="0.2">
      <c r="Y92" s="32" t="s">
        <v>499</v>
      </c>
      <c r="Z92" s="32" t="s">
        <v>631</v>
      </c>
    </row>
    <row r="93" spans="25:26" x14ac:dyDescent="0.2">
      <c r="Y93" s="32" t="s">
        <v>500</v>
      </c>
      <c r="Z93" s="32" t="s">
        <v>632</v>
      </c>
    </row>
    <row r="94" spans="25:26" x14ac:dyDescent="0.2">
      <c r="Y94" s="32" t="s">
        <v>501</v>
      </c>
      <c r="Z94" s="32" t="s">
        <v>633</v>
      </c>
    </row>
    <row r="95" spans="25:26" x14ac:dyDescent="0.2">
      <c r="Y95" s="32" t="s">
        <v>502</v>
      </c>
      <c r="Z95" s="32" t="s">
        <v>634</v>
      </c>
    </row>
    <row r="96" spans="25:26" x14ac:dyDescent="0.2">
      <c r="Y96" s="32" t="s">
        <v>404</v>
      </c>
      <c r="Z96" s="32" t="s">
        <v>635</v>
      </c>
    </row>
    <row r="97" spans="25:26" x14ac:dyDescent="0.2">
      <c r="Y97" s="32" t="s">
        <v>503</v>
      </c>
      <c r="Z97" s="32" t="s">
        <v>636</v>
      </c>
    </row>
    <row r="98" spans="25:26" x14ac:dyDescent="0.2">
      <c r="Y98" s="32" t="s">
        <v>504</v>
      </c>
      <c r="Z98" s="32" t="s">
        <v>637</v>
      </c>
    </row>
    <row r="99" spans="25:26" x14ac:dyDescent="0.2">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7"/>
      <c r="Z2" s="409"/>
      <c r="AA2" s="410"/>
      <c r="AB2" s="1001" t="s">
        <v>11</v>
      </c>
      <c r="AC2" s="1002"/>
      <c r="AD2" s="1003"/>
      <c r="AE2" s="989" t="s">
        <v>384</v>
      </c>
      <c r="AF2" s="989"/>
      <c r="AG2" s="989"/>
      <c r="AH2" s="989"/>
      <c r="AI2" s="989" t="s">
        <v>406</v>
      </c>
      <c r="AJ2" s="989"/>
      <c r="AK2" s="989"/>
      <c r="AL2" s="454"/>
      <c r="AM2" s="989" t="s">
        <v>503</v>
      </c>
      <c r="AN2" s="989"/>
      <c r="AO2" s="989"/>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7"/>
      <c r="I4" s="1007"/>
      <c r="J4" s="1007"/>
      <c r="K4" s="1007"/>
      <c r="L4" s="1007"/>
      <c r="M4" s="1007"/>
      <c r="N4" s="1007"/>
      <c r="O4" s="1008"/>
      <c r="P4" s="191"/>
      <c r="Q4" s="1015"/>
      <c r="R4" s="1015"/>
      <c r="S4" s="1015"/>
      <c r="T4" s="1015"/>
      <c r="U4" s="1015"/>
      <c r="V4" s="1015"/>
      <c r="W4" s="1015"/>
      <c r="X4" s="1016"/>
      <c r="Y4" s="993" t="s">
        <v>12</v>
      </c>
      <c r="Z4" s="994"/>
      <c r="AA4" s="995"/>
      <c r="AB4" s="547"/>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303" t="s">
        <v>54</v>
      </c>
      <c r="Z5" s="990"/>
      <c r="AA5" s="991"/>
      <c r="AB5" s="518"/>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1" t="s">
        <v>375</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2">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2">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7"/>
      <c r="Z9" s="409"/>
      <c r="AA9" s="410"/>
      <c r="AB9" s="1001" t="s">
        <v>11</v>
      </c>
      <c r="AC9" s="1002"/>
      <c r="AD9" s="1003"/>
      <c r="AE9" s="989" t="s">
        <v>384</v>
      </c>
      <c r="AF9" s="989"/>
      <c r="AG9" s="989"/>
      <c r="AH9" s="989"/>
      <c r="AI9" s="989" t="s">
        <v>406</v>
      </c>
      <c r="AJ9" s="989"/>
      <c r="AK9" s="989"/>
      <c r="AL9" s="454"/>
      <c r="AM9" s="989" t="s">
        <v>503</v>
      </c>
      <c r="AN9" s="989"/>
      <c r="AO9" s="989"/>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7"/>
      <c r="I11" s="1007"/>
      <c r="J11" s="1007"/>
      <c r="K11" s="1007"/>
      <c r="L11" s="1007"/>
      <c r="M11" s="1007"/>
      <c r="N11" s="1007"/>
      <c r="O11" s="1008"/>
      <c r="P11" s="191"/>
      <c r="Q11" s="1015"/>
      <c r="R11" s="1015"/>
      <c r="S11" s="1015"/>
      <c r="T11" s="1015"/>
      <c r="U11" s="1015"/>
      <c r="V11" s="1015"/>
      <c r="W11" s="1015"/>
      <c r="X11" s="1016"/>
      <c r="Y11" s="993" t="s">
        <v>12</v>
      </c>
      <c r="Z11" s="994"/>
      <c r="AA11" s="995"/>
      <c r="AB11" s="547"/>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8"/>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1" t="s">
        <v>375</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2">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2">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7"/>
      <c r="Z16" s="409"/>
      <c r="AA16" s="410"/>
      <c r="AB16" s="1001" t="s">
        <v>11</v>
      </c>
      <c r="AC16" s="1002"/>
      <c r="AD16" s="1003"/>
      <c r="AE16" s="989" t="s">
        <v>384</v>
      </c>
      <c r="AF16" s="989"/>
      <c r="AG16" s="989"/>
      <c r="AH16" s="989"/>
      <c r="AI16" s="989" t="s">
        <v>406</v>
      </c>
      <c r="AJ16" s="989"/>
      <c r="AK16" s="989"/>
      <c r="AL16" s="454"/>
      <c r="AM16" s="989" t="s">
        <v>503</v>
      </c>
      <c r="AN16" s="989"/>
      <c r="AO16" s="989"/>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7"/>
      <c r="I18" s="1007"/>
      <c r="J18" s="1007"/>
      <c r="K18" s="1007"/>
      <c r="L18" s="1007"/>
      <c r="M18" s="1007"/>
      <c r="N18" s="1007"/>
      <c r="O18" s="1008"/>
      <c r="P18" s="191"/>
      <c r="Q18" s="1015"/>
      <c r="R18" s="1015"/>
      <c r="S18" s="1015"/>
      <c r="T18" s="1015"/>
      <c r="U18" s="1015"/>
      <c r="V18" s="1015"/>
      <c r="W18" s="1015"/>
      <c r="X18" s="1016"/>
      <c r="Y18" s="993" t="s">
        <v>12</v>
      </c>
      <c r="Z18" s="994"/>
      <c r="AA18" s="995"/>
      <c r="AB18" s="547"/>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8"/>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1" t="s">
        <v>375</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2">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2">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7"/>
      <c r="Z23" s="409"/>
      <c r="AA23" s="410"/>
      <c r="AB23" s="1001" t="s">
        <v>11</v>
      </c>
      <c r="AC23" s="1002"/>
      <c r="AD23" s="1003"/>
      <c r="AE23" s="989" t="s">
        <v>384</v>
      </c>
      <c r="AF23" s="989"/>
      <c r="AG23" s="989"/>
      <c r="AH23" s="989"/>
      <c r="AI23" s="989" t="s">
        <v>406</v>
      </c>
      <c r="AJ23" s="989"/>
      <c r="AK23" s="989"/>
      <c r="AL23" s="454"/>
      <c r="AM23" s="989" t="s">
        <v>503</v>
      </c>
      <c r="AN23" s="989"/>
      <c r="AO23" s="989"/>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7"/>
      <c r="I25" s="1007"/>
      <c r="J25" s="1007"/>
      <c r="K25" s="1007"/>
      <c r="L25" s="1007"/>
      <c r="M25" s="1007"/>
      <c r="N25" s="1007"/>
      <c r="O25" s="1008"/>
      <c r="P25" s="191"/>
      <c r="Q25" s="1015"/>
      <c r="R25" s="1015"/>
      <c r="S25" s="1015"/>
      <c r="T25" s="1015"/>
      <c r="U25" s="1015"/>
      <c r="V25" s="1015"/>
      <c r="W25" s="1015"/>
      <c r="X25" s="1016"/>
      <c r="Y25" s="993" t="s">
        <v>12</v>
      </c>
      <c r="Z25" s="994"/>
      <c r="AA25" s="995"/>
      <c r="AB25" s="547"/>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8"/>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1" t="s">
        <v>375</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2">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2">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7"/>
      <c r="Z30" s="409"/>
      <c r="AA30" s="410"/>
      <c r="AB30" s="1001" t="s">
        <v>11</v>
      </c>
      <c r="AC30" s="1002"/>
      <c r="AD30" s="1003"/>
      <c r="AE30" s="989" t="s">
        <v>384</v>
      </c>
      <c r="AF30" s="989"/>
      <c r="AG30" s="989"/>
      <c r="AH30" s="989"/>
      <c r="AI30" s="989" t="s">
        <v>406</v>
      </c>
      <c r="AJ30" s="989"/>
      <c r="AK30" s="989"/>
      <c r="AL30" s="454"/>
      <c r="AM30" s="989" t="s">
        <v>503</v>
      </c>
      <c r="AN30" s="989"/>
      <c r="AO30" s="989"/>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7"/>
      <c r="I32" s="1007"/>
      <c r="J32" s="1007"/>
      <c r="K32" s="1007"/>
      <c r="L32" s="1007"/>
      <c r="M32" s="1007"/>
      <c r="N32" s="1007"/>
      <c r="O32" s="1008"/>
      <c r="P32" s="191"/>
      <c r="Q32" s="1015"/>
      <c r="R32" s="1015"/>
      <c r="S32" s="1015"/>
      <c r="T32" s="1015"/>
      <c r="U32" s="1015"/>
      <c r="V32" s="1015"/>
      <c r="W32" s="1015"/>
      <c r="X32" s="1016"/>
      <c r="Y32" s="993" t="s">
        <v>12</v>
      </c>
      <c r="Z32" s="994"/>
      <c r="AA32" s="995"/>
      <c r="AB32" s="547"/>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8"/>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1" t="s">
        <v>375</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2">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7"/>
      <c r="Z37" s="409"/>
      <c r="AA37" s="410"/>
      <c r="AB37" s="1001" t="s">
        <v>11</v>
      </c>
      <c r="AC37" s="1002"/>
      <c r="AD37" s="1003"/>
      <c r="AE37" s="989" t="s">
        <v>384</v>
      </c>
      <c r="AF37" s="989"/>
      <c r="AG37" s="989"/>
      <c r="AH37" s="989"/>
      <c r="AI37" s="989" t="s">
        <v>406</v>
      </c>
      <c r="AJ37" s="989"/>
      <c r="AK37" s="989"/>
      <c r="AL37" s="454"/>
      <c r="AM37" s="989" t="s">
        <v>503</v>
      </c>
      <c r="AN37" s="989"/>
      <c r="AO37" s="989"/>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7"/>
      <c r="I39" s="1007"/>
      <c r="J39" s="1007"/>
      <c r="K39" s="1007"/>
      <c r="L39" s="1007"/>
      <c r="M39" s="1007"/>
      <c r="N39" s="1007"/>
      <c r="O39" s="1008"/>
      <c r="P39" s="191"/>
      <c r="Q39" s="1015"/>
      <c r="R39" s="1015"/>
      <c r="S39" s="1015"/>
      <c r="T39" s="1015"/>
      <c r="U39" s="1015"/>
      <c r="V39" s="1015"/>
      <c r="W39" s="1015"/>
      <c r="X39" s="1016"/>
      <c r="Y39" s="993" t="s">
        <v>12</v>
      </c>
      <c r="Z39" s="994"/>
      <c r="AA39" s="995"/>
      <c r="AB39" s="547"/>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8"/>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1" t="s">
        <v>375</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2">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7"/>
      <c r="Z44" s="409"/>
      <c r="AA44" s="410"/>
      <c r="AB44" s="1001" t="s">
        <v>11</v>
      </c>
      <c r="AC44" s="1002"/>
      <c r="AD44" s="1003"/>
      <c r="AE44" s="989" t="s">
        <v>384</v>
      </c>
      <c r="AF44" s="989"/>
      <c r="AG44" s="989"/>
      <c r="AH44" s="989"/>
      <c r="AI44" s="989" t="s">
        <v>406</v>
      </c>
      <c r="AJ44" s="989"/>
      <c r="AK44" s="989"/>
      <c r="AL44" s="454"/>
      <c r="AM44" s="989" t="s">
        <v>503</v>
      </c>
      <c r="AN44" s="989"/>
      <c r="AO44" s="989"/>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7"/>
      <c r="I46" s="1007"/>
      <c r="J46" s="1007"/>
      <c r="K46" s="1007"/>
      <c r="L46" s="1007"/>
      <c r="M46" s="1007"/>
      <c r="N46" s="1007"/>
      <c r="O46" s="1008"/>
      <c r="P46" s="191"/>
      <c r="Q46" s="1015"/>
      <c r="R46" s="1015"/>
      <c r="S46" s="1015"/>
      <c r="T46" s="1015"/>
      <c r="U46" s="1015"/>
      <c r="V46" s="1015"/>
      <c r="W46" s="1015"/>
      <c r="X46" s="1016"/>
      <c r="Y46" s="993" t="s">
        <v>12</v>
      </c>
      <c r="Z46" s="994"/>
      <c r="AA46" s="995"/>
      <c r="AB46" s="547"/>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8"/>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1" t="s">
        <v>375</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2">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7"/>
      <c r="Z51" s="409"/>
      <c r="AA51" s="410"/>
      <c r="AB51" s="454" t="s">
        <v>11</v>
      </c>
      <c r="AC51" s="1002"/>
      <c r="AD51" s="1003"/>
      <c r="AE51" s="989" t="s">
        <v>384</v>
      </c>
      <c r="AF51" s="989"/>
      <c r="AG51" s="989"/>
      <c r="AH51" s="989"/>
      <c r="AI51" s="989" t="s">
        <v>406</v>
      </c>
      <c r="AJ51" s="989"/>
      <c r="AK51" s="989"/>
      <c r="AL51" s="454"/>
      <c r="AM51" s="989" t="s">
        <v>503</v>
      </c>
      <c r="AN51" s="989"/>
      <c r="AO51" s="989"/>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7"/>
      <c r="I53" s="1007"/>
      <c r="J53" s="1007"/>
      <c r="K53" s="1007"/>
      <c r="L53" s="1007"/>
      <c r="M53" s="1007"/>
      <c r="N53" s="1007"/>
      <c r="O53" s="1008"/>
      <c r="P53" s="191"/>
      <c r="Q53" s="1015"/>
      <c r="R53" s="1015"/>
      <c r="S53" s="1015"/>
      <c r="T53" s="1015"/>
      <c r="U53" s="1015"/>
      <c r="V53" s="1015"/>
      <c r="W53" s="1015"/>
      <c r="X53" s="1016"/>
      <c r="Y53" s="993" t="s">
        <v>12</v>
      </c>
      <c r="Z53" s="994"/>
      <c r="AA53" s="995"/>
      <c r="AB53" s="547"/>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8"/>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1" t="s">
        <v>375</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2">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7"/>
      <c r="Z58" s="409"/>
      <c r="AA58" s="410"/>
      <c r="AB58" s="1001" t="s">
        <v>11</v>
      </c>
      <c r="AC58" s="1002"/>
      <c r="AD58" s="1003"/>
      <c r="AE58" s="989" t="s">
        <v>384</v>
      </c>
      <c r="AF58" s="989"/>
      <c r="AG58" s="989"/>
      <c r="AH58" s="989"/>
      <c r="AI58" s="989" t="s">
        <v>406</v>
      </c>
      <c r="AJ58" s="989"/>
      <c r="AK58" s="989"/>
      <c r="AL58" s="454"/>
      <c r="AM58" s="989" t="s">
        <v>503</v>
      </c>
      <c r="AN58" s="989"/>
      <c r="AO58" s="989"/>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7"/>
      <c r="I60" s="1007"/>
      <c r="J60" s="1007"/>
      <c r="K60" s="1007"/>
      <c r="L60" s="1007"/>
      <c r="M60" s="1007"/>
      <c r="N60" s="1007"/>
      <c r="O60" s="1008"/>
      <c r="P60" s="191"/>
      <c r="Q60" s="1015"/>
      <c r="R60" s="1015"/>
      <c r="S60" s="1015"/>
      <c r="T60" s="1015"/>
      <c r="U60" s="1015"/>
      <c r="V60" s="1015"/>
      <c r="W60" s="1015"/>
      <c r="X60" s="1016"/>
      <c r="Y60" s="993" t="s">
        <v>12</v>
      </c>
      <c r="Z60" s="994"/>
      <c r="AA60" s="995"/>
      <c r="AB60" s="547"/>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8"/>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1" t="s">
        <v>375</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2">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7"/>
      <c r="Z65" s="409"/>
      <c r="AA65" s="410"/>
      <c r="AB65" s="1001" t="s">
        <v>11</v>
      </c>
      <c r="AC65" s="1002"/>
      <c r="AD65" s="1003"/>
      <c r="AE65" s="989" t="s">
        <v>384</v>
      </c>
      <c r="AF65" s="989"/>
      <c r="AG65" s="989"/>
      <c r="AH65" s="989"/>
      <c r="AI65" s="989" t="s">
        <v>406</v>
      </c>
      <c r="AJ65" s="989"/>
      <c r="AK65" s="989"/>
      <c r="AL65" s="454"/>
      <c r="AM65" s="989" t="s">
        <v>503</v>
      </c>
      <c r="AN65" s="989"/>
      <c r="AO65" s="989"/>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7"/>
      <c r="I67" s="1007"/>
      <c r="J67" s="1007"/>
      <c r="K67" s="1007"/>
      <c r="L67" s="1007"/>
      <c r="M67" s="1007"/>
      <c r="N67" s="1007"/>
      <c r="O67" s="1008"/>
      <c r="P67" s="191"/>
      <c r="Q67" s="1015"/>
      <c r="R67" s="1015"/>
      <c r="S67" s="1015"/>
      <c r="T67" s="1015"/>
      <c r="U67" s="1015"/>
      <c r="V67" s="1015"/>
      <c r="W67" s="1015"/>
      <c r="X67" s="1016"/>
      <c r="Y67" s="993" t="s">
        <v>12</v>
      </c>
      <c r="Z67" s="994"/>
      <c r="AA67" s="995"/>
      <c r="AB67" s="547"/>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8"/>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1" t="s">
        <v>375</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5">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6" t="s">
        <v>28</v>
      </c>
      <c r="B2" s="1027"/>
      <c r="C2" s="1027"/>
      <c r="D2" s="1027"/>
      <c r="E2" s="1027"/>
      <c r="F2" s="1028"/>
      <c r="G2" s="435" t="s">
        <v>361</v>
      </c>
      <c r="H2" s="436"/>
      <c r="I2" s="436"/>
      <c r="J2" s="436"/>
      <c r="K2" s="436"/>
      <c r="L2" s="436"/>
      <c r="M2" s="436"/>
      <c r="N2" s="436"/>
      <c r="O2" s="436"/>
      <c r="P2" s="436"/>
      <c r="Q2" s="436"/>
      <c r="R2" s="436"/>
      <c r="S2" s="436"/>
      <c r="T2" s="436"/>
      <c r="U2" s="436"/>
      <c r="V2" s="436"/>
      <c r="W2" s="436"/>
      <c r="X2" s="436"/>
      <c r="Y2" s="436"/>
      <c r="Z2" s="436"/>
      <c r="AA2" s="436"/>
      <c r="AB2" s="437"/>
      <c r="AC2" s="435" t="s">
        <v>363</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2">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29"/>
      <c r="B15" s="1030"/>
      <c r="C15" s="1030"/>
      <c r="D15" s="1030"/>
      <c r="E15" s="1030"/>
      <c r="F15" s="103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29"/>
      <c r="B28" s="1030"/>
      <c r="C28" s="1030"/>
      <c r="D28" s="1030"/>
      <c r="E28" s="1030"/>
      <c r="F28" s="103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29"/>
      <c r="B41" s="1030"/>
      <c r="C41" s="1030"/>
      <c r="D41" s="1030"/>
      <c r="E41" s="1030"/>
      <c r="F41" s="103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5"/>
    <row r="55" spans="1:51" ht="30" customHeight="1" x14ac:dyDescent="0.2">
      <c r="A55" s="1026" t="s">
        <v>28</v>
      </c>
      <c r="B55" s="1027"/>
      <c r="C55" s="1027"/>
      <c r="D55" s="1027"/>
      <c r="E55" s="1027"/>
      <c r="F55" s="102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29"/>
      <c r="B68" s="1030"/>
      <c r="C68" s="1030"/>
      <c r="D68" s="1030"/>
      <c r="E68" s="1030"/>
      <c r="F68" s="103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29"/>
      <c r="B81" s="1030"/>
      <c r="C81" s="1030"/>
      <c r="D81" s="1030"/>
      <c r="E81" s="1030"/>
      <c r="F81" s="103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29"/>
      <c r="B94" s="1030"/>
      <c r="C94" s="1030"/>
      <c r="D94" s="1030"/>
      <c r="E94" s="1030"/>
      <c r="F94" s="103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5"/>
    <row r="108" spans="1:51" ht="30" customHeight="1" x14ac:dyDescent="0.2">
      <c r="A108" s="1026" t="s">
        <v>28</v>
      </c>
      <c r="B108" s="1027"/>
      <c r="C108" s="1027"/>
      <c r="D108" s="1027"/>
      <c r="E108" s="1027"/>
      <c r="F108" s="102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29"/>
      <c r="B121" s="1030"/>
      <c r="C121" s="1030"/>
      <c r="D121" s="1030"/>
      <c r="E121" s="1030"/>
      <c r="F121" s="103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29"/>
      <c r="B134" s="1030"/>
      <c r="C134" s="1030"/>
      <c r="D134" s="1030"/>
      <c r="E134" s="1030"/>
      <c r="F134" s="103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29"/>
      <c r="B147" s="1030"/>
      <c r="C147" s="1030"/>
      <c r="D147" s="1030"/>
      <c r="E147" s="1030"/>
      <c r="F147" s="103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5"/>
    <row r="161" spans="1:51" ht="30" customHeight="1" x14ac:dyDescent="0.2">
      <c r="A161" s="1026" t="s">
        <v>28</v>
      </c>
      <c r="B161" s="1027"/>
      <c r="C161" s="1027"/>
      <c r="D161" s="1027"/>
      <c r="E161" s="1027"/>
      <c r="F161" s="102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29"/>
      <c r="B174" s="1030"/>
      <c r="C174" s="1030"/>
      <c r="D174" s="1030"/>
      <c r="E174" s="1030"/>
      <c r="F174" s="103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29"/>
      <c r="B187" s="1030"/>
      <c r="C187" s="1030"/>
      <c r="D187" s="1030"/>
      <c r="E187" s="1030"/>
      <c r="F187" s="103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29"/>
      <c r="B200" s="1030"/>
      <c r="C200" s="1030"/>
      <c r="D200" s="1030"/>
      <c r="E200" s="1030"/>
      <c r="F200" s="103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5"/>
    <row r="214" spans="1:51" ht="30" customHeight="1" x14ac:dyDescent="0.2">
      <c r="A214" s="1046" t="s">
        <v>28</v>
      </c>
      <c r="B214" s="1047"/>
      <c r="C214" s="1047"/>
      <c r="D214" s="1047"/>
      <c r="E214" s="1047"/>
      <c r="F214" s="104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29"/>
      <c r="B227" s="1030"/>
      <c r="C227" s="1030"/>
      <c r="D227" s="1030"/>
      <c r="E227" s="1030"/>
      <c r="F227" s="103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29"/>
      <c r="B240" s="1030"/>
      <c r="C240" s="1030"/>
      <c r="D240" s="1030"/>
      <c r="E240" s="1030"/>
      <c r="F240" s="103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29"/>
      <c r="B253" s="1030"/>
      <c r="C253" s="1030"/>
      <c r="D253" s="1030"/>
      <c r="E253" s="1030"/>
      <c r="F253" s="103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2021-07-02T14:00:22Z</cp:lastPrinted>
  <dcterms:created xsi:type="dcterms:W3CDTF">2012-03-13T00:50:25Z</dcterms:created>
  <dcterms:modified xsi:type="dcterms:W3CDTF">2021-09-01T14:22:51Z</dcterms:modified>
</cp:coreProperties>
</file>