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部局内）大臣官房（総合環境政策統括官グループ）\総合政策課予算決算係（満了時期2020.3.31）\06　Ｒ4年度予算関連作業\行政事業レビュー\210802　最終公表（特会）\034　地方公共団体カーボン・マネジメント強化事業\"/>
    </mc:Choice>
  </mc:AlternateContent>
  <bookViews>
    <workbookView xWindow="0" yWindow="0" windowWidth="19200" windowHeight="697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5" i="3"/>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55" i="3"/>
  <c r="AY213" i="3"/>
  <c r="AY235" i="3"/>
  <c r="AY271" i="3"/>
  <c r="AY417" i="3"/>
  <c r="AY459"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<sst xmlns="http://schemas.openxmlformats.org/spreadsheetml/2006/main" count="2425" uniqueCount="730">
  <si>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</si>
  <si>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</si>
  <si>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</si>
  <si>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</si>
  <si>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</si>
  <si>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</si>
  <si>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</si>
  <si>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</si>
  <si>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</si>
  <si>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</si>
  <si>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</si>
  <si>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</si>
  <si>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</si>
  <si>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</si>
  <si>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</si>
  <si>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</si>
  <si>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</si>
  <si>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</si>
  <si>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</si>
  <si>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</si>
  <si>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</si>
  <si>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</si>
  <si>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</si>
  <si>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</si>
  <si>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</si>
  <si>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</si>
  <si>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</si>
  <si>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</si>
  <si>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</si>
  <si>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</si>
  <si>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</si>
  <si>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</si>
  <si>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</si>
  <si>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</si>
  <si>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</si>
  <si>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</si>
  <si>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</si>
  <si>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</si>
  <si>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</si>
  <si>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</si>
  <si>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</si>
  <si>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</si>
  <si>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</si>
  <si>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</si>
  <si>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</si>
  <si>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</si>
  <si>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</si>
  <si>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</si>
  <si>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</si>
  <si>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</si>
  <si>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</si>
  <si>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</si>
  <si>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</si>
  <si>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</si>
  <si>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</si>
  <si>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</si>
  <si>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</si>
  <si>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</si>
  <si>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</si>
  <si>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</si>
  <si>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</si>
  <si>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</si>
  <si>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</si>
  <si>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</si>
  <si>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</si>
  <si>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</si>
  <si>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</si>
  <si>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</si>
  <si>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</si>
  <si>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</si>
  <si>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</si>
  <si>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</si>
  <si>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</si>
  <si>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</si>
  <si>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</si>
  <si>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</si>
  <si>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</si>
  <si>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</si>
  <si>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</si>
  <si>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</si>
  <si>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</si>
  <si>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</si>
  <si>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</si>
  <si>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</si>
  <si>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</si>
  <si>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</si>
  <si>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</si>
  <si>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</si>
  <si>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</si>
  <si>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</si>
  <si>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</si>
  <si>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</si>
  <si>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</si>
  <si>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</si>
  <si>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</si>
  <si>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</si>
  <si>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</si>
  <si>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</si>
  <si>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</si>
  <si>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</si>
  <si>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</si>
  <si>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</si>
  <si>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</si>
  <si>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</si>
  <si>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</si>
  <si>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</si>
  <si>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</si>
  <si>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</si>
  <si>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</si>
  <si>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</si>
  <si>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</si>
  <si>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</si>
  <si>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</si>
  <si>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</si>
  <si>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</si>
  <si>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</si>
  <si>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</si>
  <si>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</si>
  <si>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</si>
  <si>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</si>
  <si>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</si>
  <si>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</si>
  <si>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</si>
  <si>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</si>
  <si>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</si>
  <si>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</si>
  <si>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</si>
  <si>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</si>
  <si>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</si>
  <si>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</si>
  <si>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</si>
  <si>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</si>
  <si>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</si>
  <si>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</si>
  <si>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</si>
  <si>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</si>
  <si>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</si>
  <si>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</si>
  <si>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</si>
  <si>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</si>
  <si>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</si>
  <si>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</si>
  <si>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</si>
  <si>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</si>
  <si>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</si>
  <si>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</si>
  <si>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</si>
  <si>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</si>
  <si>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</si>
  <si>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</si>
  <si>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</si>
  <si>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</si>
  <si>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</si>
  <si>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</si>
  <si>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</si>
  <si>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</si>
  <si>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</si>
  <si>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</si>
  <si>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</si>
  <si>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</si>
  <si>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</si>
  <si>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</si>
  <si>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</si>
  <si>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</si>
  <si>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</si>
  <si>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</si>
  <si>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</si>
  <si>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</si>
  <si>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</si>
  <si>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</si>
  <si>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</si>
  <si>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</si>
  <si>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</si>
  <si>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</si>
  <si>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</si>
  <si>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</si>
  <si>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</si>
  <si>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</si>
  <si>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</si>
  <si>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</si>
  <si>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</si>
  <si>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</si>
  <si>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</si>
  <si>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</si>
  <si>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</si>
  <si>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</si>
  <si>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</si>
  <si>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</si>
  <si>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</si>
  <si>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</si>
  <si>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</si>
  <si>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</si>
  <si>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</si>
  <si>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</si>
  <si>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</si>
  <si>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</si>
  <si>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</si>
  <si>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</si>
  <si>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</si>
  <si>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</si>
  <si>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</si>
  <si>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</si>
  <si>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</si>
  <si>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</si>
  <si>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</si>
  <si>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</si>
  <si>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</si>
  <si>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</si>
  <si>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</si>
  <si>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</si>
  <si>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</si>
  <si>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</si>
  <si>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</si>
  <si>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</si>
  <si>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</si>
  <si>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</si>
  <si>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</si>
  <si>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</si>
  <si>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</si>
  <si>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</si>
  <si>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</si>
  <si>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</si>
  <si>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</si>
  <si>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</si>
  <si>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</si>
  <si>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</si>
  <si>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</si>
  <si>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</si>
  <si>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</si>
  <si>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</si>
  <si>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</si>
  <si>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</si>
  <si>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</si>
  <si>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</si>
  <si>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</si>
  <si>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</si>
  <si>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</si>
  <si>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</si>
  <si>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</si>
  <si>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</si>
  <si>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</si>
  <si>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</si>
  <si>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</si>
  <si>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</si>
  <si>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</si>
  <si>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</si>
  <si>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</si>
  <si>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</si>
  <si>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</si>
  <si>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</si>
  <si>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</si>
  <si>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</si>
  <si>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</si>
  <si>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</si>
  <si>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</si>
  <si>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</si>
  <si>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</si>
  <si>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</si>
  <si>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</si>
  <si>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</si>
  <si>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</si>
  <si>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</si>
  <si>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</si>
  <si>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</si>
  <si>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</si>
  <si>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</si>
  <si>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</si>
  <si>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</si>
  <si>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</si>
  <si>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</si>
  <si>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</si>
  <si>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</si>
  <si>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</si>
  <si>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</si>
  <si>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</si>
  <si>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</si>
  <si>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</si>
  <si>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</si>
  <si>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</si>
  <si>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</si>
  <si>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</si>
  <si>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</si>
  <si>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</si>
  <si>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</si>
  <si>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</si>
  <si>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</si>
  <si>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</si>
  <si>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</si>
  <si>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</si>
  <si>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</si>
  <si>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</si>
  <si>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</si>
  <si>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</si>
  <si>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</si>
  <si>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</si>
  <si>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</si>
  <si>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</si>
  <si>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</si>
  <si>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</si>
  <si>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</si>
  <si>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</si>
  <si>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</si>
  <si>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</si>
  <si>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</si>
  <si>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</si>
  <si>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</si>
  <si>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</si>
  <si>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</si>
  <si>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</si>
  <si>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</si>
  <si>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</si>
  <si>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</si>
  <si>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</si>
  <si>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</si>
  <si>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</si>
  <si>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</si>
  <si>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</si>
  <si>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</si>
  <si>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</si>
  <si>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</si>
  <si>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</si>
  <si>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</si>
  <si>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</si>
  <si>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</si>
  <si>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</si>
  <si>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</si>
  <si>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</si>
  <si>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</si>
  <si>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</si>
  <si>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</si>
  <si>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</si>
  <si>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</si>
  <si>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</si>
  <si>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</si>
  <si>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</si>
  <si>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</si>
  <si>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</si>
  <si>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</si>
  <si>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</si>
  <si>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</si>
  <si>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</si>
  <si>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</si>
  <si>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</si>
  <si>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</si>
  <si>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</si>
  <si>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</si>
  <si>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</si>
  <si>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</si>
  <si>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</si>
  <si>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</si>
  <si>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</si>
  <si>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</si>
  <si>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</si>
  <si>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</si>
  <si>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</si>
  <si>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</si>
  <si>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</si>
  <si>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</si>
  <si>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</si>
  <si>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</si>
  <si>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</si>
  <si>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</si>
  <si>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</si>
  <si>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</si>
  <si>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</si>
  <si>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</si>
  <si>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</si>
  <si>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</si>
  <si>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</si>
  <si>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</si>
  <si>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</si>
  <si>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</si>
  <si>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</si>
  <si>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</si>
  <si>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</si>
  <si>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</si>
  <si>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</si>
  <si>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</si>
  <si>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</si>
  <si>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</si>
  <si>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</si>
  <si>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</si>
  <si>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</si>
  <si>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</si>
  <si>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</si>
  <si>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</si>
  <si>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</si>
  <si>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</si>
  <si>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</si>
  <si>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</si>
  <si>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</si>
  <si>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</si>
  <si>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</si>
  <si>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</si>
  <si>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</si>
  <si>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</si>
  <si>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</si>
  <si>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</si>
  <si>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</si>
  <si>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</si>
  <si>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</si>
  <si>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</si>
  <si>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</si>
  <si>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</si>
  <si>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</si>
  <si>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</si>
  <si>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</si>
  <si>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</si>
  <si>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</si>
  <si>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</si>
  <si>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</si>
  <si>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</si>
  <si>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</si>
  <si>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</si>
  <si>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</si>
  <si>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</si>
  <si>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</si>
  <si>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</si>
  <si>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</si>
  <si>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</si>
  <si>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</si>
  <si>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</si>
  <si>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</si>
  <si>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</si>
  <si>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</si>
  <si>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</si>
  <si>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</si>
  <si>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</si>
  <si>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</si>
  <si>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</si>
  <si>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</si>
  <si>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</si>
  <si>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</si>
  <si>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</si>
  <si>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</si>
  <si>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</si>
  <si>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</si>
  <si>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</si>
  <si>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</si>
  <si>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</si>
  <si>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</si>
  <si>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</si>
  <si>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</si>
  <si>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</si>
  <si>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</si>
  <si>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</si>
  <si>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</si>
  <si>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</si>
  <si>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</si>
  <si>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</si>
  <si>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</si>
  <si>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</si>
  <si>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</si>
  <si>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</si>
  <si>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</si>
  <si>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</si>
  <si>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</si>
  <si>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</si>
  <si>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</si>
  <si>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</si>
  <si>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</si>
  <si>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</si>
  <si>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</si>
  <si>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</si>
  <si>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</si>
  <si>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</si>
  <si>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</si>
  <si>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</si>
  <si>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</si>
  <si>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</si>
  <si>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</si>
  <si>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</si>
  <si>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</si>
  <si>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</si>
  <si>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</si>
  <si>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</si>
  <si>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</si>
  <si>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</si>
  <si>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</si>
  <si>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</si>
  <si>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</si>
  <si>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</si>
  <si>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</si>
  <si>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</si>
  <si>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</si>
  <si>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</si>
  <si>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</si>
  <si>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</si>
  <si>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</si>
  <si>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</si>
  <si>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</si>
  <si>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</si>
  <si>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</si>
  <si>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</si>
  <si>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</si>
  <si>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</si>
  <si>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</si>
  <si>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</si>
  <si>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</si>
  <si>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</si>
  <si>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</si>
  <si>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</si>
  <si>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</si>
  <si>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</si>
  <si>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</si>
  <si>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</si>
  <si>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</si>
  <si>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</si>
  <si>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</si>
  <si>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</si>
  <si>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</si>
  <si>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</si>
  <si>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</si>
  <si>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</si>
  <si>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</si>
  <si>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</si>
  <si>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</si>
  <si>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</si>
  <si>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</si>
  <si>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</si>
  <si>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</si>
  <si>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</si>
  <si>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</si>
  <si>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</si>
  <si>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</si>
  <si>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</si>
  <si>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</si>
  <si>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</si>
  <si>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</si>
  <si>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</si>
  <si>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</si>
  <si>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</si>
  <si>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</si>
  <si>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</si>
  <si>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</si>
  <si>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</si>
  <si>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</si>
  <si>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</si>
  <si>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</si>
  <si>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</si>
  <si>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</si>
  <si>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</si>
  <si>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</si>
  <si>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</si>
  <si>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</si>
  <si>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</si>
  <si>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</si>
  <si>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</si>
  <si>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</si>
  <si>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</si>
  <si>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</si>
  <si>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</si>
  <si>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</si>
  <si>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</si>
  <si>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</si>
  <si>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</si>
  <si>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</si>
  <si>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</si>
  <si>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</si>
  <si>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</si>
  <si>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</si>
  <si>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</si>
  <si>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</si>
  <si>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</si>
  <si>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</si>
  <si>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</si>
  <si>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</si>
  <si>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</si>
  <si>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</si>
  <si>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</si>
  <si>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</si>
  <si>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</si>
  <si>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</si>
  <si>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</si>
  <si>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</si>
  <si>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</si>
  <si>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</si>
  <si>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</si>
  <si>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</si>
  <si>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</si>
  <si>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</si>
  <si>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</si>
  <si>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</si>
  <si>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</si>
  <si>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</si>
  <si>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</si>
  <si>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</si>
  <si>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</si>
  <si>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</si>
  <si>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</si>
  <si>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</si>
  <si>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</si>
  <si>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</si>
  <si>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</si>
  <si>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</si>
  <si>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</si>
  <si>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</si>
  <si>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</si>
  <si>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</si>
  <si>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</si>
  <si>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</si>
  <si>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</si>
  <si>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</si>
  <si>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</si>
  <si>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</si>
  <si>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</si>
  <si>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</si>
  <si>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</si>
  <si>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</si>
  <si>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</si>
  <si>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</si>
  <si>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</si>
  <si>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</si>
  <si>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</si>
  <si>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</si>
  <si>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</si>
  <si>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</si>
  <si>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</si>
  <si>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</si>
  <si>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</si>
  <si>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</si>
  <si>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</si>
  <si>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</si>
  <si>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</si>
  <si>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</si>
  <si>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</si>
  <si>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</si>
  <si>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</si>
  <si>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</si>
  <si>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</si>
  <si>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</si>
  <si>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</si>
  <si>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</si>
  <si>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t>
    <phoneticPr fontId="5"/>
  </si>
  <si>
    <t>地方公共団体カーボン・マネジメント強化事業</t>
    <phoneticPr fontId="5"/>
  </si>
  <si>
    <t>大臣官房</t>
    <phoneticPr fontId="5"/>
  </si>
  <si>
    <t>環境計画課</t>
    <rPh sb="0" eb="2">
      <t>カンキョウ</t>
    </rPh>
    <rPh sb="2" eb="5">
      <t>ケイカクカ</t>
    </rPh>
    <phoneticPr fontId="5"/>
  </si>
  <si>
    <t>環境計画課長
松田 尚之</t>
    <phoneticPr fontId="5"/>
  </si>
  <si>
    <t>○</t>
  </si>
  <si>
    <t>特別会計に関する法律第85条第3項第1号ホ
施行令第50条第7項第10号及び第11号</t>
    <phoneticPr fontId="5"/>
  </si>
  <si>
    <t>-</t>
  </si>
  <si>
    <t>-</t>
    <phoneticPr fontId="5"/>
  </si>
  <si>
    <t>政府の地球温暖化対策計画に掲げられた我が国の2030年度の温室効果ガス排出削減目標のうち、地方公共団体の公共施設を含む「業務その他部門」については、2013年度比で40％減が目標となっており、全部門で最も厳しい。その達成方策として、地球温暖化対策推進法に基づく「地方公共団体実行計画事務事業編（以下単に「事務事業編」という。）に基づく取組の推進」が掲げられているが、現行の事務事業編において、上記のような高い目標が掲げられている例がない。このため、全ての地方公共団体が事務事業編及びこれに基づく取組を大幅に強化・拡充し、取組の企画・実行・評価・改善を不断に実施することを目指す。</t>
    <phoneticPr fontId="5"/>
  </si>
  <si>
    <t>１．事務事業編等の強化・拡充支援事業　(平成30年度で事業終了）
　　事務事業編及びこれに基づく取組の大幅な強化・拡充やカーボン・マネジメント体制整備に向けた調査・検討（施設の管理・運転状況の確認、省エネ診断、ESCOの設計等）に係る費用を補助。
補助率：  【非営利法人から地方公共団体への補助】（1/2～定額）
２．事務事業編に基づく省エネ設備等導入支援事業
　　先進的な取組を行おうとする地方公共団体に対して、次の①及び②の提出を条件として、庁舎等への設備導入を補助。
　　①カーボン・マネジメント体制の整備計画、②カーボン・マネジメントに係るノウハウの普及方針
補助率： 【非営利法人から地方公共団体への補助】（1/3～2/3）
３．地域におけるLED照明導入促進事業　（平成29年度からの継続事業に限る）　(平成30年度で事業終了）
　人口25万人未満の地方公共団体の地域を対象に、LED化が進んでいない道路灯を含む地域内の街路灯をLED照明に更新するため、リース方式の
　活用によりLED照明を導入する取付け工事費用を支援する。
補助率：  【非営利法人から地方公共団体への補助】（1/5～1/3）</t>
    <phoneticPr fontId="5"/>
  </si>
  <si>
    <t>-</t>
    <phoneticPr fontId="5"/>
  </si>
  <si>
    <t>-</t>
    <phoneticPr fontId="5"/>
  </si>
  <si>
    <t>-</t>
    <phoneticPr fontId="5"/>
  </si>
  <si>
    <t>-</t>
    <phoneticPr fontId="5"/>
  </si>
  <si>
    <t>-</t>
    <phoneticPr fontId="5"/>
  </si>
  <si>
    <t>設備導入補助によるＣＯ2排出削減量（t-ＣＯ２）</t>
    <phoneticPr fontId="5"/>
  </si>
  <si>
    <t>t-ＣＯ２/年</t>
    <rPh sb="6" eb="7">
      <t>ネン</t>
    </rPh>
    <phoneticPr fontId="5"/>
  </si>
  <si>
    <t>t-ＣＯ２</t>
  </si>
  <si>
    <t>-</t>
    <phoneticPr fontId="5"/>
  </si>
  <si>
    <t>（目標値）
目標最終年度までの累積設備導入件数（当該事業の実績＋予算上の見込＋波及効果による目標年度までの見込）×設備の単年度削減量（t-CO2/年）×法定耐用年数</t>
    <phoneticPr fontId="5"/>
  </si>
  <si>
    <t>2030年度における1t当たりのCO2削減コストを43,473.4円以下とする。 
 ※本事業の終了年度である令和２年度までは国費ベース、令和12年度は事業費ベースの目標値。</t>
    <phoneticPr fontId="5"/>
  </si>
  <si>
    <t>1t当たりのCO2
削減コスト
（円/t-CO2)</t>
    <phoneticPr fontId="5"/>
  </si>
  <si>
    <t>目標最終年度断面において、当該事業が反映された中間目標値から３％削減した数値。
一般的なオフィスでのエネルギー消費割合4割を占める省エネ設備のLED照明設備から類推。
P社のLED照明設備のトップランナー効率が2019年度製品は193.9ｌｍ/W。
業界では、次世代照明としてLED照明設備を2030年（令和12年）に200ｌｍ/Wを目標としている。
そのため、193.9/200＝0.9695、よって、3％程度の性能アップが見込まれ、2030年度には3％の削減が見込まれると推計した。</t>
    <phoneticPr fontId="5"/>
  </si>
  <si>
    <t>事業費（設備価格）／CO2削減量
＜目標最終年度＞
中間目標値×0.97</t>
    <phoneticPr fontId="5"/>
  </si>
  <si>
    <t>事業実施の件数</t>
    <rPh sb="0" eb="2">
      <t>ジギョウ</t>
    </rPh>
    <rPh sb="2" eb="4">
      <t>ジッシ</t>
    </rPh>
    <rPh sb="5" eb="7">
      <t>ケンスウ</t>
    </rPh>
    <phoneticPr fontId="5"/>
  </si>
  <si>
    <t>件数</t>
    <rPh sb="0" eb="2">
      <t>ケンスウ</t>
    </rPh>
    <phoneticPr fontId="5"/>
  </si>
  <si>
    <t>-</t>
    <phoneticPr fontId="5"/>
  </si>
  <si>
    <t>執行額（うち事業費分）／事業実施の件数　　　　　　　　　　　　　　</t>
    <rPh sb="0" eb="2">
      <t>シッコウ</t>
    </rPh>
    <rPh sb="2" eb="3">
      <t>ガク</t>
    </rPh>
    <rPh sb="6" eb="9">
      <t>ジギョウヒ</t>
    </rPh>
    <rPh sb="9" eb="10">
      <t>ブン</t>
    </rPh>
    <rPh sb="12" eb="14">
      <t>ジギョウ</t>
    </rPh>
    <rPh sb="14" eb="16">
      <t>ジッシ</t>
    </rPh>
    <rPh sb="17" eb="19">
      <t>ケンスウ</t>
    </rPh>
    <phoneticPr fontId="5"/>
  </si>
  <si>
    <t>百万円/件数</t>
    <rPh sb="0" eb="2">
      <t>ヒャクマン</t>
    </rPh>
    <rPh sb="2" eb="3">
      <t>エン</t>
    </rPh>
    <rPh sb="4" eb="6">
      <t>ケンスウ</t>
    </rPh>
    <phoneticPr fontId="5"/>
  </si>
  <si>
    <t>百万円/件数</t>
  </si>
  <si>
    <t>3679/193</t>
  </si>
  <si>
    <t>4608/70</t>
  </si>
  <si>
    <t>-</t>
    <phoneticPr fontId="5"/>
  </si>
  <si>
    <t>１．地球温暖化対策の推進、８．環境・経済・社会の統合的向上</t>
    <phoneticPr fontId="5"/>
  </si>
  <si>
    <t>エネルギー起源二酸化炭素の排出量（ＣＯ２換算ﾄﾝ）</t>
    <phoneticPr fontId="5"/>
  </si>
  <si>
    <t>地方公共団体実行計画（事務事業編）の策定率の向上や省エネ設備等の導入支援によるCO2削減の対策・施策の推進。</t>
    <phoneticPr fontId="5"/>
  </si>
  <si>
    <t>-</t>
    <phoneticPr fontId="5"/>
  </si>
  <si>
    <t>-</t>
    <phoneticPr fontId="5"/>
  </si>
  <si>
    <t>本事業は、我が国の温室効果ガス排出削減目標の達成という国内外の社会的要請に応えるものであり、民生業務部門の約40％削減を率先して実行する地方公共団体に対し、その庁舎等の低炭素化を促進させるものである。</t>
    <rPh sb="5" eb="6">
      <t>ワ</t>
    </rPh>
    <rPh sb="7" eb="8">
      <t>クニ</t>
    </rPh>
    <rPh sb="9" eb="11">
      <t>オンシツ</t>
    </rPh>
    <rPh sb="11" eb="13">
      <t>コウカ</t>
    </rPh>
    <rPh sb="15" eb="17">
      <t>ハイシュツ</t>
    </rPh>
    <rPh sb="17" eb="19">
      <t>サクゲン</t>
    </rPh>
    <rPh sb="46" eb="48">
      <t>ミンセイ</t>
    </rPh>
    <rPh sb="48" eb="50">
      <t>ギョウム</t>
    </rPh>
    <rPh sb="50" eb="52">
      <t>ブモン</t>
    </rPh>
    <rPh sb="53" eb="54">
      <t>ヤク</t>
    </rPh>
    <rPh sb="57" eb="59">
      <t>サクゲン</t>
    </rPh>
    <rPh sb="60" eb="62">
      <t>ソッセン</t>
    </rPh>
    <rPh sb="64" eb="66">
      <t>ジッコウ</t>
    </rPh>
    <rPh sb="68" eb="70">
      <t>チホウ</t>
    </rPh>
    <rPh sb="70" eb="72">
      <t>コウキョウ</t>
    </rPh>
    <rPh sb="72" eb="74">
      <t>ダンタイ</t>
    </rPh>
    <rPh sb="75" eb="76">
      <t>タイ</t>
    </rPh>
    <rPh sb="80" eb="82">
      <t>チョウシャ</t>
    </rPh>
    <rPh sb="82" eb="83">
      <t>トウ</t>
    </rPh>
    <rPh sb="84" eb="85">
      <t>テイ</t>
    </rPh>
    <rPh sb="85" eb="86">
      <t>コウテイ</t>
    </rPh>
    <rPh sb="87" eb="88">
      <t>カ</t>
    </rPh>
    <rPh sb="89" eb="91">
      <t>ソクシン</t>
    </rPh>
    <phoneticPr fontId="5"/>
  </si>
  <si>
    <t>地方自治体自身の取組だけでは、未だ十分に進んでいない地方公共団体の庁舎等の低炭素化を促進するものであり、これを通じて全国の地方公共団体の取組全体の底上げを図り、国の温室効果ガス排出削減目標の達成につなげることは、国が担うべき役割である。</t>
    <rPh sb="5" eb="7">
      <t>ジシン</t>
    </rPh>
    <rPh sb="20" eb="21">
      <t>スス</t>
    </rPh>
    <rPh sb="35" eb="36">
      <t>トウ</t>
    </rPh>
    <rPh sb="55" eb="56">
      <t>ツウ</t>
    </rPh>
    <rPh sb="58" eb="60">
      <t>ゼンコク</t>
    </rPh>
    <rPh sb="61" eb="63">
      <t>チホウ</t>
    </rPh>
    <rPh sb="68" eb="69">
      <t>ト</t>
    </rPh>
    <rPh sb="69" eb="70">
      <t>ク</t>
    </rPh>
    <rPh sb="70" eb="72">
      <t>ゼンタイ</t>
    </rPh>
    <rPh sb="73" eb="75">
      <t>ソコア</t>
    </rPh>
    <rPh sb="77" eb="78">
      <t>ハカ</t>
    </rPh>
    <phoneticPr fontId="5"/>
  </si>
  <si>
    <t>我が国の温室効果ガス排出削減目標の達成には、徹底した省エネルギーの推進が必要とされ、特に民生業務部門の取組が重要となっているところ、地方公共団体の庁舎等の低炭素化を促進する本事業は、この課題に適切に対処するものであって優先度が高い。</t>
    <rPh sb="22" eb="24">
      <t>テッテイ</t>
    </rPh>
    <rPh sb="26" eb="27">
      <t>ショウ</t>
    </rPh>
    <rPh sb="33" eb="35">
      <t>スイシン</t>
    </rPh>
    <rPh sb="36" eb="38">
      <t>ヒツヨウ</t>
    </rPh>
    <rPh sb="42" eb="43">
      <t>トク</t>
    </rPh>
    <rPh sb="46" eb="48">
      <t>ギョウム</t>
    </rPh>
    <rPh sb="48" eb="50">
      <t>ブモン</t>
    </rPh>
    <rPh sb="51" eb="53">
      <t>トリクミ</t>
    </rPh>
    <rPh sb="54" eb="56">
      <t>ジュウヨウ</t>
    </rPh>
    <rPh sb="109" eb="112">
      <t>ユウセンド</t>
    </rPh>
    <rPh sb="113" eb="114">
      <t>タカ</t>
    </rPh>
    <phoneticPr fontId="5"/>
  </si>
  <si>
    <t>無</t>
  </si>
  <si>
    <t>本事業については、公募により実施することとし、有識者を含めた委員会において応募内容を審査の上、採択を行うこととしている。したがって、支出先や費目、使途の妥当性や競争性は確保されている。</t>
    <rPh sb="0" eb="1">
      <t>ホン</t>
    </rPh>
    <rPh sb="9" eb="11">
      <t>コウボ</t>
    </rPh>
    <rPh sb="14" eb="16">
      <t>ジッシ</t>
    </rPh>
    <rPh sb="37" eb="39">
      <t>オウボ</t>
    </rPh>
    <rPh sb="39" eb="41">
      <t>ナイヨウ</t>
    </rPh>
    <rPh sb="45" eb="46">
      <t>ウエ</t>
    </rPh>
    <phoneticPr fontId="5"/>
  </si>
  <si>
    <t>‐</t>
  </si>
  <si>
    <t>実施要領において交付額の算定方法を定めており、妥当である。</t>
    <rPh sb="10" eb="11">
      <t>ガク</t>
    </rPh>
    <rPh sb="12" eb="14">
      <t>サンテイ</t>
    </rPh>
    <rPh sb="14" eb="16">
      <t>ホウホウ</t>
    </rPh>
    <phoneticPr fontId="5"/>
  </si>
  <si>
    <t>事業採択に当たっては、事務事業編への位置づけや全庁的な取組体制の整備方針と普及方針を掲げる地方公共団体に限定するとともに、より高効率な機器の導入を要件とすることにより、国として支援する必要性及び効率性の高い事業を厳選している。</t>
    <rPh sb="2" eb="4">
      <t>サイタク</t>
    </rPh>
    <rPh sb="5" eb="6">
      <t>ア</t>
    </rPh>
    <rPh sb="11" eb="15">
      <t>ジムジギョウ</t>
    </rPh>
    <rPh sb="15" eb="16">
      <t>ヘン</t>
    </rPh>
    <rPh sb="18" eb="20">
      <t>イチ</t>
    </rPh>
    <rPh sb="23" eb="26">
      <t>ゼンチョウテキ</t>
    </rPh>
    <rPh sb="27" eb="29">
      <t>トリクミ</t>
    </rPh>
    <rPh sb="29" eb="31">
      <t>タイセイ</t>
    </rPh>
    <rPh sb="32" eb="34">
      <t>セイビ</t>
    </rPh>
    <rPh sb="34" eb="36">
      <t>ホウシン</t>
    </rPh>
    <rPh sb="37" eb="39">
      <t>フキュウ</t>
    </rPh>
    <rPh sb="39" eb="41">
      <t>ホウシン</t>
    </rPh>
    <rPh sb="42" eb="43">
      <t>カカ</t>
    </rPh>
    <rPh sb="45" eb="47">
      <t>チホウ</t>
    </rPh>
    <rPh sb="47" eb="49">
      <t>コウキョウ</t>
    </rPh>
    <rPh sb="49" eb="51">
      <t>ダンタイ</t>
    </rPh>
    <rPh sb="52" eb="54">
      <t>ゲンテイ</t>
    </rPh>
    <rPh sb="63" eb="66">
      <t>コウコウリツ</t>
    </rPh>
    <rPh sb="67" eb="69">
      <t>キキ</t>
    </rPh>
    <rPh sb="70" eb="72">
      <t>ドウニュウ</t>
    </rPh>
    <rPh sb="73" eb="75">
      <t>ヨウケン</t>
    </rPh>
    <rPh sb="95" eb="96">
      <t>オヨ</t>
    </rPh>
    <rPh sb="97" eb="100">
      <t>コウリツセイ</t>
    </rPh>
    <phoneticPr fontId="5"/>
  </si>
  <si>
    <t>資金の流れの中間段階での支出は、事業の実施、管理、運営に要する経費及び補助金の交付に必要な事務に要する経費に限定する予定であり、合理的である。</t>
    <rPh sb="58" eb="60">
      <t>ヨテイ</t>
    </rPh>
    <phoneticPr fontId="5"/>
  </si>
  <si>
    <t>事業採択に当たっては、有識者を含めた委員会において審査を行い、選定する予定としている。したがって、支出先や費目、使途の妥当性や競争性は確保されている。</t>
    <rPh sb="0" eb="2">
      <t>ジギョウ</t>
    </rPh>
    <rPh sb="2" eb="4">
      <t>サイタク</t>
    </rPh>
    <rPh sb="5" eb="6">
      <t>ア</t>
    </rPh>
    <rPh sb="31" eb="33">
      <t>センテイ</t>
    </rPh>
    <rPh sb="35" eb="37">
      <t>ヨテイ</t>
    </rPh>
    <phoneticPr fontId="5"/>
  </si>
  <si>
    <t>事業実施の際は、財務規則等に基づく競争性のある手続きを原則としており、コスト削減が図られる制度としている。</t>
    <rPh sb="8" eb="10">
      <t>ザイム</t>
    </rPh>
    <phoneticPr fontId="5"/>
  </si>
  <si>
    <t>当初の成果目標には届かなかったが、公募により運用改善を含めたCO2削減効果が高い事業等を費用対効果も含めて総合的に選定しており、今後の設備導入事業の増加及び継続使用による運用改善により、最終目標年度に向けて、実績は向上していくと考えられる。</t>
    <rPh sb="0" eb="2">
      <t>トウショ</t>
    </rPh>
    <rPh sb="3" eb="5">
      <t>セイカ</t>
    </rPh>
    <rPh sb="5" eb="7">
      <t>モクヒョウ</t>
    </rPh>
    <rPh sb="9" eb="10">
      <t>トド</t>
    </rPh>
    <rPh sb="17" eb="19">
      <t>コウボ</t>
    </rPh>
    <rPh sb="22" eb="24">
      <t>ウンヨウ</t>
    </rPh>
    <rPh sb="24" eb="26">
      <t>カイゼン</t>
    </rPh>
    <rPh sb="27" eb="28">
      <t>フク</t>
    </rPh>
    <rPh sb="33" eb="35">
      <t>サクゲン</t>
    </rPh>
    <rPh sb="35" eb="37">
      <t>コウカ</t>
    </rPh>
    <rPh sb="44" eb="46">
      <t>ヒヨウ</t>
    </rPh>
    <rPh sb="46" eb="47">
      <t>タイ</t>
    </rPh>
    <rPh sb="47" eb="49">
      <t>コウカ</t>
    </rPh>
    <rPh sb="50" eb="51">
      <t>フク</t>
    </rPh>
    <rPh sb="64" eb="66">
      <t>コンゴ</t>
    </rPh>
    <rPh sb="67" eb="69">
      <t>セツビ</t>
    </rPh>
    <rPh sb="69" eb="71">
      <t>ドウニュウ</t>
    </rPh>
    <rPh sb="71" eb="73">
      <t>ジギョウ</t>
    </rPh>
    <rPh sb="74" eb="76">
      <t>ゾウカ</t>
    </rPh>
    <rPh sb="76" eb="77">
      <t>オヨ</t>
    </rPh>
    <rPh sb="78" eb="80">
      <t>ケイゾク</t>
    </rPh>
    <rPh sb="80" eb="82">
      <t>シヨウ</t>
    </rPh>
    <rPh sb="85" eb="87">
      <t>ウンヨウ</t>
    </rPh>
    <rPh sb="87" eb="89">
      <t>カイゼン</t>
    </rPh>
    <rPh sb="93" eb="95">
      <t>サイシュウ</t>
    </rPh>
    <rPh sb="95" eb="97">
      <t>モクヒョウ</t>
    </rPh>
    <rPh sb="97" eb="99">
      <t>ネンド</t>
    </rPh>
    <rPh sb="100" eb="101">
      <t>ム</t>
    </rPh>
    <rPh sb="104" eb="106">
      <t>ジッセキ</t>
    </rPh>
    <rPh sb="107" eb="109">
      <t>コウジョウ</t>
    </rPh>
    <rPh sb="114" eb="115">
      <t>カンガ</t>
    </rPh>
    <phoneticPr fontId="5"/>
  </si>
  <si>
    <t>他の手段・方法等を含めて検討した結果、当該事業を実施している。</t>
    <rPh sb="0" eb="1">
      <t>タ</t>
    </rPh>
    <rPh sb="2" eb="4">
      <t>シュダン</t>
    </rPh>
    <rPh sb="5" eb="7">
      <t>ホウホウ</t>
    </rPh>
    <rPh sb="7" eb="8">
      <t>トウ</t>
    </rPh>
    <rPh sb="9" eb="10">
      <t>フク</t>
    </rPh>
    <rPh sb="12" eb="14">
      <t>ケントウ</t>
    </rPh>
    <rPh sb="16" eb="18">
      <t>ケッカ</t>
    </rPh>
    <rPh sb="19" eb="21">
      <t>トウガイ</t>
    </rPh>
    <rPh sb="21" eb="23">
      <t>ジギョウ</t>
    </rPh>
    <rPh sb="24" eb="26">
      <t>ジッシ</t>
    </rPh>
    <phoneticPr fontId="5"/>
  </si>
  <si>
    <t>整備された施設等に追随する後発事業の検討や調査事業等における成果物による事業化の検討等に活用されている。</t>
    <rPh sb="0" eb="2">
      <t>セイビ</t>
    </rPh>
    <rPh sb="5" eb="7">
      <t>シセツ</t>
    </rPh>
    <rPh sb="7" eb="8">
      <t>トウ</t>
    </rPh>
    <rPh sb="9" eb="11">
      <t>ツイズイ</t>
    </rPh>
    <rPh sb="13" eb="15">
      <t>コウハツ</t>
    </rPh>
    <rPh sb="15" eb="17">
      <t>ジギョウ</t>
    </rPh>
    <rPh sb="18" eb="20">
      <t>ケントウ</t>
    </rPh>
    <rPh sb="21" eb="23">
      <t>チョウサ</t>
    </rPh>
    <rPh sb="23" eb="25">
      <t>ジギョウ</t>
    </rPh>
    <rPh sb="25" eb="26">
      <t>トウ</t>
    </rPh>
    <rPh sb="30" eb="33">
      <t>セイカブツ</t>
    </rPh>
    <rPh sb="36" eb="39">
      <t>ジギョウカ</t>
    </rPh>
    <rPh sb="40" eb="42">
      <t>ケントウ</t>
    </rPh>
    <rPh sb="42" eb="43">
      <t>トウ</t>
    </rPh>
    <rPh sb="44" eb="46">
      <t>カツヨウ</t>
    </rPh>
    <phoneticPr fontId="5"/>
  </si>
  <si>
    <t>・資金の流れの中間段階での支出が合理的、適正に実施されるよう必要に応じて指導等を行う。
・事業終了後も３年間は事業効果に関する環境省への報告を義務づけ、継続して検証する。仮に事業効果が当初見込みよりも大幅に少ない事例が発生した場合には、間接補助事業者にその原因分析を求め、場合によっては補助金の返還を求めるなどして、その後の事業実施に活用する。</t>
    <rPh sb="53" eb="54">
      <t>カン</t>
    </rPh>
    <rPh sb="60" eb="61">
      <t>カン</t>
    </rPh>
    <rPh sb="118" eb="120">
      <t>カンセツ</t>
    </rPh>
    <phoneticPr fontId="5"/>
  </si>
  <si>
    <t>事業中及び事業後の事業効果の検証に加えて、事業進捗を定期的に確認し、計画的かつ適切な事業実施を推進する。</t>
  </si>
  <si>
    <t>新28-0004</t>
    <rPh sb="0" eb="1">
      <t>シン</t>
    </rPh>
    <phoneticPr fontId="5"/>
  </si>
  <si>
    <t>0059</t>
    <phoneticPr fontId="5"/>
  </si>
  <si>
    <t>-</t>
    <phoneticPr fontId="5"/>
  </si>
  <si>
    <t>0047</t>
    <phoneticPr fontId="5"/>
  </si>
  <si>
    <t>A.一般財団法人環境イノベーション情報機構</t>
    <rPh sb="2" eb="4">
      <t>イッパン</t>
    </rPh>
    <rPh sb="4" eb="8">
      <t>ザイダンホウジン</t>
    </rPh>
    <rPh sb="8" eb="10">
      <t>カンキョウ</t>
    </rPh>
    <rPh sb="17" eb="19">
      <t>ジョウホウ</t>
    </rPh>
    <rPh sb="19" eb="21">
      <t>キコウ</t>
    </rPh>
    <phoneticPr fontId="5"/>
  </si>
  <si>
    <t>事業費</t>
    <rPh sb="0" eb="3">
      <t>ジギョウヒ</t>
    </rPh>
    <phoneticPr fontId="5"/>
  </si>
  <si>
    <t>事務費</t>
    <rPh sb="0" eb="3">
      <t>ジムヒ</t>
    </rPh>
    <phoneticPr fontId="5"/>
  </si>
  <si>
    <t>地方公共団体への補助金交付額</t>
    <rPh sb="0" eb="2">
      <t>チホウ</t>
    </rPh>
    <rPh sb="2" eb="4">
      <t>コウキョウ</t>
    </rPh>
    <rPh sb="4" eb="6">
      <t>ダンタイ</t>
    </rPh>
    <rPh sb="8" eb="11">
      <t>ホジョキン</t>
    </rPh>
    <rPh sb="11" eb="14">
      <t>コウフガク</t>
    </rPh>
    <phoneticPr fontId="5"/>
  </si>
  <si>
    <t>人件費、使用料及び貸借料等</t>
    <rPh sb="4" eb="7">
      <t>シヨウリョウ</t>
    </rPh>
    <rPh sb="7" eb="8">
      <t>オヨ</t>
    </rPh>
    <rPh sb="9" eb="12">
      <t>タイシャクリョウ</t>
    </rPh>
    <rPh sb="12" eb="13">
      <t>トウ</t>
    </rPh>
    <phoneticPr fontId="5"/>
  </si>
  <si>
    <t>東京都日野市</t>
    <rPh sb="0" eb="3">
      <t>トウキョウト</t>
    </rPh>
    <rPh sb="3" eb="6">
      <t>ヒノシ</t>
    </rPh>
    <phoneticPr fontId="5"/>
  </si>
  <si>
    <t>岡山県井原市</t>
    <rPh sb="0" eb="3">
      <t>オカヤマケン</t>
    </rPh>
    <rPh sb="3" eb="5">
      <t>イハラ</t>
    </rPh>
    <rPh sb="5" eb="6">
      <t>シ</t>
    </rPh>
    <phoneticPr fontId="5"/>
  </si>
  <si>
    <t>東京都稲城市</t>
    <rPh sb="0" eb="3">
      <t>トウキョウト</t>
    </rPh>
    <rPh sb="3" eb="5">
      <t>イナギ</t>
    </rPh>
    <rPh sb="5" eb="6">
      <t>シ</t>
    </rPh>
    <phoneticPr fontId="5"/>
  </si>
  <si>
    <t>北海道別海町</t>
    <rPh sb="0" eb="3">
      <t>ホッカイドウ</t>
    </rPh>
    <rPh sb="3" eb="5">
      <t>ベッカイ</t>
    </rPh>
    <rPh sb="5" eb="6">
      <t>チョウ</t>
    </rPh>
    <phoneticPr fontId="5"/>
  </si>
  <si>
    <t>福岡県久留米市</t>
    <rPh sb="0" eb="3">
      <t>フクオカケン</t>
    </rPh>
    <rPh sb="3" eb="7">
      <t>クルメシ</t>
    </rPh>
    <phoneticPr fontId="5"/>
  </si>
  <si>
    <t>福岡県中間市</t>
    <rPh sb="0" eb="3">
      <t>フクオカケン</t>
    </rPh>
    <rPh sb="3" eb="5">
      <t>ナカマ</t>
    </rPh>
    <rPh sb="5" eb="6">
      <t>シ</t>
    </rPh>
    <phoneticPr fontId="5"/>
  </si>
  <si>
    <t>岡山県美作市</t>
    <rPh sb="0" eb="3">
      <t>オカヤマケン</t>
    </rPh>
    <rPh sb="3" eb="6">
      <t>ミマサカシ</t>
    </rPh>
    <phoneticPr fontId="5"/>
  </si>
  <si>
    <t>愛知県豊田市</t>
    <rPh sb="0" eb="3">
      <t>アイチケン</t>
    </rPh>
    <rPh sb="3" eb="6">
      <t>トヨタシ</t>
    </rPh>
    <phoneticPr fontId="5"/>
  </si>
  <si>
    <t>熊本県玉名市</t>
    <rPh sb="0" eb="3">
      <t>クマモトケン</t>
    </rPh>
    <rPh sb="3" eb="4">
      <t>タマ</t>
    </rPh>
    <rPh sb="4" eb="5">
      <t>ナ</t>
    </rPh>
    <rPh sb="5" eb="6">
      <t>シ</t>
    </rPh>
    <phoneticPr fontId="5"/>
  </si>
  <si>
    <t>愛知県知立市</t>
    <rPh sb="0" eb="3">
      <t>アイチケン</t>
    </rPh>
    <rPh sb="3" eb="6">
      <t>チリュウシ</t>
    </rPh>
    <phoneticPr fontId="5"/>
  </si>
  <si>
    <t>地方公共団体実行計画に基づく省エネ設備等導入支援事業</t>
    <phoneticPr fontId="5"/>
  </si>
  <si>
    <t>補助金等交付</t>
  </si>
  <si>
    <t>-</t>
    <phoneticPr fontId="5"/>
  </si>
  <si>
    <t>B.東京都日野市</t>
    <rPh sb="2" eb="5">
      <t>トウキョウト</t>
    </rPh>
    <rPh sb="5" eb="8">
      <t>ヒノシ</t>
    </rPh>
    <phoneticPr fontId="5"/>
  </si>
  <si>
    <t>工事費等</t>
    <rPh sb="0" eb="2">
      <t>コウジ</t>
    </rPh>
    <rPh sb="2" eb="4">
      <t>ヒトウ</t>
    </rPh>
    <phoneticPr fontId="5"/>
  </si>
  <si>
    <t>地方公共団体実行計画に基づく省エネ設備等導入支援事業</t>
    <phoneticPr fontId="5"/>
  </si>
  <si>
    <t>一般財団法人環境イノベーション情報機構</t>
    <phoneticPr fontId="5"/>
  </si>
  <si>
    <t>地方公共団体カーボン・マネジメント強化事業</t>
    <rPh sb="0" eb="2">
      <t>チホウ</t>
    </rPh>
    <rPh sb="2" eb="4">
      <t>コウキョウ</t>
    </rPh>
    <rPh sb="4" eb="6">
      <t>ダンタイ</t>
    </rPh>
    <rPh sb="17" eb="19">
      <t>キョウカ</t>
    </rPh>
    <rPh sb="19" eb="21">
      <t>ジギョウ</t>
    </rPh>
    <phoneticPr fontId="5"/>
  </si>
  <si>
    <t>-</t>
    <phoneticPr fontId="5"/>
  </si>
  <si>
    <t>-</t>
    <phoneticPr fontId="5"/>
  </si>
  <si>
    <t>-</t>
    <phoneticPr fontId="5"/>
  </si>
  <si>
    <t>-</t>
    <phoneticPr fontId="5"/>
  </si>
  <si>
    <t>-</t>
    <phoneticPr fontId="5"/>
  </si>
  <si>
    <t>-</t>
    <phoneticPr fontId="5"/>
  </si>
  <si>
    <t>3954/42</t>
    <phoneticPr fontId="5"/>
  </si>
  <si>
    <t>見込みどおりの活動実績となった。</t>
    <rPh sb="0" eb="2">
      <t>ミコ</t>
    </rPh>
    <rPh sb="7" eb="9">
      <t>カツドウ</t>
    </rPh>
    <rPh sb="9" eb="11">
      <t>ジッセキ</t>
    </rPh>
    <phoneticPr fontId="5"/>
  </si>
  <si>
    <t>2030年度までにCO2を累積で3,102,509t削減する</t>
    <rPh sb="13" eb="15">
      <t>ルイセキ</t>
    </rPh>
    <phoneticPr fontId="5"/>
  </si>
  <si>
    <t>万ｔ-CO2／年</t>
    <rPh sb="0" eb="1">
      <t>マン</t>
    </rPh>
    <phoneticPr fontId="5"/>
  </si>
  <si>
    <t>外部有識者点検対象外</t>
    <phoneticPr fontId="5"/>
  </si>
  <si>
    <t>終了予定</t>
    <phoneticPr fontId="5"/>
  </si>
  <si>
    <t>令和２年度で終了の事業。
当該事業の成果を十分に検証し、得られた知見を今後の関連する政策に活用できるよう努めること。</t>
    <phoneticPr fontId="5"/>
  </si>
  <si>
    <t>・本事業の実施による効果に関する多面的・複層的な因果関係について過年度実施事業の実績を基に検討した結果、交付規程を改正し、従来と比べ横展開により導入した設備の内容や具体的効果を詳細に報告するよう求め、実施過程と効果測定の明確化を図った。
・地球温暖化対策の推進に関する法律に規定されている地方公共団体の責務が適切に果たされるよう、「地方公共団体実行計画支援システム（LAPSS）」を活用して、庁舎整備計画等と連携した地方公共団体実行計画の策定を推進するとともに、官民問わず効果的な取組の情報共有を推進することとし、LAPSSの関連サイトにおいて整備計画等との連携を周知する他、本事業の執行団体のホームページに本事業を活用して実施した優良事例のPR資料を掲載し、効果的な取組の情報共有を図った。</t>
    <rPh sb="1" eb="2">
      <t>ホン</t>
    </rPh>
    <rPh sb="2" eb="4">
      <t>ジギョウ</t>
    </rPh>
    <rPh sb="5" eb="7">
      <t>ジッシ</t>
    </rPh>
    <rPh sb="10" eb="12">
      <t>コウカ</t>
    </rPh>
    <rPh sb="13" eb="14">
      <t>カン</t>
    </rPh>
    <rPh sb="16" eb="19">
      <t>タメンテキ</t>
    </rPh>
    <rPh sb="20" eb="23">
      <t>フクソウテキ</t>
    </rPh>
    <rPh sb="24" eb="26">
      <t>インガ</t>
    </rPh>
    <rPh sb="26" eb="28">
      <t>カンケイ</t>
    </rPh>
    <rPh sb="32" eb="35">
      <t>カネンド</t>
    </rPh>
    <rPh sb="35" eb="37">
      <t>ジッシ</t>
    </rPh>
    <rPh sb="37" eb="39">
      <t>ジギョウ</t>
    </rPh>
    <rPh sb="40" eb="42">
      <t>ジッセキ</t>
    </rPh>
    <rPh sb="43" eb="44">
      <t>モト</t>
    </rPh>
    <rPh sb="45" eb="47">
      <t>ケントウ</t>
    </rPh>
    <rPh sb="49" eb="51">
      <t>ケッカ</t>
    </rPh>
    <rPh sb="52" eb="56">
      <t>コウフキテイ</t>
    </rPh>
    <rPh sb="57" eb="59">
      <t>カイセイ</t>
    </rPh>
    <rPh sb="61" eb="63">
      <t>ジュウライ</t>
    </rPh>
    <rPh sb="64" eb="65">
      <t>クラ</t>
    </rPh>
    <rPh sb="66" eb="67">
      <t>ヨコ</t>
    </rPh>
    <rPh sb="67" eb="69">
      <t>テンカイ</t>
    </rPh>
    <rPh sb="72" eb="74">
      <t>ドウニュウ</t>
    </rPh>
    <rPh sb="76" eb="78">
      <t>セツビ</t>
    </rPh>
    <rPh sb="79" eb="81">
      <t>ナイヨウ</t>
    </rPh>
    <rPh sb="82" eb="85">
      <t>グタイテキ</t>
    </rPh>
    <rPh sb="85" eb="87">
      <t>コウカ</t>
    </rPh>
    <rPh sb="88" eb="90">
      <t>ショウサイ</t>
    </rPh>
    <rPh sb="91" eb="93">
      <t>ホウコク</t>
    </rPh>
    <rPh sb="97" eb="98">
      <t>モト</t>
    </rPh>
    <rPh sb="100" eb="102">
      <t>ジッシ</t>
    </rPh>
    <rPh sb="102" eb="104">
      <t>カテイ</t>
    </rPh>
    <rPh sb="105" eb="107">
      <t>コウカ</t>
    </rPh>
    <rPh sb="107" eb="109">
      <t>ソクテイ</t>
    </rPh>
    <rPh sb="110" eb="113">
      <t>メイカクカ</t>
    </rPh>
    <rPh sb="114" eb="115">
      <t>ハカ</t>
    </rPh>
    <rPh sb="120" eb="122">
      <t>チキュウ</t>
    </rPh>
    <rPh sb="122" eb="125">
      <t>オンダンカ</t>
    </rPh>
    <rPh sb="125" eb="127">
      <t>タイサク</t>
    </rPh>
    <rPh sb="128" eb="130">
      <t>スイシン</t>
    </rPh>
    <rPh sb="131" eb="132">
      <t>カン</t>
    </rPh>
    <rPh sb="134" eb="136">
      <t>ホウリツ</t>
    </rPh>
    <rPh sb="137" eb="139">
      <t>キテイ</t>
    </rPh>
    <rPh sb="144" eb="146">
      <t>チホウ</t>
    </rPh>
    <rPh sb="146" eb="148">
      <t>コウキョウ</t>
    </rPh>
    <rPh sb="148" eb="150">
      <t>ダンタイ</t>
    </rPh>
    <rPh sb="151" eb="153">
      <t>セキム</t>
    </rPh>
    <rPh sb="154" eb="156">
      <t>テキセツ</t>
    </rPh>
    <rPh sb="157" eb="158">
      <t>ハ</t>
    </rPh>
    <rPh sb="166" eb="168">
      <t>チホウ</t>
    </rPh>
    <rPh sb="168" eb="170">
      <t>コウキョウ</t>
    </rPh>
    <rPh sb="170" eb="172">
      <t>ダンタイ</t>
    </rPh>
    <rPh sb="172" eb="174">
      <t>ジッコウ</t>
    </rPh>
    <rPh sb="174" eb="176">
      <t>ケイカク</t>
    </rPh>
    <rPh sb="176" eb="178">
      <t>シエン</t>
    </rPh>
    <rPh sb="191" eb="193">
      <t>カツヨウ</t>
    </rPh>
    <rPh sb="196" eb="198">
      <t>チョウシャ</t>
    </rPh>
    <rPh sb="198" eb="200">
      <t>セイビ</t>
    </rPh>
    <rPh sb="200" eb="202">
      <t>ケイカク</t>
    </rPh>
    <rPh sb="202" eb="203">
      <t>トウ</t>
    </rPh>
    <rPh sb="204" eb="206">
      <t>レンケイ</t>
    </rPh>
    <rPh sb="208" eb="210">
      <t>チホウ</t>
    </rPh>
    <rPh sb="210" eb="212">
      <t>コウキョウ</t>
    </rPh>
    <rPh sb="212" eb="214">
      <t>ダンタイ</t>
    </rPh>
    <rPh sb="214" eb="216">
      <t>ジッコウ</t>
    </rPh>
    <rPh sb="216" eb="218">
      <t>ケイカク</t>
    </rPh>
    <rPh sb="219" eb="221">
      <t>サクテイ</t>
    </rPh>
    <rPh sb="222" eb="224">
      <t>スイシン</t>
    </rPh>
    <rPh sb="231" eb="233">
      <t>カンミン</t>
    </rPh>
    <rPh sb="233" eb="234">
      <t>ト</t>
    </rPh>
    <rPh sb="236" eb="239">
      <t>コウカテキ</t>
    </rPh>
    <rPh sb="240" eb="242">
      <t>トリクミ</t>
    </rPh>
    <rPh sb="243" eb="245">
      <t>ジョウホウ</t>
    </rPh>
    <rPh sb="245" eb="247">
      <t>キョウユウ</t>
    </rPh>
    <rPh sb="248" eb="250">
      <t>スイシン</t>
    </rPh>
    <rPh sb="263" eb="265">
      <t>カンレン</t>
    </rPh>
    <rPh sb="272" eb="274">
      <t>セイビ</t>
    </rPh>
    <rPh sb="274" eb="276">
      <t>ケイカク</t>
    </rPh>
    <rPh sb="276" eb="277">
      <t>トウ</t>
    </rPh>
    <rPh sb="279" eb="281">
      <t>レンケイ</t>
    </rPh>
    <rPh sb="282" eb="284">
      <t>シュウチ</t>
    </rPh>
    <rPh sb="286" eb="287">
      <t>ホカ</t>
    </rPh>
    <rPh sb="288" eb="289">
      <t>ホン</t>
    </rPh>
    <rPh sb="289" eb="291">
      <t>ジギョウ</t>
    </rPh>
    <rPh sb="292" eb="294">
      <t>シッコウ</t>
    </rPh>
    <rPh sb="294" eb="296">
      <t>ダンタイ</t>
    </rPh>
    <rPh sb="304" eb="305">
      <t>ホン</t>
    </rPh>
    <rPh sb="305" eb="307">
      <t>ジギョウ</t>
    </rPh>
    <rPh sb="308" eb="310">
      <t>カツヨウ</t>
    </rPh>
    <rPh sb="312" eb="314">
      <t>ジッシ</t>
    </rPh>
    <rPh sb="316" eb="318">
      <t>ユウリョウ</t>
    </rPh>
    <rPh sb="318" eb="320">
      <t>ジレイ</t>
    </rPh>
    <rPh sb="323" eb="325">
      <t>シリョウ</t>
    </rPh>
    <rPh sb="326" eb="328">
      <t>ケイサイ</t>
    </rPh>
    <rPh sb="330" eb="333">
      <t>コウカテキ</t>
    </rPh>
    <rPh sb="334" eb="336">
      <t>トリクミ</t>
    </rPh>
    <rPh sb="337" eb="339">
      <t>ジョウホウ</t>
    </rPh>
    <rPh sb="339" eb="341">
      <t>キョウユウ</t>
    </rPh>
    <rPh sb="342" eb="343">
      <t>ハカ</t>
    </rPh>
    <phoneticPr fontId="5"/>
  </si>
  <si>
    <t>行政事業レビュー推進チームからの所見を踏まえ、当該事業の成果を十分に検証し、得られた知見を今後の関連する政策に活用できるよう検討に努める。</t>
    <rPh sb="0" eb="2">
      <t>ギョウセイ</t>
    </rPh>
    <rPh sb="2" eb="4">
      <t>ジギョウ</t>
    </rPh>
    <rPh sb="8" eb="10">
      <t>スイシン</t>
    </rPh>
    <rPh sb="16" eb="18">
      <t>ショケン</t>
    </rPh>
    <rPh sb="19" eb="20">
      <t>フ</t>
    </rPh>
    <rPh sb="23" eb="25">
      <t>トウガイ</t>
    </rPh>
    <rPh sb="25" eb="27">
      <t>ジギョウ</t>
    </rPh>
    <rPh sb="28" eb="30">
      <t>セイカ</t>
    </rPh>
    <rPh sb="31" eb="33">
      <t>ジュウブン</t>
    </rPh>
    <rPh sb="34" eb="36">
      <t>ケンショウ</t>
    </rPh>
    <rPh sb="38" eb="39">
      <t>エ</t>
    </rPh>
    <rPh sb="42" eb="44">
      <t>チケン</t>
    </rPh>
    <rPh sb="45" eb="47">
      <t>コンゴ</t>
    </rPh>
    <rPh sb="48" eb="50">
      <t>カンレン</t>
    </rPh>
    <rPh sb="52" eb="54">
      <t>セイサク</t>
    </rPh>
    <rPh sb="55" eb="57">
      <t>カツヨウ</t>
    </rPh>
    <rPh sb="62" eb="64">
      <t>ケントウ</t>
    </rPh>
    <rPh sb="65" eb="6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</si>
</sst>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33617</xdr:colOff>
      <xdr:row>752</xdr:row>
      <xdr:rowOff>268942</xdr:rowOff>
    </xdr:from>
    <xdr:to>
      <xdr:col>27</xdr:col>
      <xdr:colOff>62712</xdr:colOff>
      <xdr:row>755</xdr:row>
      <xdr:rowOff>134645</xdr:rowOff>
    </xdr:to>
    <xdr:sp macro="" textlink="">
      <xdr:nvSpPr>
        <xdr:cNvPr id="2" name="正方形/長方形 1"/>
        <xdr:cNvSpPr/>
      </xdr:nvSpPr>
      <xdr:spPr>
        <a:xfrm>
          <a:off x="3260911" y="52802118"/>
          <a:ext cx="2247860" cy="90785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環境省</a:t>
          </a:r>
          <a:endParaRPr kumimoji="1" lang="en-US" altLang="ja-JP" sz="1400"/>
        </a:p>
        <a:p>
          <a:pPr algn="ctr"/>
          <a:r>
            <a:rPr kumimoji="1" lang="en-US" altLang="ja-JP" sz="1400">
              <a:solidFill>
                <a:schemeClr val="dk1"/>
              </a:solidFill>
              <a:effectLst/>
              <a:latin typeface="+mn-lt"/>
              <a:ea typeface="+mn-ea"/>
              <a:cs typeface="+mn-cs"/>
            </a:rPr>
            <a:t>4,055</a:t>
          </a:r>
          <a:r>
            <a:rPr kumimoji="1" lang="ja-JP" altLang="en-US" sz="1400"/>
            <a:t>百万円</a:t>
          </a:r>
        </a:p>
      </xdr:txBody>
    </xdr:sp>
    <xdr:clientData/>
  </xdr:twoCellAnchor>
  <xdr:twoCellAnchor>
    <xdr:from>
      <xdr:col>16</xdr:col>
      <xdr:colOff>0</xdr:colOff>
      <xdr:row>756</xdr:row>
      <xdr:rowOff>313765</xdr:rowOff>
    </xdr:from>
    <xdr:to>
      <xdr:col>27</xdr:col>
      <xdr:colOff>56331</xdr:colOff>
      <xdr:row>759</xdr:row>
      <xdr:rowOff>171850</xdr:rowOff>
    </xdr:to>
    <xdr:sp macro="" textlink="">
      <xdr:nvSpPr>
        <xdr:cNvPr id="3" name="正方形/長方形 2"/>
        <xdr:cNvSpPr/>
      </xdr:nvSpPr>
      <xdr:spPr>
        <a:xfrm>
          <a:off x="3227294" y="54236471"/>
          <a:ext cx="2275096" cy="90023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A.</a:t>
          </a:r>
          <a:r>
            <a:rPr kumimoji="1" lang="ja-JP" altLang="en-US" sz="1200"/>
            <a:t>一般財団法人</a:t>
          </a:r>
          <a:endParaRPr kumimoji="1" lang="en-US" altLang="ja-JP" sz="1200"/>
        </a:p>
        <a:p>
          <a:pPr algn="ctr"/>
          <a:r>
            <a:rPr kumimoji="1" lang="ja-JP" altLang="en-US" sz="1200"/>
            <a:t>環境イノベーション情報機構</a:t>
          </a:r>
          <a:endParaRPr kumimoji="1" lang="en-US" altLang="ja-JP" sz="1200"/>
        </a:p>
        <a:p>
          <a:pPr algn="ctr"/>
          <a:r>
            <a:rPr kumimoji="1" lang="en-US" altLang="ja-JP" sz="1400"/>
            <a:t>4,055</a:t>
          </a:r>
          <a:r>
            <a:rPr kumimoji="1" lang="ja-JP" altLang="en-US" sz="1400"/>
            <a:t>百万円</a:t>
          </a:r>
        </a:p>
      </xdr:txBody>
    </xdr:sp>
    <xdr:clientData/>
  </xdr:twoCellAnchor>
  <xdr:twoCellAnchor>
    <xdr:from>
      <xdr:col>21</xdr:col>
      <xdr:colOff>112059</xdr:colOff>
      <xdr:row>755</xdr:row>
      <xdr:rowOff>168088</xdr:rowOff>
    </xdr:from>
    <xdr:to>
      <xdr:col>21</xdr:col>
      <xdr:colOff>112059</xdr:colOff>
      <xdr:row>756</xdr:row>
      <xdr:rowOff>278163</xdr:rowOff>
    </xdr:to>
    <xdr:cxnSp macro="">
      <xdr:nvCxnSpPr>
        <xdr:cNvPr id="4" name="直線矢印コネクタ 3"/>
        <xdr:cNvCxnSpPr/>
      </xdr:nvCxnSpPr>
      <xdr:spPr>
        <a:xfrm>
          <a:off x="4347883" y="53743412"/>
          <a:ext cx="0" cy="457457"/>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44824</xdr:colOff>
      <xdr:row>755</xdr:row>
      <xdr:rowOff>324970</xdr:rowOff>
    </xdr:from>
    <xdr:ext cx="1363750" cy="275717"/>
    <xdr:sp macro="" textlink="">
      <xdr:nvSpPr>
        <xdr:cNvPr id="5" name="テキスト ボックス 4"/>
        <xdr:cNvSpPr txBox="1"/>
      </xdr:nvSpPr>
      <xdr:spPr>
        <a:xfrm>
          <a:off x="2667000" y="53900294"/>
          <a:ext cx="13637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21</xdr:col>
      <xdr:colOff>112058</xdr:colOff>
      <xdr:row>759</xdr:row>
      <xdr:rowOff>190500</xdr:rowOff>
    </xdr:from>
    <xdr:to>
      <xdr:col>21</xdr:col>
      <xdr:colOff>112058</xdr:colOff>
      <xdr:row>762</xdr:row>
      <xdr:rowOff>67235</xdr:rowOff>
    </xdr:to>
    <xdr:cxnSp macro="">
      <xdr:nvCxnSpPr>
        <xdr:cNvPr id="6" name="直線矢印コネクタ 5"/>
        <xdr:cNvCxnSpPr/>
      </xdr:nvCxnSpPr>
      <xdr:spPr>
        <a:xfrm>
          <a:off x="4034117" y="53694853"/>
          <a:ext cx="0" cy="945029"/>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89647</xdr:colOff>
      <xdr:row>762</xdr:row>
      <xdr:rowOff>134469</xdr:rowOff>
    </xdr:from>
    <xdr:to>
      <xdr:col>28</xdr:col>
      <xdr:colOff>9398</xdr:colOff>
      <xdr:row>764</xdr:row>
      <xdr:rowOff>402924</xdr:rowOff>
    </xdr:to>
    <xdr:sp macro="" textlink="">
      <xdr:nvSpPr>
        <xdr:cNvPr id="7" name="正方形/長方形 6"/>
        <xdr:cNvSpPr/>
      </xdr:nvSpPr>
      <xdr:spPr>
        <a:xfrm>
          <a:off x="2891118" y="54707116"/>
          <a:ext cx="2347692" cy="98563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en-US" altLang="ja-JP" sz="1400"/>
        </a:p>
        <a:p>
          <a:pPr algn="ctr"/>
          <a:r>
            <a:rPr kumimoji="1" lang="en-US" altLang="ja-JP" sz="1400"/>
            <a:t>B.</a:t>
          </a:r>
          <a:r>
            <a:rPr kumimoji="1" lang="ja-JP" altLang="en-US" sz="1400"/>
            <a:t>地方公共団体（</a:t>
          </a:r>
          <a:r>
            <a:rPr kumimoji="1" lang="en-US" altLang="ja-JP" sz="1400"/>
            <a:t>41</a:t>
          </a:r>
          <a:r>
            <a:rPr kumimoji="1" lang="ja-JP" altLang="en-US" sz="1400"/>
            <a:t>団体）</a:t>
          </a:r>
          <a:r>
            <a:rPr kumimoji="1" lang="en-US" altLang="ja-JP" sz="1400"/>
            <a:t>4,017</a:t>
          </a:r>
          <a:r>
            <a:rPr kumimoji="1" lang="ja-JP" altLang="ja-JP" sz="1100">
              <a:solidFill>
                <a:schemeClr val="dk1"/>
              </a:solidFill>
              <a:effectLst/>
              <a:latin typeface="+mn-lt"/>
              <a:ea typeface="+mn-ea"/>
              <a:cs typeface="+mn-cs"/>
            </a:rPr>
            <a:t>百万円</a:t>
          </a:r>
          <a:endParaRPr lang="ja-JP" altLang="ja-JP" sz="1400">
            <a:effectLst/>
          </a:endParaRPr>
        </a:p>
        <a:p>
          <a:pPr algn="ctr"/>
          <a:endParaRPr kumimoji="1" lang="en-US" altLang="ja-JP" sz="1400"/>
        </a:p>
      </xdr:txBody>
    </xdr:sp>
    <xdr:clientData/>
  </xdr:twoCellAnchor>
  <xdr:oneCellAnchor>
    <xdr:from>
      <xdr:col>13</xdr:col>
      <xdr:colOff>138206</xdr:colOff>
      <xdr:row>760</xdr:row>
      <xdr:rowOff>313765</xdr:rowOff>
    </xdr:from>
    <xdr:ext cx="1172116" cy="275717"/>
    <xdr:sp macro="" textlink="">
      <xdr:nvSpPr>
        <xdr:cNvPr id="8" name="テキスト ボックス 7"/>
        <xdr:cNvSpPr txBox="1"/>
      </xdr:nvSpPr>
      <xdr:spPr>
        <a:xfrm>
          <a:off x="2566147" y="54176706"/>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28</xdr:col>
      <xdr:colOff>44823</xdr:colOff>
      <xdr:row>757</xdr:row>
      <xdr:rowOff>324971</xdr:rowOff>
    </xdr:from>
    <xdr:to>
      <xdr:col>48</xdr:col>
      <xdr:colOff>147210</xdr:colOff>
      <xdr:row>761</xdr:row>
      <xdr:rowOff>145036</xdr:rowOff>
    </xdr:to>
    <xdr:sp macro="" textlink="">
      <xdr:nvSpPr>
        <xdr:cNvPr id="9" name="大かっこ 8"/>
        <xdr:cNvSpPr/>
      </xdr:nvSpPr>
      <xdr:spPr>
        <a:xfrm>
          <a:off x="5692588" y="56219912"/>
          <a:ext cx="4136504" cy="12095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先進的な取組を行うとする地方公共団体に対してカーボン・マネジメント体制の整備計画及びカーボン・マネジメントに係るノウハウの普及方針の提出を条件として、庁舎等への設備導入に対して補助金を交付する事業</a:t>
          </a:r>
          <a:endParaRPr lang="en-US" altLang="ja-JP" sz="1100">
            <a:solidFill>
              <a:schemeClr val="tx1"/>
            </a:solidFill>
            <a:effectLst/>
            <a:latin typeface="+mn-lt"/>
            <a:ea typeface="+mn-ea"/>
            <a:cs typeface="+mn-cs"/>
          </a:endParaRPr>
        </a:p>
      </xdr:txBody>
    </xdr:sp>
    <xdr:clientData/>
  </xdr:twoCellAnchor>
  <xdr:twoCellAnchor>
    <xdr:from>
      <xdr:col>29</xdr:col>
      <xdr:colOff>100852</xdr:colOff>
      <xdr:row>763</xdr:row>
      <xdr:rowOff>276408</xdr:rowOff>
    </xdr:from>
    <xdr:to>
      <xdr:col>37</xdr:col>
      <xdr:colOff>82177</xdr:colOff>
      <xdr:row>764</xdr:row>
      <xdr:rowOff>341180</xdr:rowOff>
    </xdr:to>
    <xdr:sp macro="" textlink="">
      <xdr:nvSpPr>
        <xdr:cNvPr id="10" name="大かっこ 9"/>
        <xdr:cNvSpPr/>
      </xdr:nvSpPr>
      <xdr:spPr>
        <a:xfrm>
          <a:off x="5517028" y="55207643"/>
          <a:ext cx="1475443" cy="4233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間接補助事業を実施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6" zoomScale="85" zoomScaleNormal="75" zoomScaleSheetLayoutView="85" zoomScalePageLayoutView="85" workbookViewId="0">
      <selection activeCell="A734" sqref="A734:AX7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325</v>
      </c>
      <c r="AJ2" s="925" t="s">
        <v>631</v>
      </c>
      <c r="AK2" s="925"/>
      <c r="AL2" s="925"/>
      <c r="AM2" s="925"/>
      <c r="AN2" s="83" t="s">
        <v>325</v>
      </c>
      <c r="AO2" s="925">
        <v>20</v>
      </c>
      <c r="AP2" s="925"/>
      <c r="AQ2" s="925"/>
      <c r="AR2" s="84" t="s">
        <v>630</v>
      </c>
      <c r="AS2" s="931">
        <v>34</v>
      </c>
      <c r="AT2" s="931"/>
      <c r="AU2" s="931"/>
      <c r="AV2" s="83" t="str">
        <f>IF(AW2="","","-")</f>
        <v/>
      </c>
      <c r="AW2" s="891"/>
      <c r="AX2" s="891"/>
    </row>
    <row r="3" spans="1:50" ht="21" customHeight="1" thickBot="1" x14ac:dyDescent="0.2">
      <c r="A3" s="847" t="s">
        <v>623</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632</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634</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635</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425</v>
      </c>
      <c r="H5" s="820"/>
      <c r="I5" s="820"/>
      <c r="J5" s="820"/>
      <c r="K5" s="820"/>
      <c r="L5" s="820"/>
      <c r="M5" s="821" t="s">
        <v>65</v>
      </c>
      <c r="N5" s="822"/>
      <c r="O5" s="822"/>
      <c r="P5" s="822"/>
      <c r="Q5" s="822"/>
      <c r="R5" s="823"/>
      <c r="S5" s="824" t="s">
        <v>430</v>
      </c>
      <c r="T5" s="820"/>
      <c r="U5" s="820"/>
      <c r="V5" s="820"/>
      <c r="W5" s="820"/>
      <c r="X5" s="825"/>
      <c r="Y5" s="681" t="s">
        <v>3</v>
      </c>
      <c r="Z5" s="527"/>
      <c r="AA5" s="527"/>
      <c r="AB5" s="527"/>
      <c r="AC5" s="527"/>
      <c r="AD5" s="528"/>
      <c r="AE5" s="682" t="s">
        <v>636</v>
      </c>
      <c r="AF5" s="682"/>
      <c r="AG5" s="682"/>
      <c r="AH5" s="682"/>
      <c r="AI5" s="682"/>
      <c r="AJ5" s="682"/>
      <c r="AK5" s="682"/>
      <c r="AL5" s="682"/>
      <c r="AM5" s="682"/>
      <c r="AN5" s="682"/>
      <c r="AO5" s="682"/>
      <c r="AP5" s="683"/>
      <c r="AQ5" s="684" t="s">
        <v>637</v>
      </c>
      <c r="AR5" s="685"/>
      <c r="AS5" s="685"/>
      <c r="AT5" s="685"/>
      <c r="AU5" s="685"/>
      <c r="AV5" s="685"/>
      <c r="AW5" s="685"/>
      <c r="AX5" s="686"/>
    </row>
    <row r="6" spans="1:50" ht="39" customHeight="1" x14ac:dyDescent="0.15">
      <c r="A6" s="689" t="s">
        <v>4</v>
      </c>
      <c r="B6" s="690"/>
      <c r="C6" s="690"/>
      <c r="D6" s="690"/>
      <c r="E6" s="690"/>
      <c r="F6" s="690"/>
      <c r="G6" s="374" t="str">
        <f>入力規則等!F39</f>
        <v>エネルギー対策特別会計エネルギー需給勘定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639</v>
      </c>
      <c r="H7" s="483"/>
      <c r="I7" s="483"/>
      <c r="J7" s="483"/>
      <c r="K7" s="483"/>
      <c r="L7" s="483"/>
      <c r="M7" s="483"/>
      <c r="N7" s="483"/>
      <c r="O7" s="483"/>
      <c r="P7" s="483"/>
      <c r="Q7" s="483"/>
      <c r="R7" s="483"/>
      <c r="S7" s="483"/>
      <c r="T7" s="483"/>
      <c r="U7" s="483"/>
      <c r="V7" s="483"/>
      <c r="W7" s="483"/>
      <c r="X7" s="484"/>
      <c r="Y7" s="903" t="s">
        <v>308</v>
      </c>
      <c r="Z7" s="424"/>
      <c r="AA7" s="424"/>
      <c r="AB7" s="424"/>
      <c r="AC7" s="424"/>
      <c r="AD7" s="904"/>
      <c r="AE7" s="892" t="s">
        <v>641</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9" t="s">
        <v>208</v>
      </c>
      <c r="B8" s="480"/>
      <c r="C8" s="480"/>
      <c r="D8" s="480"/>
      <c r="E8" s="480"/>
      <c r="F8" s="481"/>
      <c r="G8" s="926" t="str">
        <f>入力規則等!A27</f>
        <v>地球温暖化対策</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エネルギー対策</v>
      </c>
      <c r="AF8" s="703"/>
      <c r="AG8" s="703"/>
      <c r="AH8" s="703"/>
      <c r="AI8" s="703"/>
      <c r="AJ8" s="703"/>
      <c r="AK8" s="703"/>
      <c r="AL8" s="703"/>
      <c r="AM8" s="703"/>
      <c r="AN8" s="703"/>
      <c r="AO8" s="703"/>
      <c r="AP8" s="703"/>
      <c r="AQ8" s="703"/>
      <c r="AR8" s="703"/>
      <c r="AS8" s="703"/>
      <c r="AT8" s="703"/>
      <c r="AU8" s="703"/>
      <c r="AV8" s="703"/>
      <c r="AW8" s="703"/>
      <c r="AX8" s="704"/>
    </row>
    <row r="9" spans="1:50" ht="67.5" customHeight="1" x14ac:dyDescent="0.15">
      <c r="A9" s="829" t="s">
        <v>23</v>
      </c>
      <c r="B9" s="830"/>
      <c r="C9" s="830"/>
      <c r="D9" s="830"/>
      <c r="E9" s="830"/>
      <c r="F9" s="830"/>
      <c r="G9" s="831" t="s">
        <v>642</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176.25" customHeight="1" x14ac:dyDescent="0.15">
      <c r="A10" s="643" t="s">
        <v>29</v>
      </c>
      <c r="B10" s="644"/>
      <c r="C10" s="644"/>
      <c r="D10" s="644"/>
      <c r="E10" s="644"/>
      <c r="F10" s="644"/>
      <c r="G10" s="737" t="s">
        <v>643</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補助</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309</v>
      </c>
      <c r="Q12" s="426"/>
      <c r="R12" s="426"/>
      <c r="S12" s="426"/>
      <c r="T12" s="426"/>
      <c r="U12" s="426"/>
      <c r="V12" s="427"/>
      <c r="W12" s="431" t="s">
        <v>331</v>
      </c>
      <c r="X12" s="426"/>
      <c r="Y12" s="426"/>
      <c r="Z12" s="426"/>
      <c r="AA12" s="426"/>
      <c r="AB12" s="426"/>
      <c r="AC12" s="427"/>
      <c r="AD12" s="431" t="s">
        <v>620</v>
      </c>
      <c r="AE12" s="426"/>
      <c r="AF12" s="426"/>
      <c r="AG12" s="426"/>
      <c r="AH12" s="426"/>
      <c r="AI12" s="426"/>
      <c r="AJ12" s="427"/>
      <c r="AK12" s="431" t="s">
        <v>624</v>
      </c>
      <c r="AL12" s="426"/>
      <c r="AM12" s="426"/>
      <c r="AN12" s="426"/>
      <c r="AO12" s="426"/>
      <c r="AP12" s="426"/>
      <c r="AQ12" s="427"/>
      <c r="AR12" s="431" t="s">
        <v>625</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3270</v>
      </c>
      <c r="Q13" s="641"/>
      <c r="R13" s="641"/>
      <c r="S13" s="641"/>
      <c r="T13" s="641"/>
      <c r="U13" s="641"/>
      <c r="V13" s="642"/>
      <c r="W13" s="640">
        <v>5200</v>
      </c>
      <c r="X13" s="641"/>
      <c r="Y13" s="641"/>
      <c r="Z13" s="641"/>
      <c r="AA13" s="641"/>
      <c r="AB13" s="641"/>
      <c r="AC13" s="642"/>
      <c r="AD13" s="640">
        <v>4716</v>
      </c>
      <c r="AE13" s="641"/>
      <c r="AF13" s="641"/>
      <c r="AG13" s="641"/>
      <c r="AH13" s="641"/>
      <c r="AI13" s="641"/>
      <c r="AJ13" s="642"/>
      <c r="AK13" s="640">
        <v>0</v>
      </c>
      <c r="AL13" s="641"/>
      <c r="AM13" s="641"/>
      <c r="AN13" s="641"/>
      <c r="AO13" s="641"/>
      <c r="AP13" s="641"/>
      <c r="AQ13" s="642"/>
      <c r="AR13" s="900">
        <v>0</v>
      </c>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t="s">
        <v>641</v>
      </c>
      <c r="Q14" s="641"/>
      <c r="R14" s="641"/>
      <c r="S14" s="641"/>
      <c r="T14" s="641"/>
      <c r="U14" s="641"/>
      <c r="V14" s="642"/>
      <c r="W14" s="640" t="s">
        <v>641</v>
      </c>
      <c r="X14" s="641"/>
      <c r="Y14" s="641"/>
      <c r="Z14" s="641"/>
      <c r="AA14" s="641"/>
      <c r="AB14" s="641"/>
      <c r="AC14" s="642"/>
      <c r="AD14" s="640" t="s">
        <v>646</v>
      </c>
      <c r="AE14" s="641"/>
      <c r="AF14" s="641"/>
      <c r="AG14" s="641"/>
      <c r="AH14" s="641"/>
      <c r="AI14" s="641"/>
      <c r="AJ14" s="642"/>
      <c r="AK14" s="640" t="s">
        <v>648</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641</v>
      </c>
      <c r="Q15" s="641"/>
      <c r="R15" s="641"/>
      <c r="S15" s="641"/>
      <c r="T15" s="641"/>
      <c r="U15" s="641"/>
      <c r="V15" s="642"/>
      <c r="W15" s="640" t="s">
        <v>644</v>
      </c>
      <c r="X15" s="641"/>
      <c r="Y15" s="641"/>
      <c r="Z15" s="641"/>
      <c r="AA15" s="641"/>
      <c r="AB15" s="641"/>
      <c r="AC15" s="642"/>
      <c r="AD15" s="640">
        <v>68</v>
      </c>
      <c r="AE15" s="641"/>
      <c r="AF15" s="641"/>
      <c r="AG15" s="641"/>
      <c r="AH15" s="641"/>
      <c r="AI15" s="641"/>
      <c r="AJ15" s="642"/>
      <c r="AK15" s="640" t="s">
        <v>647</v>
      </c>
      <c r="AL15" s="641"/>
      <c r="AM15" s="641"/>
      <c r="AN15" s="641"/>
      <c r="AO15" s="641"/>
      <c r="AP15" s="641"/>
      <c r="AQ15" s="642"/>
      <c r="AR15" s="640" t="s">
        <v>644</v>
      </c>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641</v>
      </c>
      <c r="Q16" s="641"/>
      <c r="R16" s="641"/>
      <c r="S16" s="641"/>
      <c r="T16" s="641"/>
      <c r="U16" s="641"/>
      <c r="V16" s="642"/>
      <c r="W16" s="640">
        <v>-68</v>
      </c>
      <c r="X16" s="641"/>
      <c r="Y16" s="641"/>
      <c r="Z16" s="641"/>
      <c r="AA16" s="641"/>
      <c r="AB16" s="641"/>
      <c r="AC16" s="642"/>
      <c r="AD16" s="640" t="s">
        <v>647</v>
      </c>
      <c r="AE16" s="641"/>
      <c r="AF16" s="641"/>
      <c r="AG16" s="641"/>
      <c r="AH16" s="641"/>
      <c r="AI16" s="641"/>
      <c r="AJ16" s="642"/>
      <c r="AK16" s="640" t="s">
        <v>641</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644</v>
      </c>
      <c r="Q17" s="641"/>
      <c r="R17" s="641"/>
      <c r="S17" s="641"/>
      <c r="T17" s="641"/>
      <c r="U17" s="641"/>
      <c r="V17" s="642"/>
      <c r="W17" s="640" t="s">
        <v>641</v>
      </c>
      <c r="X17" s="641"/>
      <c r="Y17" s="641"/>
      <c r="Z17" s="641"/>
      <c r="AA17" s="641"/>
      <c r="AB17" s="641"/>
      <c r="AC17" s="642"/>
      <c r="AD17" s="640" t="s">
        <v>641</v>
      </c>
      <c r="AE17" s="641"/>
      <c r="AF17" s="641"/>
      <c r="AG17" s="641"/>
      <c r="AH17" s="641"/>
      <c r="AI17" s="641"/>
      <c r="AJ17" s="642"/>
      <c r="AK17" s="640" t="s">
        <v>641</v>
      </c>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3270</v>
      </c>
      <c r="Q18" s="859"/>
      <c r="R18" s="859"/>
      <c r="S18" s="859"/>
      <c r="T18" s="859"/>
      <c r="U18" s="859"/>
      <c r="V18" s="860"/>
      <c r="W18" s="858">
        <f>SUM(W13:AC17)</f>
        <v>5132</v>
      </c>
      <c r="X18" s="859"/>
      <c r="Y18" s="859"/>
      <c r="Z18" s="859"/>
      <c r="AA18" s="859"/>
      <c r="AB18" s="859"/>
      <c r="AC18" s="860"/>
      <c r="AD18" s="858">
        <f>SUM(AD13:AJ17)</f>
        <v>4784</v>
      </c>
      <c r="AE18" s="859"/>
      <c r="AF18" s="859"/>
      <c r="AG18" s="859"/>
      <c r="AH18" s="859"/>
      <c r="AI18" s="859"/>
      <c r="AJ18" s="860"/>
      <c r="AK18" s="858">
        <f>SUM(AK13:AQ17)</f>
        <v>0</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3767</v>
      </c>
      <c r="Q19" s="641"/>
      <c r="R19" s="641"/>
      <c r="S19" s="641"/>
      <c r="T19" s="641"/>
      <c r="U19" s="641"/>
      <c r="V19" s="642"/>
      <c r="W19" s="640">
        <v>4677</v>
      </c>
      <c r="X19" s="641"/>
      <c r="Y19" s="641"/>
      <c r="Z19" s="641"/>
      <c r="AA19" s="641"/>
      <c r="AB19" s="641"/>
      <c r="AC19" s="642"/>
      <c r="AD19" s="640">
        <v>4055</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f>IF(P18=0, "-", SUM(P19)/P18)</f>
        <v>1.1519877675840979</v>
      </c>
      <c r="Q20" s="301"/>
      <c r="R20" s="301"/>
      <c r="S20" s="301"/>
      <c r="T20" s="301"/>
      <c r="U20" s="301"/>
      <c r="V20" s="301"/>
      <c r="W20" s="301">
        <f t="shared" ref="W20" si="0">IF(W18=0, "-", SUM(W19)/W18)</f>
        <v>0.91134060795011695</v>
      </c>
      <c r="X20" s="301"/>
      <c r="Y20" s="301"/>
      <c r="Z20" s="301"/>
      <c r="AA20" s="301"/>
      <c r="AB20" s="301"/>
      <c r="AC20" s="301"/>
      <c r="AD20" s="301">
        <f t="shared" ref="AD20" si="1">IF(AD18=0, "-", SUM(AD19)/AD18)</f>
        <v>0.84761705685618727</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274</v>
      </c>
      <c r="H21" s="300"/>
      <c r="I21" s="300"/>
      <c r="J21" s="300"/>
      <c r="K21" s="300"/>
      <c r="L21" s="300"/>
      <c r="M21" s="300"/>
      <c r="N21" s="300"/>
      <c r="O21" s="300"/>
      <c r="P21" s="301">
        <f>IF(P19=0, "-", SUM(P19)/SUM(P13,P14))</f>
        <v>1.1519877675840979</v>
      </c>
      <c r="Q21" s="301"/>
      <c r="R21" s="301"/>
      <c r="S21" s="301"/>
      <c r="T21" s="301"/>
      <c r="U21" s="301"/>
      <c r="V21" s="301"/>
      <c r="W21" s="301">
        <f t="shared" ref="W21" si="2">IF(W19=0, "-", SUM(W19)/SUM(W13,W14))</f>
        <v>0.89942307692307688</v>
      </c>
      <c r="X21" s="301"/>
      <c r="Y21" s="301"/>
      <c r="Z21" s="301"/>
      <c r="AA21" s="301"/>
      <c r="AB21" s="301"/>
      <c r="AC21" s="301"/>
      <c r="AD21" s="301">
        <f t="shared" ref="AD21" si="3">IF(AD19=0, "-", SUM(AD19)/SUM(AD13,AD14))</f>
        <v>0.85983884648006781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628</v>
      </c>
      <c r="B22" s="954"/>
      <c r="C22" s="954"/>
      <c r="D22" s="954"/>
      <c r="E22" s="954"/>
      <c r="F22" s="955"/>
      <c r="G22" s="949" t="s">
        <v>254</v>
      </c>
      <c r="H22" s="207"/>
      <c r="I22" s="207"/>
      <c r="J22" s="207"/>
      <c r="K22" s="207"/>
      <c r="L22" s="207"/>
      <c r="M22" s="207"/>
      <c r="N22" s="207"/>
      <c r="O22" s="208"/>
      <c r="P22" s="914" t="s">
        <v>626</v>
      </c>
      <c r="Q22" s="207"/>
      <c r="R22" s="207"/>
      <c r="S22" s="207"/>
      <c r="T22" s="207"/>
      <c r="U22" s="207"/>
      <c r="V22" s="208"/>
      <c r="W22" s="914" t="s">
        <v>627</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717</v>
      </c>
      <c r="H23" s="951"/>
      <c r="I23" s="951"/>
      <c r="J23" s="951"/>
      <c r="K23" s="951"/>
      <c r="L23" s="951"/>
      <c r="M23" s="951"/>
      <c r="N23" s="951"/>
      <c r="O23" s="952"/>
      <c r="P23" s="900">
        <v>0</v>
      </c>
      <c r="Q23" s="901"/>
      <c r="R23" s="901"/>
      <c r="S23" s="901"/>
      <c r="T23" s="901"/>
      <c r="U23" s="901"/>
      <c r="V23" s="915"/>
      <c r="W23" s="900">
        <v>0</v>
      </c>
      <c r="X23" s="901"/>
      <c r="Y23" s="901"/>
      <c r="Z23" s="901"/>
      <c r="AA23" s="901"/>
      <c r="AB23" s="901"/>
      <c r="AC23" s="915"/>
      <c r="AD23" s="963" t="s">
        <v>720</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hidden="1" customHeight="1" x14ac:dyDescent="0.15">
      <c r="A24" s="956"/>
      <c r="B24" s="957"/>
      <c r="C24" s="957"/>
      <c r="D24" s="957"/>
      <c r="E24" s="957"/>
      <c r="F24" s="958"/>
      <c r="G24" s="916"/>
      <c r="H24" s="917"/>
      <c r="I24" s="917"/>
      <c r="J24" s="917"/>
      <c r="K24" s="917"/>
      <c r="L24" s="917"/>
      <c r="M24" s="917"/>
      <c r="N24" s="917"/>
      <c r="O24" s="918"/>
      <c r="P24" s="640"/>
      <c r="Q24" s="641"/>
      <c r="R24" s="641"/>
      <c r="S24" s="641"/>
      <c r="T24" s="641"/>
      <c r="U24" s="641"/>
      <c r="V24" s="642"/>
      <c r="W24" s="640"/>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15">
      <c r="A25" s="956"/>
      <c r="B25" s="957"/>
      <c r="C25" s="957"/>
      <c r="D25" s="957"/>
      <c r="E25" s="957"/>
      <c r="F25" s="958"/>
      <c r="G25" s="916"/>
      <c r="H25" s="917"/>
      <c r="I25" s="917"/>
      <c r="J25" s="917"/>
      <c r="K25" s="917"/>
      <c r="L25" s="917"/>
      <c r="M25" s="917"/>
      <c r="N25" s="917"/>
      <c r="O25" s="918"/>
      <c r="P25" s="640"/>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15">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19" t="s">
        <v>258</v>
      </c>
      <c r="H28" s="920"/>
      <c r="I28" s="920"/>
      <c r="J28" s="920"/>
      <c r="K28" s="920"/>
      <c r="L28" s="920"/>
      <c r="M28" s="920"/>
      <c r="N28" s="920"/>
      <c r="O28" s="921"/>
      <c r="P28" s="858">
        <f>P29-SUM(P23:P27)</f>
        <v>0</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640">
        <f>AK13</f>
        <v>0</v>
      </c>
      <c r="Q29" s="641"/>
      <c r="R29" s="641"/>
      <c r="S29" s="641"/>
      <c r="T29" s="641"/>
      <c r="U29" s="641"/>
      <c r="V29" s="642"/>
      <c r="W29" s="932">
        <f>AR13</f>
        <v>0</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309</v>
      </c>
      <c r="AF30" s="839"/>
      <c r="AG30" s="839"/>
      <c r="AH30" s="840"/>
      <c r="AI30" s="895" t="s">
        <v>331</v>
      </c>
      <c r="AJ30" s="895"/>
      <c r="AK30" s="895"/>
      <c r="AL30" s="838"/>
      <c r="AM30" s="895" t="s">
        <v>428</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v>2</v>
      </c>
      <c r="AR31" s="186"/>
      <c r="AS31" s="121" t="s">
        <v>185</v>
      </c>
      <c r="AT31" s="122"/>
      <c r="AU31" s="185">
        <v>12</v>
      </c>
      <c r="AV31" s="185"/>
      <c r="AW31" s="377" t="s">
        <v>175</v>
      </c>
      <c r="AX31" s="378"/>
    </row>
    <row r="32" spans="1:50" ht="23.25" customHeight="1" x14ac:dyDescent="0.15">
      <c r="A32" s="382"/>
      <c r="B32" s="380"/>
      <c r="C32" s="380"/>
      <c r="D32" s="380"/>
      <c r="E32" s="380"/>
      <c r="F32" s="381"/>
      <c r="G32" s="548" t="s">
        <v>723</v>
      </c>
      <c r="H32" s="549"/>
      <c r="I32" s="549"/>
      <c r="J32" s="549"/>
      <c r="K32" s="549"/>
      <c r="L32" s="549"/>
      <c r="M32" s="549"/>
      <c r="N32" s="549"/>
      <c r="O32" s="550"/>
      <c r="P32" s="93" t="s">
        <v>649</v>
      </c>
      <c r="Q32" s="93"/>
      <c r="R32" s="93"/>
      <c r="S32" s="93"/>
      <c r="T32" s="93"/>
      <c r="U32" s="93"/>
      <c r="V32" s="93"/>
      <c r="W32" s="93"/>
      <c r="X32" s="94"/>
      <c r="Y32" s="455" t="s">
        <v>12</v>
      </c>
      <c r="Z32" s="515"/>
      <c r="AA32" s="516"/>
      <c r="AB32" s="445" t="s">
        <v>650</v>
      </c>
      <c r="AC32" s="445"/>
      <c r="AD32" s="445"/>
      <c r="AE32" s="203">
        <v>188247</v>
      </c>
      <c r="AF32" s="204"/>
      <c r="AG32" s="204"/>
      <c r="AH32" s="204"/>
      <c r="AI32" s="203">
        <v>103817</v>
      </c>
      <c r="AJ32" s="204"/>
      <c r="AK32" s="204"/>
      <c r="AL32" s="204"/>
      <c r="AM32" s="203">
        <v>80586</v>
      </c>
      <c r="AN32" s="204"/>
      <c r="AO32" s="204"/>
      <c r="AP32" s="204"/>
      <c r="AQ32" s="321">
        <v>420320</v>
      </c>
      <c r="AR32" s="193"/>
      <c r="AS32" s="193"/>
      <c r="AT32" s="322"/>
      <c r="AU32" s="204" t="s">
        <v>641</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651</v>
      </c>
      <c r="AC33" s="507"/>
      <c r="AD33" s="507"/>
      <c r="AE33" s="203" t="s">
        <v>641</v>
      </c>
      <c r="AF33" s="204"/>
      <c r="AG33" s="204"/>
      <c r="AH33" s="204"/>
      <c r="AI33" s="203" t="s">
        <v>641</v>
      </c>
      <c r="AJ33" s="204"/>
      <c r="AK33" s="204"/>
      <c r="AL33" s="204"/>
      <c r="AM33" s="203" t="s">
        <v>652</v>
      </c>
      <c r="AN33" s="204"/>
      <c r="AO33" s="204"/>
      <c r="AP33" s="204"/>
      <c r="AQ33" s="321">
        <v>345755</v>
      </c>
      <c r="AR33" s="193"/>
      <c r="AS33" s="193"/>
      <c r="AT33" s="322"/>
      <c r="AU33" s="204">
        <v>3102509</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8</v>
      </c>
      <c r="AF34" s="204"/>
      <c r="AG34" s="204"/>
      <c r="AH34" s="204"/>
      <c r="AI34" s="203">
        <v>11</v>
      </c>
      <c r="AJ34" s="204"/>
      <c r="AK34" s="204"/>
      <c r="AL34" s="204"/>
      <c r="AM34" s="203">
        <v>14</v>
      </c>
      <c r="AN34" s="204"/>
      <c r="AO34" s="204"/>
      <c r="AP34" s="204"/>
      <c r="AQ34" s="321">
        <v>14</v>
      </c>
      <c r="AR34" s="193"/>
      <c r="AS34" s="193"/>
      <c r="AT34" s="322"/>
      <c r="AU34" s="204" t="s">
        <v>641</v>
      </c>
      <c r="AV34" s="204"/>
      <c r="AW34" s="204"/>
      <c r="AX34" s="206"/>
    </row>
    <row r="35" spans="1:51" ht="30" customHeight="1" x14ac:dyDescent="0.15">
      <c r="A35" s="213" t="s">
        <v>299</v>
      </c>
      <c r="B35" s="214"/>
      <c r="C35" s="214"/>
      <c r="D35" s="214"/>
      <c r="E35" s="214"/>
      <c r="F35" s="215"/>
      <c r="G35" s="219" t="s">
        <v>653</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30"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309</v>
      </c>
      <c r="AF37" s="232"/>
      <c r="AG37" s="232"/>
      <c r="AH37" s="232"/>
      <c r="AI37" s="232" t="s">
        <v>331</v>
      </c>
      <c r="AJ37" s="232"/>
      <c r="AK37" s="232"/>
      <c r="AL37" s="232"/>
      <c r="AM37" s="232" t="s">
        <v>428</v>
      </c>
      <c r="AN37" s="232"/>
      <c r="AO37" s="232"/>
      <c r="AP37" s="232"/>
      <c r="AQ37" s="139" t="s">
        <v>184</v>
      </c>
      <c r="AR37" s="140"/>
      <c r="AS37" s="140"/>
      <c r="AT37" s="141"/>
      <c r="AU37" s="396" t="s">
        <v>133</v>
      </c>
      <c r="AV37" s="396"/>
      <c r="AW37" s="396"/>
      <c r="AX37" s="890"/>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309</v>
      </c>
      <c r="AF44" s="232"/>
      <c r="AG44" s="232"/>
      <c r="AH44" s="232"/>
      <c r="AI44" s="232" t="s">
        <v>331</v>
      </c>
      <c r="AJ44" s="232"/>
      <c r="AK44" s="232"/>
      <c r="AL44" s="232"/>
      <c r="AM44" s="232" t="s">
        <v>428</v>
      </c>
      <c r="AN44" s="232"/>
      <c r="AO44" s="232"/>
      <c r="AP44" s="232"/>
      <c r="AQ44" s="139" t="s">
        <v>184</v>
      </c>
      <c r="AR44" s="140"/>
      <c r="AS44" s="140"/>
      <c r="AT44" s="141"/>
      <c r="AU44" s="396" t="s">
        <v>133</v>
      </c>
      <c r="AV44" s="396"/>
      <c r="AW44" s="396"/>
      <c r="AX44" s="89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309</v>
      </c>
      <c r="AF51" s="232"/>
      <c r="AG51" s="232"/>
      <c r="AH51" s="232"/>
      <c r="AI51" s="232" t="s">
        <v>331</v>
      </c>
      <c r="AJ51" s="232"/>
      <c r="AK51" s="232"/>
      <c r="AL51" s="232"/>
      <c r="AM51" s="232" t="s">
        <v>428</v>
      </c>
      <c r="AN51" s="232"/>
      <c r="AO51" s="232"/>
      <c r="AP51" s="232"/>
      <c r="AQ51" s="139" t="s">
        <v>184</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309</v>
      </c>
      <c r="AF58" s="232"/>
      <c r="AG58" s="232"/>
      <c r="AH58" s="232"/>
      <c r="AI58" s="232" t="s">
        <v>331</v>
      </c>
      <c r="AJ58" s="232"/>
      <c r="AK58" s="232"/>
      <c r="AL58" s="232"/>
      <c r="AM58" s="232" t="s">
        <v>428</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1</v>
      </c>
    </row>
    <row r="66" spans="1:51" ht="18.75"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v>2</v>
      </c>
      <c r="AR66" s="186"/>
      <c r="AS66" s="121" t="s">
        <v>185</v>
      </c>
      <c r="AT66" s="122"/>
      <c r="AU66" s="185">
        <v>12</v>
      </c>
      <c r="AV66" s="185"/>
      <c r="AW66" s="230" t="s">
        <v>269</v>
      </c>
      <c r="AX66" s="236"/>
      <c r="AY66">
        <f>$AY$65</f>
        <v>1</v>
      </c>
    </row>
    <row r="67" spans="1:51" ht="38.25" customHeight="1" x14ac:dyDescent="0.15">
      <c r="A67" s="459"/>
      <c r="B67" s="460"/>
      <c r="C67" s="460"/>
      <c r="D67" s="460"/>
      <c r="E67" s="460"/>
      <c r="F67" s="461"/>
      <c r="G67" s="237" t="s">
        <v>186</v>
      </c>
      <c r="H67" s="240" t="s">
        <v>654</v>
      </c>
      <c r="I67" s="241"/>
      <c r="J67" s="241"/>
      <c r="K67" s="241"/>
      <c r="L67" s="241"/>
      <c r="M67" s="241"/>
      <c r="N67" s="241"/>
      <c r="O67" s="242"/>
      <c r="P67" s="240" t="s">
        <v>655</v>
      </c>
      <c r="Q67" s="241"/>
      <c r="R67" s="241"/>
      <c r="S67" s="241"/>
      <c r="T67" s="241"/>
      <c r="U67" s="241"/>
      <c r="V67" s="242"/>
      <c r="W67" s="246"/>
      <c r="X67" s="247"/>
      <c r="Y67" s="252" t="s">
        <v>12</v>
      </c>
      <c r="Z67" s="252"/>
      <c r="AA67" s="253"/>
      <c r="AB67" s="254" t="s">
        <v>289</v>
      </c>
      <c r="AC67" s="254"/>
      <c r="AD67" s="254"/>
      <c r="AE67" s="203">
        <v>19542</v>
      </c>
      <c r="AF67" s="204"/>
      <c r="AG67" s="204"/>
      <c r="AH67" s="204"/>
      <c r="AI67" s="203">
        <v>44381</v>
      </c>
      <c r="AJ67" s="204"/>
      <c r="AK67" s="204"/>
      <c r="AL67" s="204"/>
      <c r="AM67" s="203">
        <v>48807</v>
      </c>
      <c r="AN67" s="204"/>
      <c r="AO67" s="204"/>
      <c r="AP67" s="204"/>
      <c r="AQ67" s="203">
        <v>48807</v>
      </c>
      <c r="AR67" s="204"/>
      <c r="AS67" s="204"/>
      <c r="AT67" s="205"/>
      <c r="AU67" s="204" t="s">
        <v>640</v>
      </c>
      <c r="AV67" s="204"/>
      <c r="AW67" s="204"/>
      <c r="AX67" s="206"/>
      <c r="AY67">
        <f t="shared" ref="AY67:AY72" si="8">$AY$65</f>
        <v>1</v>
      </c>
    </row>
    <row r="68" spans="1:51" ht="38.25"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t="s">
        <v>640</v>
      </c>
      <c r="AF68" s="204"/>
      <c r="AG68" s="204"/>
      <c r="AH68" s="204"/>
      <c r="AI68" s="203" t="s">
        <v>640</v>
      </c>
      <c r="AJ68" s="204"/>
      <c r="AK68" s="204"/>
      <c r="AL68" s="204"/>
      <c r="AM68" s="203" t="s">
        <v>644</v>
      </c>
      <c r="AN68" s="204"/>
      <c r="AO68" s="204"/>
      <c r="AP68" s="204"/>
      <c r="AQ68" s="203">
        <v>44818</v>
      </c>
      <c r="AR68" s="204"/>
      <c r="AS68" s="204"/>
      <c r="AT68" s="205"/>
      <c r="AU68" s="204">
        <v>43473</v>
      </c>
      <c r="AV68" s="204"/>
      <c r="AW68" s="204"/>
      <c r="AX68" s="206"/>
      <c r="AY68">
        <f t="shared" si="8"/>
        <v>1</v>
      </c>
    </row>
    <row r="69" spans="1:51" ht="38.25"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v>222</v>
      </c>
      <c r="AF69" s="211"/>
      <c r="AG69" s="211"/>
      <c r="AH69" s="211"/>
      <c r="AI69" s="210">
        <v>98</v>
      </c>
      <c r="AJ69" s="211"/>
      <c r="AK69" s="211"/>
      <c r="AL69" s="211"/>
      <c r="AM69" s="210">
        <v>89</v>
      </c>
      <c r="AN69" s="211"/>
      <c r="AO69" s="211"/>
      <c r="AP69" s="211"/>
      <c r="AQ69" s="210">
        <v>89</v>
      </c>
      <c r="AR69" s="211"/>
      <c r="AS69" s="211"/>
      <c r="AT69" s="211"/>
      <c r="AU69" s="204" t="s">
        <v>640</v>
      </c>
      <c r="AV69" s="204"/>
      <c r="AW69" s="204"/>
      <c r="AX69" s="206"/>
      <c r="AY69">
        <f t="shared" si="8"/>
        <v>1</v>
      </c>
    </row>
    <row r="70" spans="1:51" ht="123" customHeight="1" x14ac:dyDescent="0.15">
      <c r="A70" s="459" t="s">
        <v>275</v>
      </c>
      <c r="B70" s="460"/>
      <c r="C70" s="460"/>
      <c r="D70" s="460"/>
      <c r="E70" s="460"/>
      <c r="F70" s="461"/>
      <c r="G70" s="238" t="s">
        <v>187</v>
      </c>
      <c r="H70" s="290" t="s">
        <v>656</v>
      </c>
      <c r="I70" s="290"/>
      <c r="J70" s="290"/>
      <c r="K70" s="290"/>
      <c r="L70" s="290"/>
      <c r="M70" s="290"/>
      <c r="N70" s="290"/>
      <c r="O70" s="290"/>
      <c r="P70" s="290" t="s">
        <v>657</v>
      </c>
      <c r="Q70" s="290"/>
      <c r="R70" s="290"/>
      <c r="S70" s="290"/>
      <c r="T70" s="290"/>
      <c r="U70" s="290"/>
      <c r="V70" s="290"/>
      <c r="W70" s="293" t="s">
        <v>288</v>
      </c>
      <c r="X70" s="294"/>
      <c r="Y70" s="252" t="s">
        <v>12</v>
      </c>
      <c r="Z70" s="252"/>
      <c r="AA70" s="253"/>
      <c r="AB70" s="254" t="s">
        <v>289</v>
      </c>
      <c r="AC70" s="254"/>
      <c r="AD70" s="254"/>
      <c r="AE70" s="203">
        <v>19542</v>
      </c>
      <c r="AF70" s="204"/>
      <c r="AG70" s="204"/>
      <c r="AH70" s="204"/>
      <c r="AI70" s="203">
        <v>44381</v>
      </c>
      <c r="AJ70" s="204"/>
      <c r="AK70" s="204"/>
      <c r="AL70" s="204"/>
      <c r="AM70" s="203">
        <v>48807</v>
      </c>
      <c r="AN70" s="204"/>
      <c r="AO70" s="204"/>
      <c r="AP70" s="204"/>
      <c r="AQ70" s="203">
        <v>48807</v>
      </c>
      <c r="AR70" s="204"/>
      <c r="AS70" s="204"/>
      <c r="AT70" s="205"/>
      <c r="AU70" s="204" t="s">
        <v>640</v>
      </c>
      <c r="AV70" s="204"/>
      <c r="AW70" s="204"/>
      <c r="AX70" s="206"/>
      <c r="AY70">
        <f t="shared" si="8"/>
        <v>1</v>
      </c>
    </row>
    <row r="71" spans="1:51" ht="123"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t="s">
        <v>640</v>
      </c>
      <c r="AF71" s="204"/>
      <c r="AG71" s="204"/>
      <c r="AH71" s="204"/>
      <c r="AI71" s="203" t="s">
        <v>640</v>
      </c>
      <c r="AJ71" s="204"/>
      <c r="AK71" s="204"/>
      <c r="AL71" s="204"/>
      <c r="AM71" s="203" t="s">
        <v>652</v>
      </c>
      <c r="AN71" s="204"/>
      <c r="AO71" s="204"/>
      <c r="AP71" s="204"/>
      <c r="AQ71" s="203">
        <v>44818</v>
      </c>
      <c r="AR71" s="204"/>
      <c r="AS71" s="204"/>
      <c r="AT71" s="205"/>
      <c r="AU71" s="204">
        <v>43473</v>
      </c>
      <c r="AV71" s="204"/>
      <c r="AW71" s="204"/>
      <c r="AX71" s="206"/>
      <c r="AY71">
        <f t="shared" si="8"/>
        <v>1</v>
      </c>
    </row>
    <row r="72" spans="1:51" ht="123"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v>222</v>
      </c>
      <c r="AF72" s="211"/>
      <c r="AG72" s="211"/>
      <c r="AH72" s="211"/>
      <c r="AI72" s="210">
        <v>98</v>
      </c>
      <c r="AJ72" s="211"/>
      <c r="AK72" s="211"/>
      <c r="AL72" s="211"/>
      <c r="AM72" s="210">
        <v>89</v>
      </c>
      <c r="AN72" s="211"/>
      <c r="AO72" s="211"/>
      <c r="AP72" s="289"/>
      <c r="AQ72" s="210">
        <v>89</v>
      </c>
      <c r="AR72" s="211"/>
      <c r="AS72" s="211"/>
      <c r="AT72" s="289"/>
      <c r="AU72" s="204" t="s">
        <v>640</v>
      </c>
      <c r="AV72" s="204"/>
      <c r="AW72" s="204"/>
      <c r="AX72" s="206"/>
      <c r="AY72">
        <f t="shared" si="8"/>
        <v>1</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customHeight="1" thickBot="1" x14ac:dyDescent="0.2">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c r="AS79" s="258"/>
      <c r="AT79" s="259"/>
      <c r="AU79" s="259"/>
      <c r="AV79" s="259"/>
      <c r="AW79" s="259"/>
      <c r="AX79" s="948"/>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621</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309</v>
      </c>
      <c r="AF85" s="232"/>
      <c r="AG85" s="232"/>
      <c r="AH85" s="232"/>
      <c r="AI85" s="232" t="s">
        <v>331</v>
      </c>
      <c r="AJ85" s="232"/>
      <c r="AK85" s="232"/>
      <c r="AL85" s="232"/>
      <c r="AM85" s="232" t="s">
        <v>428</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309</v>
      </c>
      <c r="AF90" s="232"/>
      <c r="AG90" s="232"/>
      <c r="AH90" s="232"/>
      <c r="AI90" s="232" t="s">
        <v>331</v>
      </c>
      <c r="AJ90" s="232"/>
      <c r="AK90" s="232"/>
      <c r="AL90" s="232"/>
      <c r="AM90" s="232" t="s">
        <v>428</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309</v>
      </c>
      <c r="AF95" s="232"/>
      <c r="AG95" s="232"/>
      <c r="AH95" s="232"/>
      <c r="AI95" s="232" t="s">
        <v>331</v>
      </c>
      <c r="AJ95" s="232"/>
      <c r="AK95" s="232"/>
      <c r="AL95" s="232"/>
      <c r="AM95" s="232" t="s">
        <v>428</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309</v>
      </c>
      <c r="AF100" s="524"/>
      <c r="AG100" s="524"/>
      <c r="AH100" s="525"/>
      <c r="AI100" s="523" t="s">
        <v>331</v>
      </c>
      <c r="AJ100" s="524"/>
      <c r="AK100" s="524"/>
      <c r="AL100" s="525"/>
      <c r="AM100" s="523" t="s">
        <v>428</v>
      </c>
      <c r="AN100" s="524"/>
      <c r="AO100" s="524"/>
      <c r="AP100" s="525"/>
      <c r="AQ100" s="302" t="s">
        <v>336</v>
      </c>
      <c r="AR100" s="303"/>
      <c r="AS100" s="303"/>
      <c r="AT100" s="304"/>
      <c r="AU100" s="302" t="s">
        <v>462</v>
      </c>
      <c r="AV100" s="303"/>
      <c r="AW100" s="303"/>
      <c r="AX100" s="305"/>
    </row>
    <row r="101" spans="1:60" ht="23.25" customHeight="1" x14ac:dyDescent="0.15">
      <c r="A101" s="403"/>
      <c r="B101" s="404"/>
      <c r="C101" s="404"/>
      <c r="D101" s="404"/>
      <c r="E101" s="404"/>
      <c r="F101" s="405"/>
      <c r="G101" s="93" t="s">
        <v>658</v>
      </c>
      <c r="H101" s="93"/>
      <c r="I101" s="93"/>
      <c r="J101" s="93"/>
      <c r="K101" s="93"/>
      <c r="L101" s="93"/>
      <c r="M101" s="93"/>
      <c r="N101" s="93"/>
      <c r="O101" s="93"/>
      <c r="P101" s="93"/>
      <c r="Q101" s="93"/>
      <c r="R101" s="93"/>
      <c r="S101" s="93"/>
      <c r="T101" s="93"/>
      <c r="U101" s="93"/>
      <c r="V101" s="93"/>
      <c r="W101" s="93"/>
      <c r="X101" s="94"/>
      <c r="Y101" s="526" t="s">
        <v>54</v>
      </c>
      <c r="Z101" s="527"/>
      <c r="AA101" s="528"/>
      <c r="AB101" s="445" t="s">
        <v>659</v>
      </c>
      <c r="AC101" s="445"/>
      <c r="AD101" s="445"/>
      <c r="AE101" s="267">
        <v>193</v>
      </c>
      <c r="AF101" s="267"/>
      <c r="AG101" s="267"/>
      <c r="AH101" s="267"/>
      <c r="AI101" s="267">
        <v>70</v>
      </c>
      <c r="AJ101" s="267"/>
      <c r="AK101" s="267"/>
      <c r="AL101" s="267"/>
      <c r="AM101" s="267">
        <v>42</v>
      </c>
      <c r="AN101" s="267"/>
      <c r="AO101" s="267"/>
      <c r="AP101" s="267"/>
      <c r="AQ101" s="267" t="s">
        <v>652</v>
      </c>
      <c r="AR101" s="267"/>
      <c r="AS101" s="267"/>
      <c r="AT101" s="267"/>
      <c r="AU101" s="203" t="s">
        <v>645</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659</v>
      </c>
      <c r="AC102" s="445"/>
      <c r="AD102" s="445"/>
      <c r="AE102" s="267">
        <v>186</v>
      </c>
      <c r="AF102" s="267"/>
      <c r="AG102" s="267"/>
      <c r="AH102" s="267"/>
      <c r="AI102" s="267">
        <v>74</v>
      </c>
      <c r="AJ102" s="267"/>
      <c r="AK102" s="267"/>
      <c r="AL102" s="267"/>
      <c r="AM102" s="267">
        <v>42</v>
      </c>
      <c r="AN102" s="267"/>
      <c r="AO102" s="267"/>
      <c r="AP102" s="267"/>
      <c r="AQ102" s="267" t="s">
        <v>641</v>
      </c>
      <c r="AR102" s="267"/>
      <c r="AS102" s="267"/>
      <c r="AT102" s="267"/>
      <c r="AU102" s="210" t="s">
        <v>660</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462</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462</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462</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462</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309</v>
      </c>
      <c r="AF115" s="232"/>
      <c r="AG115" s="232"/>
      <c r="AH115" s="232"/>
      <c r="AI115" s="232" t="s">
        <v>331</v>
      </c>
      <c r="AJ115" s="232"/>
      <c r="AK115" s="232"/>
      <c r="AL115" s="232"/>
      <c r="AM115" s="232" t="s">
        <v>428</v>
      </c>
      <c r="AN115" s="232"/>
      <c r="AO115" s="232"/>
      <c r="AP115" s="232"/>
      <c r="AQ115" s="574" t="s">
        <v>463</v>
      </c>
      <c r="AR115" s="575"/>
      <c r="AS115" s="575"/>
      <c r="AT115" s="575"/>
      <c r="AU115" s="575"/>
      <c r="AV115" s="575"/>
      <c r="AW115" s="575"/>
      <c r="AX115" s="576"/>
    </row>
    <row r="116" spans="1:51" ht="23.25" customHeight="1" x14ac:dyDescent="0.15">
      <c r="A116" s="420"/>
      <c r="B116" s="421"/>
      <c r="C116" s="421"/>
      <c r="D116" s="421"/>
      <c r="E116" s="421"/>
      <c r="F116" s="422"/>
      <c r="G116" s="372" t="s">
        <v>661</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662</v>
      </c>
      <c r="AC116" s="447"/>
      <c r="AD116" s="448"/>
      <c r="AE116" s="267">
        <v>19</v>
      </c>
      <c r="AF116" s="267"/>
      <c r="AG116" s="267"/>
      <c r="AH116" s="267"/>
      <c r="AI116" s="267">
        <v>66</v>
      </c>
      <c r="AJ116" s="267"/>
      <c r="AK116" s="267"/>
      <c r="AL116" s="267"/>
      <c r="AM116" s="267">
        <v>96</v>
      </c>
      <c r="AN116" s="267"/>
      <c r="AO116" s="267"/>
      <c r="AP116" s="267"/>
      <c r="AQ116" s="203" t="s">
        <v>666</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663</v>
      </c>
      <c r="AC117" s="457"/>
      <c r="AD117" s="458"/>
      <c r="AE117" s="535" t="s">
        <v>664</v>
      </c>
      <c r="AF117" s="535"/>
      <c r="AG117" s="535"/>
      <c r="AH117" s="535"/>
      <c r="AI117" s="535" t="s">
        <v>665</v>
      </c>
      <c r="AJ117" s="535"/>
      <c r="AK117" s="535"/>
      <c r="AL117" s="535"/>
      <c r="AM117" s="535" t="s">
        <v>721</v>
      </c>
      <c r="AN117" s="535"/>
      <c r="AO117" s="535"/>
      <c r="AP117" s="535"/>
      <c r="AQ117" s="535" t="s">
        <v>640</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309</v>
      </c>
      <c r="AF118" s="232"/>
      <c r="AG118" s="232"/>
      <c r="AH118" s="232"/>
      <c r="AI118" s="232" t="s">
        <v>331</v>
      </c>
      <c r="AJ118" s="232"/>
      <c r="AK118" s="232"/>
      <c r="AL118" s="232"/>
      <c r="AM118" s="232" t="s">
        <v>428</v>
      </c>
      <c r="AN118" s="232"/>
      <c r="AO118" s="232"/>
      <c r="AP118" s="232"/>
      <c r="AQ118" s="574" t="s">
        <v>463</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309</v>
      </c>
      <c r="AF121" s="232"/>
      <c r="AG121" s="232"/>
      <c r="AH121" s="232"/>
      <c r="AI121" s="232" t="s">
        <v>331</v>
      </c>
      <c r="AJ121" s="232"/>
      <c r="AK121" s="232"/>
      <c r="AL121" s="232"/>
      <c r="AM121" s="232" t="s">
        <v>428</v>
      </c>
      <c r="AN121" s="232"/>
      <c r="AO121" s="232"/>
      <c r="AP121" s="232"/>
      <c r="AQ121" s="574" t="s">
        <v>463</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281</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309</v>
      </c>
      <c r="AF124" s="232"/>
      <c r="AG124" s="232"/>
      <c r="AH124" s="232"/>
      <c r="AI124" s="232" t="s">
        <v>331</v>
      </c>
      <c r="AJ124" s="232"/>
      <c r="AK124" s="232"/>
      <c r="AL124" s="232"/>
      <c r="AM124" s="232" t="s">
        <v>428</v>
      </c>
      <c r="AN124" s="232"/>
      <c r="AO124" s="232"/>
      <c r="AP124" s="232"/>
      <c r="AQ124" s="574" t="s">
        <v>463</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459</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309</v>
      </c>
      <c r="AF127" s="232"/>
      <c r="AG127" s="232"/>
      <c r="AH127" s="232"/>
      <c r="AI127" s="232" t="s">
        <v>331</v>
      </c>
      <c r="AJ127" s="232"/>
      <c r="AK127" s="232"/>
      <c r="AL127" s="232"/>
      <c r="AM127" s="232" t="s">
        <v>428</v>
      </c>
      <c r="AN127" s="232"/>
      <c r="AO127" s="232"/>
      <c r="AP127" s="232"/>
      <c r="AQ127" s="574" t="s">
        <v>463</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460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324</v>
      </c>
      <c r="B130" s="171"/>
      <c r="C130" s="170" t="s">
        <v>188</v>
      </c>
      <c r="D130" s="171"/>
      <c r="E130" s="155" t="s">
        <v>217</v>
      </c>
      <c r="F130" s="156"/>
      <c r="G130" s="157" t="s">
        <v>633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667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620</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641</v>
      </c>
      <c r="AR133" s="185"/>
      <c r="AS133" s="121" t="s">
        <v>185</v>
      </c>
      <c r="AT133" s="122"/>
      <c r="AU133" s="186">
        <v>12</v>
      </c>
      <c r="AV133" s="186"/>
      <c r="AW133" s="121" t="s">
        <v>175</v>
      </c>
      <c r="AX133" s="181"/>
      <c r="AY133">
        <f>$AY$132</f>
        <v>1</v>
      </c>
    </row>
    <row r="134" spans="1:51" ht="39.75" customHeight="1" x14ac:dyDescent="0.15">
      <c r="A134" s="175"/>
      <c r="B134" s="172"/>
      <c r="C134" s="166"/>
      <c r="D134" s="172"/>
      <c r="E134" s="166"/>
      <c r="F134" s="167"/>
      <c r="G134" s="92" t="s">
        <v>668</v>
      </c>
      <c r="H134" s="93"/>
      <c r="I134" s="93"/>
      <c r="J134" s="93"/>
      <c r="K134" s="93"/>
      <c r="L134" s="93"/>
      <c r="M134" s="93"/>
      <c r="N134" s="93"/>
      <c r="O134" s="93"/>
      <c r="P134" s="93"/>
      <c r="Q134" s="93"/>
      <c r="R134" s="93"/>
      <c r="S134" s="93"/>
      <c r="T134" s="93"/>
      <c r="U134" s="93"/>
      <c r="V134" s="93"/>
      <c r="W134" s="93"/>
      <c r="X134" s="94"/>
      <c r="Y134" s="187" t="s">
        <v>199</v>
      </c>
      <c r="Z134" s="188"/>
      <c r="AA134" s="189"/>
      <c r="AB134" s="190" t="s">
        <v>724</v>
      </c>
      <c r="AC134" s="191"/>
      <c r="AD134" s="191"/>
      <c r="AE134" s="192">
        <v>106500</v>
      </c>
      <c r="AF134" s="193"/>
      <c r="AG134" s="193"/>
      <c r="AH134" s="193"/>
      <c r="AI134" s="192">
        <v>102900</v>
      </c>
      <c r="AJ134" s="193"/>
      <c r="AK134" s="193"/>
      <c r="AL134" s="193"/>
      <c r="AM134" s="192" t="s">
        <v>641</v>
      </c>
      <c r="AN134" s="193"/>
      <c r="AO134" s="193"/>
      <c r="AP134" s="193"/>
      <c r="AQ134" s="192" t="s">
        <v>652</v>
      </c>
      <c r="AR134" s="193"/>
      <c r="AS134" s="193"/>
      <c r="AT134" s="193"/>
      <c r="AU134" s="192" t="s">
        <v>644</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724</v>
      </c>
      <c r="AC135" s="199"/>
      <c r="AD135" s="199"/>
      <c r="AE135" s="192" t="s">
        <v>644</v>
      </c>
      <c r="AF135" s="193"/>
      <c r="AG135" s="193"/>
      <c r="AH135" s="193"/>
      <c r="AI135" s="192" t="s">
        <v>641</v>
      </c>
      <c r="AJ135" s="193"/>
      <c r="AK135" s="193"/>
      <c r="AL135" s="193"/>
      <c r="AM135" s="192" t="s">
        <v>644</v>
      </c>
      <c r="AN135" s="193"/>
      <c r="AO135" s="193"/>
      <c r="AP135" s="193"/>
      <c r="AQ135" s="192" t="s">
        <v>645</v>
      </c>
      <c r="AR135" s="193"/>
      <c r="AS135" s="193"/>
      <c r="AT135" s="193"/>
      <c r="AU135" s="192">
        <v>92700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620</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620</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620</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620</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669</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620</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620</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620</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620</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620</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620</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620</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620</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620</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620</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620</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620</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620</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620</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620</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620</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620</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620</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620</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620</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592</v>
      </c>
      <c r="D430" s="912"/>
      <c r="E430" s="160" t="s">
        <v>318</v>
      </c>
      <c r="F430" s="878"/>
      <c r="G430" s="879" t="s">
        <v>204</v>
      </c>
      <c r="H430" s="111"/>
      <c r="I430" s="111"/>
      <c r="J430" s="880" t="s">
        <v>652</v>
      </c>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464</v>
      </c>
      <c r="AJ431" s="319"/>
      <c r="AK431" s="319"/>
      <c r="AL431" s="143"/>
      <c r="AM431" s="319" t="s">
        <v>465</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641</v>
      </c>
      <c r="AF432" s="186"/>
      <c r="AG432" s="121" t="s">
        <v>185</v>
      </c>
      <c r="AH432" s="122"/>
      <c r="AI432" s="320"/>
      <c r="AJ432" s="320"/>
      <c r="AK432" s="320"/>
      <c r="AL432" s="142"/>
      <c r="AM432" s="320"/>
      <c r="AN432" s="320"/>
      <c r="AO432" s="320"/>
      <c r="AP432" s="142"/>
      <c r="AQ432" s="235" t="s">
        <v>641</v>
      </c>
      <c r="AR432" s="186"/>
      <c r="AS432" s="121" t="s">
        <v>185</v>
      </c>
      <c r="AT432" s="122"/>
      <c r="AU432" s="186" t="s">
        <v>641</v>
      </c>
      <c r="AV432" s="186"/>
      <c r="AW432" s="121" t="s">
        <v>175</v>
      </c>
      <c r="AX432" s="181"/>
      <c r="AY432">
        <f>$AY$431</f>
        <v>1</v>
      </c>
    </row>
    <row r="433" spans="1:51" ht="23.25" customHeight="1" x14ac:dyDescent="0.15">
      <c r="A433" s="175"/>
      <c r="B433" s="172"/>
      <c r="C433" s="166"/>
      <c r="D433" s="172"/>
      <c r="E433" s="323"/>
      <c r="F433" s="324"/>
      <c r="G433" s="92" t="s">
        <v>644</v>
      </c>
      <c r="H433" s="93"/>
      <c r="I433" s="93"/>
      <c r="J433" s="93"/>
      <c r="K433" s="93"/>
      <c r="L433" s="93"/>
      <c r="M433" s="93"/>
      <c r="N433" s="93"/>
      <c r="O433" s="93"/>
      <c r="P433" s="93"/>
      <c r="Q433" s="93"/>
      <c r="R433" s="93"/>
      <c r="S433" s="93"/>
      <c r="T433" s="93"/>
      <c r="U433" s="93"/>
      <c r="V433" s="93"/>
      <c r="W433" s="93"/>
      <c r="X433" s="94"/>
      <c r="Y433" s="187" t="s">
        <v>12</v>
      </c>
      <c r="Z433" s="188"/>
      <c r="AA433" s="189"/>
      <c r="AB433" s="199" t="s">
        <v>647</v>
      </c>
      <c r="AC433" s="199"/>
      <c r="AD433" s="199"/>
      <c r="AE433" s="321" t="s">
        <v>640</v>
      </c>
      <c r="AF433" s="193"/>
      <c r="AG433" s="193"/>
      <c r="AH433" s="193"/>
      <c r="AI433" s="321" t="s">
        <v>640</v>
      </c>
      <c r="AJ433" s="193"/>
      <c r="AK433" s="193"/>
      <c r="AL433" s="193"/>
      <c r="AM433" s="321" t="s">
        <v>640</v>
      </c>
      <c r="AN433" s="193"/>
      <c r="AO433" s="193"/>
      <c r="AP433" s="322"/>
      <c r="AQ433" s="321" t="s">
        <v>640</v>
      </c>
      <c r="AR433" s="193"/>
      <c r="AS433" s="193"/>
      <c r="AT433" s="322"/>
      <c r="AU433" s="193" t="s">
        <v>640</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641</v>
      </c>
      <c r="AC434" s="191"/>
      <c r="AD434" s="191"/>
      <c r="AE434" s="321" t="s">
        <v>640</v>
      </c>
      <c r="AF434" s="193"/>
      <c r="AG434" s="193"/>
      <c r="AH434" s="322"/>
      <c r="AI434" s="321" t="s">
        <v>640</v>
      </c>
      <c r="AJ434" s="193"/>
      <c r="AK434" s="193"/>
      <c r="AL434" s="193"/>
      <c r="AM434" s="321" t="s">
        <v>640</v>
      </c>
      <c r="AN434" s="193"/>
      <c r="AO434" s="193"/>
      <c r="AP434" s="322"/>
      <c r="AQ434" s="321" t="s">
        <v>640</v>
      </c>
      <c r="AR434" s="193"/>
      <c r="AS434" s="193"/>
      <c r="AT434" s="322"/>
      <c r="AU434" s="193" t="s">
        <v>640</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640</v>
      </c>
      <c r="AF435" s="193"/>
      <c r="AG435" s="193"/>
      <c r="AH435" s="322"/>
      <c r="AI435" s="321" t="s">
        <v>640</v>
      </c>
      <c r="AJ435" s="193"/>
      <c r="AK435" s="193"/>
      <c r="AL435" s="193"/>
      <c r="AM435" s="321" t="s">
        <v>640</v>
      </c>
      <c r="AN435" s="193"/>
      <c r="AO435" s="193"/>
      <c r="AP435" s="322"/>
      <c r="AQ435" s="321" t="s">
        <v>640</v>
      </c>
      <c r="AR435" s="193"/>
      <c r="AS435" s="193"/>
      <c r="AT435" s="322"/>
      <c r="AU435" s="193" t="s">
        <v>640</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464</v>
      </c>
      <c r="AJ436" s="319"/>
      <c r="AK436" s="319"/>
      <c r="AL436" s="143"/>
      <c r="AM436" s="319" t="s">
        <v>465</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464</v>
      </c>
      <c r="AJ441" s="319"/>
      <c r="AK441" s="319"/>
      <c r="AL441" s="143"/>
      <c r="AM441" s="319" t="s">
        <v>465</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464</v>
      </c>
      <c r="AJ446" s="319"/>
      <c r="AK446" s="319"/>
      <c r="AL446" s="143"/>
      <c r="AM446" s="319" t="s">
        <v>465</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464</v>
      </c>
      <c r="AJ451" s="319"/>
      <c r="AK451" s="319"/>
      <c r="AL451" s="143"/>
      <c r="AM451" s="319" t="s">
        <v>465</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464</v>
      </c>
      <c r="AJ456" s="319"/>
      <c r="AK456" s="319"/>
      <c r="AL456" s="143"/>
      <c r="AM456" s="319" t="s">
        <v>465</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641</v>
      </c>
      <c r="AF457" s="186"/>
      <c r="AG457" s="121" t="s">
        <v>185</v>
      </c>
      <c r="AH457" s="122"/>
      <c r="AI457" s="320"/>
      <c r="AJ457" s="320"/>
      <c r="AK457" s="320"/>
      <c r="AL457" s="142"/>
      <c r="AM457" s="320"/>
      <c r="AN457" s="320"/>
      <c r="AO457" s="320"/>
      <c r="AP457" s="142"/>
      <c r="AQ457" s="235" t="s">
        <v>666</v>
      </c>
      <c r="AR457" s="186"/>
      <c r="AS457" s="121" t="s">
        <v>185</v>
      </c>
      <c r="AT457" s="122"/>
      <c r="AU457" s="186" t="s">
        <v>641</v>
      </c>
      <c r="AV457" s="186"/>
      <c r="AW457" s="121" t="s">
        <v>175</v>
      </c>
      <c r="AX457" s="181"/>
      <c r="AY457">
        <f>$AY$456</f>
        <v>1</v>
      </c>
    </row>
    <row r="458" spans="1:51" ht="23.25" customHeight="1" x14ac:dyDescent="0.15">
      <c r="A458" s="175"/>
      <c r="B458" s="172"/>
      <c r="C458" s="166"/>
      <c r="D458" s="172"/>
      <c r="E458" s="323"/>
      <c r="F458" s="324"/>
      <c r="G458" s="92" t="s">
        <v>641</v>
      </c>
      <c r="H458" s="93"/>
      <c r="I458" s="93"/>
      <c r="J458" s="93"/>
      <c r="K458" s="93"/>
      <c r="L458" s="93"/>
      <c r="M458" s="93"/>
      <c r="N458" s="93"/>
      <c r="O458" s="93"/>
      <c r="P458" s="93"/>
      <c r="Q458" s="93"/>
      <c r="R458" s="93"/>
      <c r="S458" s="93"/>
      <c r="T458" s="93"/>
      <c r="U458" s="93"/>
      <c r="V458" s="93"/>
      <c r="W458" s="93"/>
      <c r="X458" s="94"/>
      <c r="Y458" s="187" t="s">
        <v>12</v>
      </c>
      <c r="Z458" s="188"/>
      <c r="AA458" s="189"/>
      <c r="AB458" s="199" t="s">
        <v>641</v>
      </c>
      <c r="AC458" s="199"/>
      <c r="AD458" s="199"/>
      <c r="AE458" s="321" t="s">
        <v>640</v>
      </c>
      <c r="AF458" s="193"/>
      <c r="AG458" s="193"/>
      <c r="AH458" s="193"/>
      <c r="AI458" s="321" t="s">
        <v>640</v>
      </c>
      <c r="AJ458" s="193"/>
      <c r="AK458" s="193"/>
      <c r="AL458" s="193"/>
      <c r="AM458" s="321" t="s">
        <v>640</v>
      </c>
      <c r="AN458" s="193"/>
      <c r="AO458" s="193"/>
      <c r="AP458" s="322"/>
      <c r="AQ458" s="321" t="s">
        <v>640</v>
      </c>
      <c r="AR458" s="193"/>
      <c r="AS458" s="193"/>
      <c r="AT458" s="322"/>
      <c r="AU458" s="193" t="s">
        <v>640</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671</v>
      </c>
      <c r="AC459" s="191"/>
      <c r="AD459" s="191"/>
      <c r="AE459" s="321" t="s">
        <v>640</v>
      </c>
      <c r="AF459" s="193"/>
      <c r="AG459" s="193"/>
      <c r="AH459" s="322"/>
      <c r="AI459" s="321" t="s">
        <v>640</v>
      </c>
      <c r="AJ459" s="193"/>
      <c r="AK459" s="193"/>
      <c r="AL459" s="193"/>
      <c r="AM459" s="321" t="s">
        <v>640</v>
      </c>
      <c r="AN459" s="193"/>
      <c r="AO459" s="193"/>
      <c r="AP459" s="322"/>
      <c r="AQ459" s="321" t="s">
        <v>640</v>
      </c>
      <c r="AR459" s="193"/>
      <c r="AS459" s="193"/>
      <c r="AT459" s="322"/>
      <c r="AU459" s="193" t="s">
        <v>640</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640</v>
      </c>
      <c r="AF460" s="193"/>
      <c r="AG460" s="193"/>
      <c r="AH460" s="322"/>
      <c r="AI460" s="321" t="s">
        <v>640</v>
      </c>
      <c r="AJ460" s="193"/>
      <c r="AK460" s="193"/>
      <c r="AL460" s="193"/>
      <c r="AM460" s="321" t="s">
        <v>640</v>
      </c>
      <c r="AN460" s="193"/>
      <c r="AO460" s="193"/>
      <c r="AP460" s="322"/>
      <c r="AQ460" s="321" t="s">
        <v>640</v>
      </c>
      <c r="AR460" s="193"/>
      <c r="AS460" s="193"/>
      <c r="AT460" s="322"/>
      <c r="AU460" s="193" t="s">
        <v>640</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464</v>
      </c>
      <c r="AJ461" s="319"/>
      <c r="AK461" s="319"/>
      <c r="AL461" s="143"/>
      <c r="AM461" s="319" t="s">
        <v>465</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464</v>
      </c>
      <c r="AJ466" s="319"/>
      <c r="AK466" s="319"/>
      <c r="AL466" s="143"/>
      <c r="AM466" s="319" t="s">
        <v>465</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464</v>
      </c>
      <c r="AJ471" s="319"/>
      <c r="AK471" s="319"/>
      <c r="AL471" s="143"/>
      <c r="AM471" s="319" t="s">
        <v>465</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464</v>
      </c>
      <c r="AJ476" s="319"/>
      <c r="AK476" s="319"/>
      <c r="AL476" s="143"/>
      <c r="AM476" s="319" t="s">
        <v>465</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25"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641</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321</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464</v>
      </c>
      <c r="AJ485" s="319"/>
      <c r="AK485" s="319"/>
      <c r="AL485" s="143"/>
      <c r="AM485" s="319" t="s">
        <v>465</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464</v>
      </c>
      <c r="AJ490" s="319"/>
      <c r="AK490" s="319"/>
      <c r="AL490" s="143"/>
      <c r="AM490" s="319" t="s">
        <v>465</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464</v>
      </c>
      <c r="AJ495" s="319"/>
      <c r="AK495" s="319"/>
      <c r="AL495" s="143"/>
      <c r="AM495" s="319" t="s">
        <v>465</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464</v>
      </c>
      <c r="AJ500" s="319"/>
      <c r="AK500" s="319"/>
      <c r="AL500" s="143"/>
      <c r="AM500" s="319" t="s">
        <v>465</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464</v>
      </c>
      <c r="AJ505" s="319"/>
      <c r="AK505" s="319"/>
      <c r="AL505" s="143"/>
      <c r="AM505" s="319" t="s">
        <v>465</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464</v>
      </c>
      <c r="AJ510" s="319"/>
      <c r="AK510" s="319"/>
      <c r="AL510" s="143"/>
      <c r="AM510" s="319" t="s">
        <v>465</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464</v>
      </c>
      <c r="AJ515" s="319"/>
      <c r="AK515" s="319"/>
      <c r="AL515" s="143"/>
      <c r="AM515" s="319" t="s">
        <v>465</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464</v>
      </c>
      <c r="AJ520" s="319"/>
      <c r="AK520" s="319"/>
      <c r="AL520" s="143"/>
      <c r="AM520" s="319" t="s">
        <v>465</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464</v>
      </c>
      <c r="AJ525" s="319"/>
      <c r="AK525" s="319"/>
      <c r="AL525" s="143"/>
      <c r="AM525" s="319" t="s">
        <v>465</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464</v>
      </c>
      <c r="AJ530" s="319"/>
      <c r="AK530" s="319"/>
      <c r="AL530" s="143"/>
      <c r="AM530" s="319" t="s">
        <v>465</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464</v>
      </c>
      <c r="AJ539" s="319"/>
      <c r="AK539" s="319"/>
      <c r="AL539" s="143"/>
      <c r="AM539" s="319" t="s">
        <v>465</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464</v>
      </c>
      <c r="AJ544" s="319"/>
      <c r="AK544" s="319"/>
      <c r="AL544" s="143"/>
      <c r="AM544" s="319" t="s">
        <v>465</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464</v>
      </c>
      <c r="AJ549" s="319"/>
      <c r="AK549" s="319"/>
      <c r="AL549" s="143"/>
      <c r="AM549" s="319" t="s">
        <v>465</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464</v>
      </c>
      <c r="AJ554" s="319"/>
      <c r="AK554" s="319"/>
      <c r="AL554" s="143"/>
      <c r="AM554" s="319" t="s">
        <v>465</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464</v>
      </c>
      <c r="AJ559" s="319"/>
      <c r="AK559" s="319"/>
      <c r="AL559" s="143"/>
      <c r="AM559" s="319" t="s">
        <v>465</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464</v>
      </c>
      <c r="AJ564" s="319"/>
      <c r="AK564" s="319"/>
      <c r="AL564" s="143"/>
      <c r="AM564" s="319" t="s">
        <v>465</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464</v>
      </c>
      <c r="AJ569" s="319"/>
      <c r="AK569" s="319"/>
      <c r="AL569" s="143"/>
      <c r="AM569" s="319" t="s">
        <v>465</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464</v>
      </c>
      <c r="AJ574" s="319"/>
      <c r="AK574" s="319"/>
      <c r="AL574" s="143"/>
      <c r="AM574" s="319" t="s">
        <v>465</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464</v>
      </c>
      <c r="AJ579" s="319"/>
      <c r="AK579" s="319"/>
      <c r="AL579" s="143"/>
      <c r="AM579" s="319" t="s">
        <v>465</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464</v>
      </c>
      <c r="AJ584" s="319"/>
      <c r="AK584" s="319"/>
      <c r="AL584" s="143"/>
      <c r="AM584" s="319" t="s">
        <v>465</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464</v>
      </c>
      <c r="AJ593" s="319"/>
      <c r="AK593" s="319"/>
      <c r="AL593" s="143"/>
      <c r="AM593" s="319" t="s">
        <v>465</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464</v>
      </c>
      <c r="AJ598" s="319"/>
      <c r="AK598" s="319"/>
      <c r="AL598" s="143"/>
      <c r="AM598" s="319" t="s">
        <v>465</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464</v>
      </c>
      <c r="AJ603" s="319"/>
      <c r="AK603" s="319"/>
      <c r="AL603" s="143"/>
      <c r="AM603" s="319" t="s">
        <v>465</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464</v>
      </c>
      <c r="AJ608" s="319"/>
      <c r="AK608" s="319"/>
      <c r="AL608" s="143"/>
      <c r="AM608" s="319" t="s">
        <v>465</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464</v>
      </c>
      <c r="AJ613" s="319"/>
      <c r="AK613" s="319"/>
      <c r="AL613" s="143"/>
      <c r="AM613" s="319" t="s">
        <v>465</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464</v>
      </c>
      <c r="AJ618" s="319"/>
      <c r="AK618" s="319"/>
      <c r="AL618" s="143"/>
      <c r="AM618" s="319" t="s">
        <v>465</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464</v>
      </c>
      <c r="AJ623" s="319"/>
      <c r="AK623" s="319"/>
      <c r="AL623" s="143"/>
      <c r="AM623" s="319" t="s">
        <v>465</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464</v>
      </c>
      <c r="AJ628" s="319"/>
      <c r="AK628" s="319"/>
      <c r="AL628" s="143"/>
      <c r="AM628" s="319" t="s">
        <v>465</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464</v>
      </c>
      <c r="AJ633" s="319"/>
      <c r="AK633" s="319"/>
      <c r="AL633" s="143"/>
      <c r="AM633" s="319" t="s">
        <v>465</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464</v>
      </c>
      <c r="AJ638" s="319"/>
      <c r="AK638" s="319"/>
      <c r="AL638" s="143"/>
      <c r="AM638" s="319" t="s">
        <v>465</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464</v>
      </c>
      <c r="AJ647" s="319"/>
      <c r="AK647" s="319"/>
      <c r="AL647" s="143"/>
      <c r="AM647" s="319" t="s">
        <v>465</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464</v>
      </c>
      <c r="AJ652" s="319"/>
      <c r="AK652" s="319"/>
      <c r="AL652" s="143"/>
      <c r="AM652" s="319" t="s">
        <v>465</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464</v>
      </c>
      <c r="AJ657" s="319"/>
      <c r="AK657" s="319"/>
      <c r="AL657" s="143"/>
      <c r="AM657" s="319" t="s">
        <v>465</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464</v>
      </c>
      <c r="AJ662" s="319"/>
      <c r="AK662" s="319"/>
      <c r="AL662" s="143"/>
      <c r="AM662" s="319" t="s">
        <v>465</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464</v>
      </c>
      <c r="AJ667" s="319"/>
      <c r="AK667" s="319"/>
      <c r="AL667" s="143"/>
      <c r="AM667" s="319" t="s">
        <v>465</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464</v>
      </c>
      <c r="AJ672" s="319"/>
      <c r="AK672" s="319"/>
      <c r="AL672" s="143"/>
      <c r="AM672" s="319" t="s">
        <v>465</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464</v>
      </c>
      <c r="AJ677" s="319"/>
      <c r="AK677" s="319"/>
      <c r="AL677" s="143"/>
      <c r="AM677" s="319" t="s">
        <v>465</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464</v>
      </c>
      <c r="AJ682" s="319"/>
      <c r="AK682" s="319"/>
      <c r="AL682" s="143"/>
      <c r="AM682" s="319" t="s">
        <v>465</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464</v>
      </c>
      <c r="AJ687" s="319"/>
      <c r="AK687" s="319"/>
      <c r="AL687" s="143"/>
      <c r="AM687" s="319" t="s">
        <v>465</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464</v>
      </c>
      <c r="AJ692" s="319"/>
      <c r="AK692" s="319"/>
      <c r="AL692" s="143"/>
      <c r="AM692" s="319" t="s">
        <v>465</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2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66.75"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638</v>
      </c>
      <c r="AE702" s="327"/>
      <c r="AF702" s="327"/>
      <c r="AG702" s="364" t="s">
        <v>672</v>
      </c>
      <c r="AH702" s="365"/>
      <c r="AI702" s="365"/>
      <c r="AJ702" s="365"/>
      <c r="AK702" s="365"/>
      <c r="AL702" s="365"/>
      <c r="AM702" s="365"/>
      <c r="AN702" s="365"/>
      <c r="AO702" s="365"/>
      <c r="AP702" s="365"/>
      <c r="AQ702" s="365"/>
      <c r="AR702" s="365"/>
      <c r="AS702" s="365"/>
      <c r="AT702" s="365"/>
      <c r="AU702" s="365"/>
      <c r="AV702" s="365"/>
      <c r="AW702" s="365"/>
      <c r="AX702" s="366"/>
    </row>
    <row r="703" spans="1:51" ht="87"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638</v>
      </c>
      <c r="AE703" s="308"/>
      <c r="AF703" s="308"/>
      <c r="AG703" s="89" t="s">
        <v>673</v>
      </c>
      <c r="AH703" s="90"/>
      <c r="AI703" s="90"/>
      <c r="AJ703" s="90"/>
      <c r="AK703" s="90"/>
      <c r="AL703" s="90"/>
      <c r="AM703" s="90"/>
      <c r="AN703" s="90"/>
      <c r="AO703" s="90"/>
      <c r="AP703" s="90"/>
      <c r="AQ703" s="90"/>
      <c r="AR703" s="90"/>
      <c r="AS703" s="90"/>
      <c r="AT703" s="90"/>
      <c r="AU703" s="90"/>
      <c r="AV703" s="90"/>
      <c r="AW703" s="90"/>
      <c r="AX703" s="91"/>
    </row>
    <row r="704" spans="1:51" ht="80.25"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638</v>
      </c>
      <c r="AE704" s="766"/>
      <c r="AF704" s="766"/>
      <c r="AG704" s="153" t="s">
        <v>674</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638</v>
      </c>
      <c r="AE705" s="698"/>
      <c r="AF705" s="698"/>
      <c r="AG705" s="113" t="s">
        <v>676</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300</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675</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675</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638</v>
      </c>
      <c r="AE708" s="588"/>
      <c r="AF708" s="588"/>
      <c r="AG708" s="725" t="s">
        <v>678</v>
      </c>
      <c r="AH708" s="726"/>
      <c r="AI708" s="726"/>
      <c r="AJ708" s="726"/>
      <c r="AK708" s="726"/>
      <c r="AL708" s="726"/>
      <c r="AM708" s="726"/>
      <c r="AN708" s="726"/>
      <c r="AO708" s="726"/>
      <c r="AP708" s="726"/>
      <c r="AQ708" s="726"/>
      <c r="AR708" s="726"/>
      <c r="AS708" s="726"/>
      <c r="AT708" s="726"/>
      <c r="AU708" s="726"/>
      <c r="AV708" s="726"/>
      <c r="AW708" s="726"/>
      <c r="AX708" s="727"/>
    </row>
    <row r="709" spans="1:50" ht="68.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638</v>
      </c>
      <c r="AE709" s="308"/>
      <c r="AF709" s="308"/>
      <c r="AG709" s="89" t="s">
        <v>679</v>
      </c>
      <c r="AH709" s="90"/>
      <c r="AI709" s="90"/>
      <c r="AJ709" s="90"/>
      <c r="AK709" s="90"/>
      <c r="AL709" s="90"/>
      <c r="AM709" s="90"/>
      <c r="AN709" s="90"/>
      <c r="AO709" s="90"/>
      <c r="AP709" s="90"/>
      <c r="AQ709" s="90"/>
      <c r="AR709" s="90"/>
      <c r="AS709" s="90"/>
      <c r="AT709" s="90"/>
      <c r="AU709" s="90"/>
      <c r="AV709" s="90"/>
      <c r="AW709" s="90"/>
      <c r="AX709" s="91"/>
    </row>
    <row r="710" spans="1:50" ht="68.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638</v>
      </c>
      <c r="AE710" s="308"/>
      <c r="AF710" s="308"/>
      <c r="AG710" s="89" t="s">
        <v>680</v>
      </c>
      <c r="AH710" s="90"/>
      <c r="AI710" s="90"/>
      <c r="AJ710" s="90"/>
      <c r="AK710" s="90"/>
      <c r="AL710" s="90"/>
      <c r="AM710" s="90"/>
      <c r="AN710" s="90"/>
      <c r="AO710" s="90"/>
      <c r="AP710" s="90"/>
      <c r="AQ710" s="90"/>
      <c r="AR710" s="90"/>
      <c r="AS710" s="90"/>
      <c r="AT710" s="90"/>
      <c r="AU710" s="90"/>
      <c r="AV710" s="90"/>
      <c r="AW710" s="90"/>
      <c r="AX710" s="91"/>
    </row>
    <row r="711" spans="1:50" ht="68.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638</v>
      </c>
      <c r="AE711" s="308"/>
      <c r="AF711" s="308"/>
      <c r="AG711" s="89" t="s">
        <v>681</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677</v>
      </c>
      <c r="AE712" s="766"/>
      <c r="AF712" s="766"/>
      <c r="AG712" s="790"/>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677</v>
      </c>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41.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638</v>
      </c>
      <c r="AE714" s="788"/>
      <c r="AF714" s="789"/>
      <c r="AG714" s="719" t="s">
        <v>682</v>
      </c>
      <c r="AH714" s="720"/>
      <c r="AI714" s="720"/>
      <c r="AJ714" s="720"/>
      <c r="AK714" s="720"/>
      <c r="AL714" s="720"/>
      <c r="AM714" s="720"/>
      <c r="AN714" s="720"/>
      <c r="AO714" s="720"/>
      <c r="AP714" s="720"/>
      <c r="AQ714" s="720"/>
      <c r="AR714" s="720"/>
      <c r="AS714" s="720"/>
      <c r="AT714" s="720"/>
      <c r="AU714" s="720"/>
      <c r="AV714" s="720"/>
      <c r="AW714" s="720"/>
      <c r="AX714" s="721"/>
    </row>
    <row r="715" spans="1:50" ht="76.5"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638</v>
      </c>
      <c r="AE715" s="588"/>
      <c r="AF715" s="639"/>
      <c r="AG715" s="725" t="s">
        <v>683</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638</v>
      </c>
      <c r="AE716" s="610"/>
      <c r="AF716" s="610"/>
      <c r="AG716" s="89" t="s">
        <v>684</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638</v>
      </c>
      <c r="AE717" s="308"/>
      <c r="AF717" s="308"/>
      <c r="AG717" s="89" t="s">
        <v>722</v>
      </c>
      <c r="AH717" s="90"/>
      <c r="AI717" s="90"/>
      <c r="AJ717" s="90"/>
      <c r="AK717" s="90"/>
      <c r="AL717" s="90"/>
      <c r="AM717" s="90"/>
      <c r="AN717" s="90"/>
      <c r="AO717" s="90"/>
      <c r="AP717" s="90"/>
      <c r="AQ717" s="90"/>
      <c r="AR717" s="90"/>
      <c r="AS717" s="90"/>
      <c r="AT717" s="90"/>
      <c r="AU717" s="90"/>
      <c r="AV717" s="90"/>
      <c r="AW717" s="90"/>
      <c r="AX717" s="91"/>
    </row>
    <row r="718" spans="1:50" ht="40.5"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638</v>
      </c>
      <c r="AE718" s="308"/>
      <c r="AF718" s="308"/>
      <c r="AG718" s="115" t="s">
        <v>685</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677</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686</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687</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t="s">
        <v>725</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t="s">
        <v>726</v>
      </c>
      <c r="B731" s="657"/>
      <c r="C731" s="657"/>
      <c r="D731" s="657"/>
      <c r="E731" s="658"/>
      <c r="F731" s="712" t="s">
        <v>727</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t="s">
        <v>301</v>
      </c>
      <c r="B733" s="657"/>
      <c r="C733" s="657"/>
      <c r="D733" s="657"/>
      <c r="E733" s="658"/>
      <c r="F733" s="620" t="s">
        <v>729</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81" customHeight="1" thickBot="1" x14ac:dyDescent="0.2">
      <c r="A735" s="773" t="s">
        <v>728</v>
      </c>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1" t="s">
        <v>593</v>
      </c>
      <c r="B737" s="196"/>
      <c r="C737" s="196"/>
      <c r="D737" s="197"/>
      <c r="E737" s="935" t="s">
        <v>652</v>
      </c>
      <c r="F737" s="936"/>
      <c r="G737" s="936"/>
      <c r="H737" s="936"/>
      <c r="I737" s="936"/>
      <c r="J737" s="936"/>
      <c r="K737" s="936"/>
      <c r="L737" s="936"/>
      <c r="M737" s="936"/>
      <c r="N737" s="936"/>
      <c r="O737" s="936"/>
      <c r="P737" s="938"/>
      <c r="Q737" s="935" t="s">
        <v>670</v>
      </c>
      <c r="R737" s="936"/>
      <c r="S737" s="936"/>
      <c r="T737" s="936"/>
      <c r="U737" s="936"/>
      <c r="V737" s="936"/>
      <c r="W737" s="936"/>
      <c r="X737" s="936"/>
      <c r="Y737" s="936"/>
      <c r="Z737" s="936"/>
      <c r="AA737" s="936"/>
      <c r="AB737" s="938"/>
      <c r="AC737" s="935" t="s">
        <v>641</v>
      </c>
      <c r="AD737" s="936"/>
      <c r="AE737" s="936"/>
      <c r="AF737" s="936"/>
      <c r="AG737" s="936"/>
      <c r="AH737" s="936"/>
      <c r="AI737" s="936"/>
      <c r="AJ737" s="936"/>
      <c r="AK737" s="936"/>
      <c r="AL737" s="936"/>
      <c r="AM737" s="936"/>
      <c r="AN737" s="938"/>
      <c r="AO737" s="935" t="s">
        <v>641</v>
      </c>
      <c r="AP737" s="936"/>
      <c r="AQ737" s="936"/>
      <c r="AR737" s="936"/>
      <c r="AS737" s="936"/>
      <c r="AT737" s="936"/>
      <c r="AU737" s="936"/>
      <c r="AV737" s="936"/>
      <c r="AW737" s="936"/>
      <c r="AX737" s="937"/>
      <c r="AY737" s="82"/>
    </row>
    <row r="738" spans="1:51" ht="24.75" customHeight="1" x14ac:dyDescent="0.15">
      <c r="A738" s="346" t="s">
        <v>316</v>
      </c>
      <c r="B738" s="346"/>
      <c r="C738" s="346"/>
      <c r="D738" s="346"/>
      <c r="E738" s="935" t="s">
        <v>670</v>
      </c>
      <c r="F738" s="936"/>
      <c r="G738" s="936"/>
      <c r="H738" s="936"/>
      <c r="I738" s="936"/>
      <c r="J738" s="936"/>
      <c r="K738" s="936"/>
      <c r="L738" s="936"/>
      <c r="M738" s="936"/>
      <c r="N738" s="936"/>
      <c r="O738" s="936"/>
      <c r="P738" s="938"/>
      <c r="Q738" s="935" t="s">
        <v>641</v>
      </c>
      <c r="R738" s="936"/>
      <c r="S738" s="936"/>
      <c r="T738" s="936"/>
      <c r="U738" s="936"/>
      <c r="V738" s="936"/>
      <c r="W738" s="936"/>
      <c r="X738" s="936"/>
      <c r="Y738" s="936"/>
      <c r="Z738" s="936"/>
      <c r="AA738" s="936"/>
      <c r="AB738" s="938"/>
      <c r="AC738" s="935" t="s">
        <v>641</v>
      </c>
      <c r="AD738" s="936"/>
      <c r="AE738" s="936"/>
      <c r="AF738" s="936"/>
      <c r="AG738" s="936"/>
      <c r="AH738" s="936"/>
      <c r="AI738" s="936"/>
      <c r="AJ738" s="936"/>
      <c r="AK738" s="936"/>
      <c r="AL738" s="936"/>
      <c r="AM738" s="936"/>
      <c r="AN738" s="938"/>
      <c r="AO738" s="935" t="s">
        <v>641</v>
      </c>
      <c r="AP738" s="936"/>
      <c r="AQ738" s="936"/>
      <c r="AR738" s="936"/>
      <c r="AS738" s="936"/>
      <c r="AT738" s="936"/>
      <c r="AU738" s="936"/>
      <c r="AV738" s="936"/>
      <c r="AW738" s="936"/>
      <c r="AX738" s="937"/>
    </row>
    <row r="739" spans="1:51" ht="24.75" customHeight="1" x14ac:dyDescent="0.15">
      <c r="A739" s="346" t="s">
        <v>315</v>
      </c>
      <c r="B739" s="346"/>
      <c r="C739" s="346"/>
      <c r="D739" s="346"/>
      <c r="E739" s="935" t="s">
        <v>641</v>
      </c>
      <c r="F739" s="936"/>
      <c r="G739" s="936"/>
      <c r="H739" s="936"/>
      <c r="I739" s="936"/>
      <c r="J739" s="936"/>
      <c r="K739" s="936"/>
      <c r="L739" s="936"/>
      <c r="M739" s="936"/>
      <c r="N739" s="936"/>
      <c r="O739" s="936"/>
      <c r="P739" s="938"/>
      <c r="Q739" s="935" t="s">
        <v>641</v>
      </c>
      <c r="R739" s="936"/>
      <c r="S739" s="936"/>
      <c r="T739" s="936"/>
      <c r="U739" s="936"/>
      <c r="V739" s="936"/>
      <c r="W739" s="936"/>
      <c r="X739" s="936"/>
      <c r="Y739" s="936"/>
      <c r="Z739" s="936"/>
      <c r="AA739" s="936"/>
      <c r="AB739" s="938"/>
      <c r="AC739" s="935" t="s">
        <v>641</v>
      </c>
      <c r="AD739" s="936"/>
      <c r="AE739" s="936"/>
      <c r="AF739" s="936"/>
      <c r="AG739" s="936"/>
      <c r="AH739" s="936"/>
      <c r="AI739" s="936"/>
      <c r="AJ739" s="936"/>
      <c r="AK739" s="936"/>
      <c r="AL739" s="936"/>
      <c r="AM739" s="936"/>
      <c r="AN739" s="938"/>
      <c r="AO739" s="935" t="s">
        <v>641</v>
      </c>
      <c r="AP739" s="936"/>
      <c r="AQ739" s="936"/>
      <c r="AR739" s="936"/>
      <c r="AS739" s="936"/>
      <c r="AT739" s="936"/>
      <c r="AU739" s="936"/>
      <c r="AV739" s="936"/>
      <c r="AW739" s="936"/>
      <c r="AX739" s="937"/>
    </row>
    <row r="740" spans="1:51" ht="24.75" customHeight="1" x14ac:dyDescent="0.15">
      <c r="A740" s="346" t="s">
        <v>314</v>
      </c>
      <c r="B740" s="346"/>
      <c r="C740" s="346"/>
      <c r="D740" s="346"/>
      <c r="E740" s="935" t="s">
        <v>647</v>
      </c>
      <c r="F740" s="936"/>
      <c r="G740" s="936"/>
      <c r="H740" s="936"/>
      <c r="I740" s="936"/>
      <c r="J740" s="936"/>
      <c r="K740" s="936"/>
      <c r="L740" s="936"/>
      <c r="M740" s="936"/>
      <c r="N740" s="936"/>
      <c r="O740" s="936"/>
      <c r="P740" s="938"/>
      <c r="Q740" s="935" t="s">
        <v>670</v>
      </c>
      <c r="R740" s="936"/>
      <c r="S740" s="936"/>
      <c r="T740" s="936"/>
      <c r="U740" s="936"/>
      <c r="V740" s="936"/>
      <c r="W740" s="936"/>
      <c r="X740" s="936"/>
      <c r="Y740" s="936"/>
      <c r="Z740" s="936"/>
      <c r="AA740" s="936"/>
      <c r="AB740" s="938"/>
      <c r="AC740" s="935" t="s">
        <v>641</v>
      </c>
      <c r="AD740" s="936"/>
      <c r="AE740" s="936"/>
      <c r="AF740" s="936"/>
      <c r="AG740" s="936"/>
      <c r="AH740" s="936"/>
      <c r="AI740" s="936"/>
      <c r="AJ740" s="936"/>
      <c r="AK740" s="936"/>
      <c r="AL740" s="936"/>
      <c r="AM740" s="936"/>
      <c r="AN740" s="938"/>
      <c r="AO740" s="935" t="s">
        <v>641</v>
      </c>
      <c r="AP740" s="936"/>
      <c r="AQ740" s="936"/>
      <c r="AR740" s="936"/>
      <c r="AS740" s="936"/>
      <c r="AT740" s="936"/>
      <c r="AU740" s="936"/>
      <c r="AV740" s="936"/>
      <c r="AW740" s="936"/>
      <c r="AX740" s="937"/>
    </row>
    <row r="741" spans="1:51" ht="24.75" customHeight="1" x14ac:dyDescent="0.15">
      <c r="A741" s="346" t="s">
        <v>313</v>
      </c>
      <c r="B741" s="346"/>
      <c r="C741" s="346"/>
      <c r="D741" s="346"/>
      <c r="E741" s="935" t="s">
        <v>641</v>
      </c>
      <c r="F741" s="936"/>
      <c r="G741" s="936"/>
      <c r="H741" s="936"/>
      <c r="I741" s="936"/>
      <c r="J741" s="936"/>
      <c r="K741" s="936"/>
      <c r="L741" s="936"/>
      <c r="M741" s="936"/>
      <c r="N741" s="936"/>
      <c r="O741" s="936"/>
      <c r="P741" s="938"/>
      <c r="Q741" s="935" t="s">
        <v>666</v>
      </c>
      <c r="R741" s="936"/>
      <c r="S741" s="936"/>
      <c r="T741" s="936"/>
      <c r="U741" s="936"/>
      <c r="V741" s="936"/>
      <c r="W741" s="936"/>
      <c r="X741" s="936"/>
      <c r="Y741" s="936"/>
      <c r="Z741" s="936"/>
      <c r="AA741" s="936"/>
      <c r="AB741" s="938"/>
      <c r="AC741" s="935" t="s">
        <v>641</v>
      </c>
      <c r="AD741" s="936"/>
      <c r="AE741" s="936"/>
      <c r="AF741" s="936"/>
      <c r="AG741" s="936"/>
      <c r="AH741" s="936"/>
      <c r="AI741" s="936"/>
      <c r="AJ741" s="936"/>
      <c r="AK741" s="936"/>
      <c r="AL741" s="936"/>
      <c r="AM741" s="936"/>
      <c r="AN741" s="938"/>
      <c r="AO741" s="935" t="s">
        <v>671</v>
      </c>
      <c r="AP741" s="936"/>
      <c r="AQ741" s="936"/>
      <c r="AR741" s="936"/>
      <c r="AS741" s="936"/>
      <c r="AT741" s="936"/>
      <c r="AU741" s="936"/>
      <c r="AV741" s="936"/>
      <c r="AW741" s="936"/>
      <c r="AX741" s="937"/>
    </row>
    <row r="742" spans="1:51" ht="24.75" customHeight="1" x14ac:dyDescent="0.15">
      <c r="A742" s="346" t="s">
        <v>312</v>
      </c>
      <c r="B742" s="346"/>
      <c r="C742" s="346"/>
      <c r="D742" s="346"/>
      <c r="E742" s="935" t="s">
        <v>641</v>
      </c>
      <c r="F742" s="936"/>
      <c r="G742" s="936"/>
      <c r="H742" s="936"/>
      <c r="I742" s="936"/>
      <c r="J742" s="936"/>
      <c r="K742" s="936"/>
      <c r="L742" s="936"/>
      <c r="M742" s="936"/>
      <c r="N742" s="936"/>
      <c r="O742" s="936"/>
      <c r="P742" s="938"/>
      <c r="Q742" s="935" t="s">
        <v>641</v>
      </c>
      <c r="R742" s="936"/>
      <c r="S742" s="936"/>
      <c r="T742" s="936"/>
      <c r="U742" s="936"/>
      <c r="V742" s="936"/>
      <c r="W742" s="936"/>
      <c r="X742" s="936"/>
      <c r="Y742" s="936"/>
      <c r="Z742" s="936"/>
      <c r="AA742" s="936"/>
      <c r="AB742" s="938"/>
      <c r="AC742" s="935" t="s">
        <v>641</v>
      </c>
      <c r="AD742" s="936"/>
      <c r="AE742" s="936"/>
      <c r="AF742" s="936"/>
      <c r="AG742" s="936"/>
      <c r="AH742" s="936"/>
      <c r="AI742" s="936"/>
      <c r="AJ742" s="936"/>
      <c r="AK742" s="936"/>
      <c r="AL742" s="936"/>
      <c r="AM742" s="936"/>
      <c r="AN742" s="938"/>
      <c r="AO742" s="935" t="s">
        <v>641</v>
      </c>
      <c r="AP742" s="936"/>
      <c r="AQ742" s="936"/>
      <c r="AR742" s="936"/>
      <c r="AS742" s="936"/>
      <c r="AT742" s="936"/>
      <c r="AU742" s="936"/>
      <c r="AV742" s="936"/>
      <c r="AW742" s="936"/>
      <c r="AX742" s="937"/>
    </row>
    <row r="743" spans="1:51" ht="24.75" customHeight="1" x14ac:dyDescent="0.15">
      <c r="A743" s="346" t="s">
        <v>311</v>
      </c>
      <c r="B743" s="346"/>
      <c r="C743" s="346"/>
      <c r="D743" s="346"/>
      <c r="E743" s="935" t="s">
        <v>688</v>
      </c>
      <c r="F743" s="936"/>
      <c r="G743" s="936"/>
      <c r="H743" s="936"/>
      <c r="I743" s="936"/>
      <c r="J743" s="936"/>
      <c r="K743" s="936"/>
      <c r="L743" s="936"/>
      <c r="M743" s="936"/>
      <c r="N743" s="936"/>
      <c r="O743" s="936"/>
      <c r="P743" s="938"/>
      <c r="Q743" s="935" t="s">
        <v>641</v>
      </c>
      <c r="R743" s="936"/>
      <c r="S743" s="936"/>
      <c r="T743" s="936"/>
      <c r="U743" s="936"/>
      <c r="V743" s="936"/>
      <c r="W743" s="936"/>
      <c r="X743" s="936"/>
      <c r="Y743" s="936"/>
      <c r="Z743" s="936"/>
      <c r="AA743" s="936"/>
      <c r="AB743" s="938"/>
      <c r="AC743" s="935" t="s">
        <v>648</v>
      </c>
      <c r="AD743" s="936"/>
      <c r="AE743" s="936"/>
      <c r="AF743" s="936"/>
      <c r="AG743" s="936"/>
      <c r="AH743" s="936"/>
      <c r="AI743" s="936"/>
      <c r="AJ743" s="936"/>
      <c r="AK743" s="936"/>
      <c r="AL743" s="936"/>
      <c r="AM743" s="936"/>
      <c r="AN743" s="938"/>
      <c r="AO743" s="935" t="s">
        <v>641</v>
      </c>
      <c r="AP743" s="936"/>
      <c r="AQ743" s="936"/>
      <c r="AR743" s="936"/>
      <c r="AS743" s="936"/>
      <c r="AT743" s="936"/>
      <c r="AU743" s="936"/>
      <c r="AV743" s="936"/>
      <c r="AW743" s="936"/>
      <c r="AX743" s="937"/>
    </row>
    <row r="744" spans="1:51" ht="24.75" customHeight="1" x14ac:dyDescent="0.15">
      <c r="A744" s="346" t="s">
        <v>310</v>
      </c>
      <c r="B744" s="346"/>
      <c r="C744" s="346"/>
      <c r="D744" s="346"/>
      <c r="E744" s="935" t="s">
        <v>689</v>
      </c>
      <c r="F744" s="936"/>
      <c r="G744" s="936"/>
      <c r="H744" s="936"/>
      <c r="I744" s="936"/>
      <c r="J744" s="936"/>
      <c r="K744" s="936"/>
      <c r="L744" s="936"/>
      <c r="M744" s="936"/>
      <c r="N744" s="936"/>
      <c r="O744" s="936"/>
      <c r="P744" s="938"/>
      <c r="Q744" s="935" t="s">
        <v>670</v>
      </c>
      <c r="R744" s="936"/>
      <c r="S744" s="936"/>
      <c r="T744" s="936"/>
      <c r="U744" s="936"/>
      <c r="V744" s="936"/>
      <c r="W744" s="936"/>
      <c r="X744" s="936"/>
      <c r="Y744" s="936"/>
      <c r="Z744" s="936"/>
      <c r="AA744" s="936"/>
      <c r="AB744" s="938"/>
      <c r="AC744" s="935" t="s">
        <v>670</v>
      </c>
      <c r="AD744" s="936"/>
      <c r="AE744" s="936"/>
      <c r="AF744" s="936"/>
      <c r="AG744" s="936"/>
      <c r="AH744" s="936"/>
      <c r="AI744" s="936"/>
      <c r="AJ744" s="936"/>
      <c r="AK744" s="936"/>
      <c r="AL744" s="936"/>
      <c r="AM744" s="936"/>
      <c r="AN744" s="938"/>
      <c r="AO744" s="935" t="s">
        <v>690</v>
      </c>
      <c r="AP744" s="936"/>
      <c r="AQ744" s="936"/>
      <c r="AR744" s="936"/>
      <c r="AS744" s="936"/>
      <c r="AT744" s="936"/>
      <c r="AU744" s="936"/>
      <c r="AV744" s="936"/>
      <c r="AW744" s="936"/>
      <c r="AX744" s="937"/>
    </row>
    <row r="745" spans="1:51" ht="24.75" customHeight="1" x14ac:dyDescent="0.15">
      <c r="A745" s="346" t="s">
        <v>309</v>
      </c>
      <c r="B745" s="346"/>
      <c r="C745" s="346"/>
      <c r="D745" s="346"/>
      <c r="E745" s="972" t="s">
        <v>691</v>
      </c>
      <c r="F745" s="973"/>
      <c r="G745" s="973"/>
      <c r="H745" s="973"/>
      <c r="I745" s="973"/>
      <c r="J745" s="973"/>
      <c r="K745" s="973"/>
      <c r="L745" s="973"/>
      <c r="M745" s="973"/>
      <c r="N745" s="973"/>
      <c r="O745" s="973"/>
      <c r="P745" s="974"/>
      <c r="Q745" s="972" t="s">
        <v>670</v>
      </c>
      <c r="R745" s="973"/>
      <c r="S745" s="973"/>
      <c r="T745" s="973"/>
      <c r="U745" s="973"/>
      <c r="V745" s="973"/>
      <c r="W745" s="973"/>
      <c r="X745" s="973"/>
      <c r="Y745" s="973"/>
      <c r="Z745" s="973"/>
      <c r="AA745" s="973"/>
      <c r="AB745" s="974"/>
      <c r="AC745" s="972" t="s">
        <v>644</v>
      </c>
      <c r="AD745" s="973"/>
      <c r="AE745" s="973"/>
      <c r="AF745" s="973"/>
      <c r="AG745" s="973"/>
      <c r="AH745" s="973"/>
      <c r="AI745" s="973"/>
      <c r="AJ745" s="973"/>
      <c r="AK745" s="973"/>
      <c r="AL745" s="973"/>
      <c r="AM745" s="973"/>
      <c r="AN745" s="974"/>
      <c r="AO745" s="935" t="s">
        <v>641</v>
      </c>
      <c r="AP745" s="936"/>
      <c r="AQ745" s="936"/>
      <c r="AR745" s="936"/>
      <c r="AS745" s="936"/>
      <c r="AT745" s="936"/>
      <c r="AU745" s="936"/>
      <c r="AV745" s="936"/>
      <c r="AW745" s="936"/>
      <c r="AX745" s="937"/>
    </row>
    <row r="746" spans="1:51" ht="24.75" customHeight="1" x14ac:dyDescent="0.15">
      <c r="A746" s="346" t="s">
        <v>466</v>
      </c>
      <c r="B746" s="346"/>
      <c r="C746" s="346"/>
      <c r="D746" s="346"/>
      <c r="E746" s="941" t="s">
        <v>632</v>
      </c>
      <c r="F746" s="939"/>
      <c r="G746" s="939"/>
      <c r="H746" s="85" t="str">
        <f>IF(E746="","","-")</f>
        <v>-</v>
      </c>
      <c r="I746" s="939"/>
      <c r="J746" s="939"/>
      <c r="K746" s="85" t="str">
        <f>IF(I746="","","-")</f>
        <v/>
      </c>
      <c r="L746" s="940">
        <v>35</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428</v>
      </c>
      <c r="B747" s="346"/>
      <c r="C747" s="346"/>
      <c r="D747" s="346"/>
      <c r="E747" s="941" t="s">
        <v>632</v>
      </c>
      <c r="F747" s="939"/>
      <c r="G747" s="939"/>
      <c r="H747" s="85" t="str">
        <f>IF(E747="","","-")</f>
        <v>-</v>
      </c>
      <c r="I747" s="939"/>
      <c r="J747" s="939"/>
      <c r="K747" s="85" t="str">
        <f>IF(I747="","","-")</f>
        <v/>
      </c>
      <c r="L747" s="940">
        <v>35</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303</v>
      </c>
      <c r="B748" s="598"/>
      <c r="C748" s="598"/>
      <c r="D748" s="598"/>
      <c r="E748" s="598"/>
      <c r="F748" s="599"/>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hidden="1"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hidden="1"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hidden="1"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hidden="1"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thickBot="1" x14ac:dyDescent="0.2">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thickBot="1" x14ac:dyDescent="0.2">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305</v>
      </c>
      <c r="B787" s="612"/>
      <c r="C787" s="612"/>
      <c r="D787" s="612"/>
      <c r="E787" s="612"/>
      <c r="F787" s="613"/>
      <c r="G787" s="578" t="s">
        <v>692</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710</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693</v>
      </c>
      <c r="H789" s="654"/>
      <c r="I789" s="654"/>
      <c r="J789" s="654"/>
      <c r="K789" s="655"/>
      <c r="L789" s="647" t="s">
        <v>695</v>
      </c>
      <c r="M789" s="648"/>
      <c r="N789" s="648"/>
      <c r="O789" s="648"/>
      <c r="P789" s="648"/>
      <c r="Q789" s="648"/>
      <c r="R789" s="648"/>
      <c r="S789" s="648"/>
      <c r="T789" s="648"/>
      <c r="U789" s="648"/>
      <c r="V789" s="648"/>
      <c r="W789" s="648"/>
      <c r="X789" s="649"/>
      <c r="Y789" s="367">
        <v>4017</v>
      </c>
      <c r="Z789" s="368"/>
      <c r="AA789" s="368"/>
      <c r="AB789" s="785"/>
      <c r="AC789" s="653" t="s">
        <v>711</v>
      </c>
      <c r="AD789" s="654"/>
      <c r="AE789" s="654"/>
      <c r="AF789" s="654"/>
      <c r="AG789" s="655"/>
      <c r="AH789" s="647" t="s">
        <v>712</v>
      </c>
      <c r="AI789" s="648"/>
      <c r="AJ789" s="648"/>
      <c r="AK789" s="648"/>
      <c r="AL789" s="648"/>
      <c r="AM789" s="648"/>
      <c r="AN789" s="648"/>
      <c r="AO789" s="648"/>
      <c r="AP789" s="648"/>
      <c r="AQ789" s="648"/>
      <c r="AR789" s="648"/>
      <c r="AS789" s="648"/>
      <c r="AT789" s="649"/>
      <c r="AU789" s="367">
        <v>385</v>
      </c>
      <c r="AV789" s="368"/>
      <c r="AW789" s="368"/>
      <c r="AX789" s="369"/>
    </row>
    <row r="790" spans="1:51" ht="24.75" customHeight="1" x14ac:dyDescent="0.15">
      <c r="A790" s="614"/>
      <c r="B790" s="615"/>
      <c r="C790" s="615"/>
      <c r="D790" s="615"/>
      <c r="E790" s="615"/>
      <c r="F790" s="616"/>
      <c r="G790" s="589" t="s">
        <v>694</v>
      </c>
      <c r="H790" s="590"/>
      <c r="I790" s="590"/>
      <c r="J790" s="590"/>
      <c r="K790" s="591"/>
      <c r="L790" s="581" t="s">
        <v>696</v>
      </c>
      <c r="M790" s="582"/>
      <c r="N790" s="582"/>
      <c r="O790" s="582"/>
      <c r="P790" s="582"/>
      <c r="Q790" s="582"/>
      <c r="R790" s="582"/>
      <c r="S790" s="582"/>
      <c r="T790" s="582"/>
      <c r="U790" s="582"/>
      <c r="V790" s="582"/>
      <c r="W790" s="582"/>
      <c r="X790" s="583"/>
      <c r="Y790" s="584">
        <v>38</v>
      </c>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4055</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385</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39.75" customHeight="1" x14ac:dyDescent="0.15">
      <c r="A845" s="355">
        <v>1</v>
      </c>
      <c r="B845" s="355">
        <v>1</v>
      </c>
      <c r="C845" s="343" t="s">
        <v>713</v>
      </c>
      <c r="D845" s="328"/>
      <c r="E845" s="328"/>
      <c r="F845" s="328"/>
      <c r="G845" s="328"/>
      <c r="H845" s="328"/>
      <c r="I845" s="328"/>
      <c r="J845" s="329">
        <v>1010405009691</v>
      </c>
      <c r="K845" s="330"/>
      <c r="L845" s="330"/>
      <c r="M845" s="330"/>
      <c r="N845" s="330"/>
      <c r="O845" s="330"/>
      <c r="P845" s="331" t="s">
        <v>714</v>
      </c>
      <c r="Q845" s="331"/>
      <c r="R845" s="331"/>
      <c r="S845" s="331"/>
      <c r="T845" s="331"/>
      <c r="U845" s="331"/>
      <c r="V845" s="331"/>
      <c r="W845" s="331"/>
      <c r="X845" s="331"/>
      <c r="Y845" s="332">
        <v>4055</v>
      </c>
      <c r="Z845" s="333"/>
      <c r="AA845" s="333"/>
      <c r="AB845" s="334"/>
      <c r="AC845" s="335" t="s">
        <v>708</v>
      </c>
      <c r="AD845" s="336"/>
      <c r="AE845" s="336"/>
      <c r="AF845" s="336"/>
      <c r="AG845" s="336"/>
      <c r="AH845" s="351" t="s">
        <v>715</v>
      </c>
      <c r="AI845" s="352"/>
      <c r="AJ845" s="352"/>
      <c r="AK845" s="352"/>
      <c r="AL845" s="339" t="s">
        <v>716</v>
      </c>
      <c r="AM845" s="340"/>
      <c r="AN845" s="340"/>
      <c r="AO845" s="341"/>
      <c r="AP845" s="342" t="s">
        <v>641</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42.6" customHeight="1" x14ac:dyDescent="0.15">
      <c r="A878" s="355">
        <v>1</v>
      </c>
      <c r="B878" s="355">
        <v>1</v>
      </c>
      <c r="C878" s="343" t="s">
        <v>697</v>
      </c>
      <c r="D878" s="328"/>
      <c r="E878" s="328"/>
      <c r="F878" s="328"/>
      <c r="G878" s="328"/>
      <c r="H878" s="328"/>
      <c r="I878" s="328"/>
      <c r="J878" s="329">
        <v>1000020132128</v>
      </c>
      <c r="K878" s="330"/>
      <c r="L878" s="330"/>
      <c r="M878" s="330"/>
      <c r="N878" s="330"/>
      <c r="O878" s="330"/>
      <c r="P878" s="344" t="s">
        <v>707</v>
      </c>
      <c r="Q878" s="331"/>
      <c r="R878" s="331"/>
      <c r="S878" s="331"/>
      <c r="T878" s="331"/>
      <c r="U878" s="331"/>
      <c r="V878" s="331"/>
      <c r="W878" s="331"/>
      <c r="X878" s="331"/>
      <c r="Y878" s="332">
        <v>385</v>
      </c>
      <c r="Z878" s="333"/>
      <c r="AA878" s="333"/>
      <c r="AB878" s="334"/>
      <c r="AC878" s="335" t="s">
        <v>708</v>
      </c>
      <c r="AD878" s="336"/>
      <c r="AE878" s="336"/>
      <c r="AF878" s="336"/>
      <c r="AG878" s="336"/>
      <c r="AH878" s="351" t="s">
        <v>641</v>
      </c>
      <c r="AI878" s="352"/>
      <c r="AJ878" s="352"/>
      <c r="AK878" s="352"/>
      <c r="AL878" s="339" t="s">
        <v>709</v>
      </c>
      <c r="AM878" s="340"/>
      <c r="AN878" s="340"/>
      <c r="AO878" s="341"/>
      <c r="AP878" s="342" t="s">
        <v>641</v>
      </c>
      <c r="AQ878" s="342"/>
      <c r="AR878" s="342"/>
      <c r="AS878" s="342"/>
      <c r="AT878" s="342"/>
      <c r="AU878" s="342"/>
      <c r="AV878" s="342"/>
      <c r="AW878" s="342"/>
      <c r="AX878" s="342"/>
      <c r="AY878">
        <f t="shared" si="118"/>
        <v>1</v>
      </c>
    </row>
    <row r="879" spans="1:51" ht="41.1" customHeight="1" x14ac:dyDescent="0.15">
      <c r="A879" s="355">
        <v>2</v>
      </c>
      <c r="B879" s="355">
        <v>1</v>
      </c>
      <c r="C879" s="343" t="s">
        <v>698</v>
      </c>
      <c r="D879" s="328"/>
      <c r="E879" s="328"/>
      <c r="F879" s="328"/>
      <c r="G879" s="328"/>
      <c r="H879" s="328"/>
      <c r="I879" s="328"/>
      <c r="J879" s="329">
        <v>4000020332071</v>
      </c>
      <c r="K879" s="330"/>
      <c r="L879" s="330"/>
      <c r="M879" s="330"/>
      <c r="N879" s="330"/>
      <c r="O879" s="330"/>
      <c r="P879" s="344" t="s">
        <v>707</v>
      </c>
      <c r="Q879" s="331"/>
      <c r="R879" s="331"/>
      <c r="S879" s="331"/>
      <c r="T879" s="331"/>
      <c r="U879" s="331"/>
      <c r="V879" s="331"/>
      <c r="W879" s="331"/>
      <c r="X879" s="331"/>
      <c r="Y879" s="332">
        <v>340</v>
      </c>
      <c r="Z879" s="333"/>
      <c r="AA879" s="333"/>
      <c r="AB879" s="334"/>
      <c r="AC879" s="335" t="s">
        <v>708</v>
      </c>
      <c r="AD879" s="336"/>
      <c r="AE879" s="336"/>
      <c r="AF879" s="336"/>
      <c r="AG879" s="336"/>
      <c r="AH879" s="351" t="s">
        <v>644</v>
      </c>
      <c r="AI879" s="352"/>
      <c r="AJ879" s="352"/>
      <c r="AK879" s="352"/>
      <c r="AL879" s="339" t="s">
        <v>709</v>
      </c>
      <c r="AM879" s="340"/>
      <c r="AN879" s="340"/>
      <c r="AO879" s="341"/>
      <c r="AP879" s="342" t="s">
        <v>641</v>
      </c>
      <c r="AQ879" s="342"/>
      <c r="AR879" s="342"/>
      <c r="AS879" s="342"/>
      <c r="AT879" s="342"/>
      <c r="AU879" s="342"/>
      <c r="AV879" s="342"/>
      <c r="AW879" s="342"/>
      <c r="AX879" s="342"/>
      <c r="AY879">
        <f>COUNTA($C$879)</f>
        <v>1</v>
      </c>
    </row>
    <row r="880" spans="1:51" ht="42" customHeight="1" x14ac:dyDescent="0.15">
      <c r="A880" s="355">
        <v>3</v>
      </c>
      <c r="B880" s="355">
        <v>1</v>
      </c>
      <c r="C880" s="343" t="s">
        <v>699</v>
      </c>
      <c r="D880" s="328"/>
      <c r="E880" s="328"/>
      <c r="F880" s="328"/>
      <c r="G880" s="328"/>
      <c r="H880" s="328"/>
      <c r="I880" s="328"/>
      <c r="J880" s="329">
        <v>2000020132250</v>
      </c>
      <c r="K880" s="330"/>
      <c r="L880" s="330"/>
      <c r="M880" s="330"/>
      <c r="N880" s="330"/>
      <c r="O880" s="330"/>
      <c r="P880" s="344" t="s">
        <v>707</v>
      </c>
      <c r="Q880" s="331"/>
      <c r="R880" s="331"/>
      <c r="S880" s="331"/>
      <c r="T880" s="331"/>
      <c r="U880" s="331"/>
      <c r="V880" s="331"/>
      <c r="W880" s="331"/>
      <c r="X880" s="331"/>
      <c r="Y880" s="332">
        <v>221</v>
      </c>
      <c r="Z880" s="333"/>
      <c r="AA880" s="333"/>
      <c r="AB880" s="334"/>
      <c r="AC880" s="335" t="s">
        <v>708</v>
      </c>
      <c r="AD880" s="336"/>
      <c r="AE880" s="336"/>
      <c r="AF880" s="336"/>
      <c r="AG880" s="336"/>
      <c r="AH880" s="337" t="s">
        <v>648</v>
      </c>
      <c r="AI880" s="338"/>
      <c r="AJ880" s="338"/>
      <c r="AK880" s="338"/>
      <c r="AL880" s="339" t="s">
        <v>709</v>
      </c>
      <c r="AM880" s="340"/>
      <c r="AN880" s="340"/>
      <c r="AO880" s="341"/>
      <c r="AP880" s="342" t="s">
        <v>641</v>
      </c>
      <c r="AQ880" s="342"/>
      <c r="AR880" s="342"/>
      <c r="AS880" s="342"/>
      <c r="AT880" s="342"/>
      <c r="AU880" s="342"/>
      <c r="AV880" s="342"/>
      <c r="AW880" s="342"/>
      <c r="AX880" s="342"/>
      <c r="AY880">
        <f>COUNTA($C$880)</f>
        <v>1</v>
      </c>
    </row>
    <row r="881" spans="1:51" ht="42.6" customHeight="1" x14ac:dyDescent="0.15">
      <c r="A881" s="355">
        <v>4</v>
      </c>
      <c r="B881" s="355">
        <v>1</v>
      </c>
      <c r="C881" s="343" t="s">
        <v>700</v>
      </c>
      <c r="D881" s="328"/>
      <c r="E881" s="328"/>
      <c r="F881" s="328"/>
      <c r="G881" s="328"/>
      <c r="H881" s="328"/>
      <c r="I881" s="328"/>
      <c r="J881" s="329">
        <v>9000020016918</v>
      </c>
      <c r="K881" s="330"/>
      <c r="L881" s="330"/>
      <c r="M881" s="330"/>
      <c r="N881" s="330"/>
      <c r="O881" s="330"/>
      <c r="P881" s="344" t="s">
        <v>707</v>
      </c>
      <c r="Q881" s="331"/>
      <c r="R881" s="331"/>
      <c r="S881" s="331"/>
      <c r="T881" s="331"/>
      <c r="U881" s="331"/>
      <c r="V881" s="331"/>
      <c r="W881" s="331"/>
      <c r="X881" s="331"/>
      <c r="Y881" s="332">
        <v>217</v>
      </c>
      <c r="Z881" s="333"/>
      <c r="AA881" s="333"/>
      <c r="AB881" s="334"/>
      <c r="AC881" s="335" t="s">
        <v>708</v>
      </c>
      <c r="AD881" s="336"/>
      <c r="AE881" s="336"/>
      <c r="AF881" s="336"/>
      <c r="AG881" s="336"/>
      <c r="AH881" s="337" t="s">
        <v>648</v>
      </c>
      <c r="AI881" s="338"/>
      <c r="AJ881" s="338"/>
      <c r="AK881" s="338"/>
      <c r="AL881" s="339" t="s">
        <v>709</v>
      </c>
      <c r="AM881" s="340"/>
      <c r="AN881" s="340"/>
      <c r="AO881" s="341"/>
      <c r="AP881" s="342" t="s">
        <v>641</v>
      </c>
      <c r="AQ881" s="342"/>
      <c r="AR881" s="342"/>
      <c r="AS881" s="342"/>
      <c r="AT881" s="342"/>
      <c r="AU881" s="342"/>
      <c r="AV881" s="342"/>
      <c r="AW881" s="342"/>
      <c r="AX881" s="342"/>
      <c r="AY881">
        <f>COUNTA($C$881)</f>
        <v>1</v>
      </c>
    </row>
    <row r="882" spans="1:51" ht="41.1" customHeight="1" x14ac:dyDescent="0.15">
      <c r="A882" s="355">
        <v>5</v>
      </c>
      <c r="B882" s="355">
        <v>1</v>
      </c>
      <c r="C882" s="343" t="s">
        <v>701</v>
      </c>
      <c r="D882" s="328"/>
      <c r="E882" s="328"/>
      <c r="F882" s="328"/>
      <c r="G882" s="328"/>
      <c r="H882" s="328"/>
      <c r="I882" s="328"/>
      <c r="J882" s="329">
        <v>8000020402036</v>
      </c>
      <c r="K882" s="330"/>
      <c r="L882" s="330"/>
      <c r="M882" s="330"/>
      <c r="N882" s="330"/>
      <c r="O882" s="330"/>
      <c r="P882" s="344" t="s">
        <v>707</v>
      </c>
      <c r="Q882" s="331"/>
      <c r="R882" s="331"/>
      <c r="S882" s="331"/>
      <c r="T882" s="331"/>
      <c r="U882" s="331"/>
      <c r="V882" s="331"/>
      <c r="W882" s="331"/>
      <c r="X882" s="331"/>
      <c r="Y882" s="332">
        <v>197</v>
      </c>
      <c r="Z882" s="333"/>
      <c r="AA882" s="333"/>
      <c r="AB882" s="334"/>
      <c r="AC882" s="335" t="s">
        <v>708</v>
      </c>
      <c r="AD882" s="336"/>
      <c r="AE882" s="336"/>
      <c r="AF882" s="336"/>
      <c r="AG882" s="336"/>
      <c r="AH882" s="337" t="s">
        <v>648</v>
      </c>
      <c r="AI882" s="338"/>
      <c r="AJ882" s="338"/>
      <c r="AK882" s="338"/>
      <c r="AL882" s="339" t="s">
        <v>709</v>
      </c>
      <c r="AM882" s="340"/>
      <c r="AN882" s="340"/>
      <c r="AO882" s="341"/>
      <c r="AP882" s="342" t="s">
        <v>641</v>
      </c>
      <c r="AQ882" s="342"/>
      <c r="AR882" s="342"/>
      <c r="AS882" s="342"/>
      <c r="AT882" s="342"/>
      <c r="AU882" s="342"/>
      <c r="AV882" s="342"/>
      <c r="AW882" s="342"/>
      <c r="AX882" s="342"/>
      <c r="AY882">
        <f>COUNTA($C$882)</f>
        <v>1</v>
      </c>
    </row>
    <row r="883" spans="1:51" ht="41.1" customHeight="1" x14ac:dyDescent="0.15">
      <c r="A883" s="355">
        <v>6</v>
      </c>
      <c r="B883" s="355">
        <v>1</v>
      </c>
      <c r="C883" s="343" t="s">
        <v>702</v>
      </c>
      <c r="D883" s="328"/>
      <c r="E883" s="328"/>
      <c r="F883" s="328"/>
      <c r="G883" s="328"/>
      <c r="H883" s="328"/>
      <c r="I883" s="328"/>
      <c r="J883" s="329">
        <v>9000020402150</v>
      </c>
      <c r="K883" s="330"/>
      <c r="L883" s="330"/>
      <c r="M883" s="330"/>
      <c r="N883" s="330"/>
      <c r="O883" s="330"/>
      <c r="P883" s="344" t="s">
        <v>707</v>
      </c>
      <c r="Q883" s="331"/>
      <c r="R883" s="331"/>
      <c r="S883" s="331"/>
      <c r="T883" s="331"/>
      <c r="U883" s="331"/>
      <c r="V883" s="331"/>
      <c r="W883" s="331"/>
      <c r="X883" s="331"/>
      <c r="Y883" s="332">
        <v>161</v>
      </c>
      <c r="Z883" s="333"/>
      <c r="AA883" s="333"/>
      <c r="AB883" s="334"/>
      <c r="AC883" s="335" t="s">
        <v>708</v>
      </c>
      <c r="AD883" s="336"/>
      <c r="AE883" s="336"/>
      <c r="AF883" s="336"/>
      <c r="AG883" s="336"/>
      <c r="AH883" s="337" t="s">
        <v>648</v>
      </c>
      <c r="AI883" s="338"/>
      <c r="AJ883" s="338"/>
      <c r="AK883" s="338"/>
      <c r="AL883" s="339" t="s">
        <v>709</v>
      </c>
      <c r="AM883" s="340"/>
      <c r="AN883" s="340"/>
      <c r="AO883" s="341"/>
      <c r="AP883" s="342" t="s">
        <v>641</v>
      </c>
      <c r="AQ883" s="342"/>
      <c r="AR883" s="342"/>
      <c r="AS883" s="342"/>
      <c r="AT883" s="342"/>
      <c r="AU883" s="342"/>
      <c r="AV883" s="342"/>
      <c r="AW883" s="342"/>
      <c r="AX883" s="342"/>
      <c r="AY883">
        <f>COUNTA($C$883)</f>
        <v>1</v>
      </c>
    </row>
    <row r="884" spans="1:51" ht="39.950000000000003" customHeight="1" x14ac:dyDescent="0.15">
      <c r="A884" s="355">
        <v>7</v>
      </c>
      <c r="B884" s="355">
        <v>1</v>
      </c>
      <c r="C884" s="343" t="s">
        <v>703</v>
      </c>
      <c r="D884" s="328"/>
      <c r="E884" s="328"/>
      <c r="F884" s="328"/>
      <c r="G884" s="328"/>
      <c r="H884" s="328"/>
      <c r="I884" s="328"/>
      <c r="J884" s="329">
        <v>7000020332151</v>
      </c>
      <c r="K884" s="330"/>
      <c r="L884" s="330"/>
      <c r="M884" s="330"/>
      <c r="N884" s="330"/>
      <c r="O884" s="330"/>
      <c r="P884" s="344" t="s">
        <v>707</v>
      </c>
      <c r="Q884" s="331"/>
      <c r="R884" s="331"/>
      <c r="S884" s="331"/>
      <c r="T884" s="331"/>
      <c r="U884" s="331"/>
      <c r="V884" s="331"/>
      <c r="W884" s="331"/>
      <c r="X884" s="331"/>
      <c r="Y884" s="332">
        <v>159</v>
      </c>
      <c r="Z884" s="333"/>
      <c r="AA884" s="333"/>
      <c r="AB884" s="334"/>
      <c r="AC884" s="335" t="s">
        <v>708</v>
      </c>
      <c r="AD884" s="336"/>
      <c r="AE884" s="336"/>
      <c r="AF884" s="336"/>
      <c r="AG884" s="336"/>
      <c r="AH884" s="337" t="s">
        <v>648</v>
      </c>
      <c r="AI884" s="338"/>
      <c r="AJ884" s="338"/>
      <c r="AK884" s="338"/>
      <c r="AL884" s="339" t="s">
        <v>709</v>
      </c>
      <c r="AM884" s="340"/>
      <c r="AN884" s="340"/>
      <c r="AO884" s="341"/>
      <c r="AP884" s="342" t="s">
        <v>641</v>
      </c>
      <c r="AQ884" s="342"/>
      <c r="AR884" s="342"/>
      <c r="AS884" s="342"/>
      <c r="AT884" s="342"/>
      <c r="AU884" s="342"/>
      <c r="AV884" s="342"/>
      <c r="AW884" s="342"/>
      <c r="AX884" s="342"/>
      <c r="AY884">
        <f>COUNTA($C$884)</f>
        <v>1</v>
      </c>
    </row>
    <row r="885" spans="1:51" ht="44.1" customHeight="1" x14ac:dyDescent="0.15">
      <c r="A885" s="355">
        <v>8</v>
      </c>
      <c r="B885" s="355">
        <v>1</v>
      </c>
      <c r="C885" s="343" t="s">
        <v>704</v>
      </c>
      <c r="D885" s="328"/>
      <c r="E885" s="328"/>
      <c r="F885" s="328"/>
      <c r="G885" s="328"/>
      <c r="H885" s="328"/>
      <c r="I885" s="328"/>
      <c r="J885" s="329">
        <v>5000020232114</v>
      </c>
      <c r="K885" s="330"/>
      <c r="L885" s="330"/>
      <c r="M885" s="330"/>
      <c r="N885" s="330"/>
      <c r="O885" s="330"/>
      <c r="P885" s="344" t="s">
        <v>707</v>
      </c>
      <c r="Q885" s="331"/>
      <c r="R885" s="331"/>
      <c r="S885" s="331"/>
      <c r="T885" s="331"/>
      <c r="U885" s="331"/>
      <c r="V885" s="331"/>
      <c r="W885" s="331"/>
      <c r="X885" s="331"/>
      <c r="Y885" s="332">
        <v>154</v>
      </c>
      <c r="Z885" s="333"/>
      <c r="AA885" s="333"/>
      <c r="AB885" s="334"/>
      <c r="AC885" s="335" t="s">
        <v>708</v>
      </c>
      <c r="AD885" s="336"/>
      <c r="AE885" s="336"/>
      <c r="AF885" s="336"/>
      <c r="AG885" s="336"/>
      <c r="AH885" s="337" t="s">
        <v>648</v>
      </c>
      <c r="AI885" s="338"/>
      <c r="AJ885" s="338"/>
      <c r="AK885" s="338"/>
      <c r="AL885" s="339" t="s">
        <v>709</v>
      </c>
      <c r="AM885" s="340"/>
      <c r="AN885" s="340"/>
      <c r="AO885" s="341"/>
      <c r="AP885" s="342" t="s">
        <v>641</v>
      </c>
      <c r="AQ885" s="342"/>
      <c r="AR885" s="342"/>
      <c r="AS885" s="342"/>
      <c r="AT885" s="342"/>
      <c r="AU885" s="342"/>
      <c r="AV885" s="342"/>
      <c r="AW885" s="342"/>
      <c r="AX885" s="342"/>
      <c r="AY885">
        <f>COUNTA($C$885)</f>
        <v>1</v>
      </c>
    </row>
    <row r="886" spans="1:51" ht="40.5" customHeight="1" x14ac:dyDescent="0.15">
      <c r="A886" s="355">
        <v>9</v>
      </c>
      <c r="B886" s="355">
        <v>1</v>
      </c>
      <c r="C886" s="343" t="s">
        <v>705</v>
      </c>
      <c r="D886" s="328"/>
      <c r="E886" s="328"/>
      <c r="F886" s="328"/>
      <c r="G886" s="328"/>
      <c r="H886" s="328"/>
      <c r="I886" s="328"/>
      <c r="J886" s="329">
        <v>7000020432067</v>
      </c>
      <c r="K886" s="330"/>
      <c r="L886" s="330"/>
      <c r="M886" s="330"/>
      <c r="N886" s="330"/>
      <c r="O886" s="330"/>
      <c r="P886" s="344" t="s">
        <v>707</v>
      </c>
      <c r="Q886" s="331"/>
      <c r="R886" s="331"/>
      <c r="S886" s="331"/>
      <c r="T886" s="331"/>
      <c r="U886" s="331"/>
      <c r="V886" s="331"/>
      <c r="W886" s="331"/>
      <c r="X886" s="331"/>
      <c r="Y886" s="332">
        <v>129</v>
      </c>
      <c r="Z886" s="333"/>
      <c r="AA886" s="333"/>
      <c r="AB886" s="334"/>
      <c r="AC886" s="335" t="s">
        <v>708</v>
      </c>
      <c r="AD886" s="336"/>
      <c r="AE886" s="336"/>
      <c r="AF886" s="336"/>
      <c r="AG886" s="336"/>
      <c r="AH886" s="337" t="s">
        <v>648</v>
      </c>
      <c r="AI886" s="338"/>
      <c r="AJ886" s="338"/>
      <c r="AK886" s="338"/>
      <c r="AL886" s="339" t="s">
        <v>709</v>
      </c>
      <c r="AM886" s="340"/>
      <c r="AN886" s="340"/>
      <c r="AO886" s="341"/>
      <c r="AP886" s="342" t="s">
        <v>641</v>
      </c>
      <c r="AQ886" s="342"/>
      <c r="AR886" s="342"/>
      <c r="AS886" s="342"/>
      <c r="AT886" s="342"/>
      <c r="AU886" s="342"/>
      <c r="AV886" s="342"/>
      <c r="AW886" s="342"/>
      <c r="AX886" s="342"/>
      <c r="AY886">
        <f>COUNTA($C$886)</f>
        <v>1</v>
      </c>
    </row>
    <row r="887" spans="1:51" ht="44.1" customHeight="1" x14ac:dyDescent="0.15">
      <c r="A887" s="355">
        <v>10</v>
      </c>
      <c r="B887" s="355">
        <v>1</v>
      </c>
      <c r="C887" s="343" t="s">
        <v>706</v>
      </c>
      <c r="D887" s="328"/>
      <c r="E887" s="328"/>
      <c r="F887" s="328"/>
      <c r="G887" s="328"/>
      <c r="H887" s="328"/>
      <c r="I887" s="328"/>
      <c r="J887" s="329">
        <v>5000020232254</v>
      </c>
      <c r="K887" s="330"/>
      <c r="L887" s="330"/>
      <c r="M887" s="330"/>
      <c r="N887" s="330"/>
      <c r="O887" s="330"/>
      <c r="P887" s="344" t="s">
        <v>707</v>
      </c>
      <c r="Q887" s="331"/>
      <c r="R887" s="331"/>
      <c r="S887" s="331"/>
      <c r="T887" s="331"/>
      <c r="U887" s="331"/>
      <c r="V887" s="331"/>
      <c r="W887" s="331"/>
      <c r="X887" s="331"/>
      <c r="Y887" s="332">
        <v>121</v>
      </c>
      <c r="Z887" s="333"/>
      <c r="AA887" s="333"/>
      <c r="AB887" s="334"/>
      <c r="AC887" s="335" t="s">
        <v>708</v>
      </c>
      <c r="AD887" s="336"/>
      <c r="AE887" s="336"/>
      <c r="AF887" s="336"/>
      <c r="AG887" s="336"/>
      <c r="AH887" s="337" t="s">
        <v>648</v>
      </c>
      <c r="AI887" s="338"/>
      <c r="AJ887" s="338"/>
      <c r="AK887" s="338"/>
      <c r="AL887" s="339" t="s">
        <v>709</v>
      </c>
      <c r="AM887" s="340"/>
      <c r="AN887" s="340"/>
      <c r="AO887" s="341"/>
      <c r="AP887" s="342" t="s">
        <v>641</v>
      </c>
      <c r="AQ887" s="342"/>
      <c r="AR887" s="342"/>
      <c r="AS887" s="342"/>
      <c r="AT887" s="342"/>
      <c r="AU887" s="342"/>
      <c r="AV887" s="342"/>
      <c r="AW887" s="342"/>
      <c r="AX887" s="342"/>
      <c r="AY887">
        <f>COUNTA($C$887)</f>
        <v>1</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718</v>
      </c>
      <c r="F1110" s="354"/>
      <c r="G1110" s="354"/>
      <c r="H1110" s="354"/>
      <c r="I1110" s="354"/>
      <c r="J1110" s="329" t="s">
        <v>718</v>
      </c>
      <c r="K1110" s="330"/>
      <c r="L1110" s="330"/>
      <c r="M1110" s="330"/>
      <c r="N1110" s="330"/>
      <c r="O1110" s="330"/>
      <c r="P1110" s="344" t="s">
        <v>718</v>
      </c>
      <c r="Q1110" s="331"/>
      <c r="R1110" s="331"/>
      <c r="S1110" s="331"/>
      <c r="T1110" s="331"/>
      <c r="U1110" s="331"/>
      <c r="V1110" s="331"/>
      <c r="W1110" s="331"/>
      <c r="X1110" s="331"/>
      <c r="Y1110" s="332" t="s">
        <v>718</v>
      </c>
      <c r="Z1110" s="333"/>
      <c r="AA1110" s="333"/>
      <c r="AB1110" s="334"/>
      <c r="AC1110" s="335"/>
      <c r="AD1110" s="336"/>
      <c r="AE1110" s="336"/>
      <c r="AF1110" s="336"/>
      <c r="AG1110" s="336"/>
      <c r="AH1110" s="337" t="s">
        <v>719</v>
      </c>
      <c r="AI1110" s="338"/>
      <c r="AJ1110" s="338"/>
      <c r="AK1110" s="338"/>
      <c r="AL1110" s="339" t="s">
        <v>718</v>
      </c>
      <c r="AM1110" s="340"/>
      <c r="AN1110" s="340"/>
      <c r="AO1110" s="341"/>
      <c r="AP1110" s="342" t="s">
        <v>718</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AQ69">
    <cfRule type="expression" dxfId="1295" priority="2189">
      <formula>IF(RIGHT(TEXT(AM69,"0.#"),1)=".",FALSE,TRUE)</formula>
    </cfRule>
    <cfRule type="expression" dxfId="1294" priority="2190">
      <formula>IF(RIGHT(TEXT(AM69,"0.#"),1)=".",TRUE,FALSE)</formula>
    </cfRule>
  </conditionalFormatting>
  <conditionalFormatting sqref="AQ67:AQ68">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AQ72">
    <cfRule type="expression" dxfId="1273" priority="2167">
      <formula>IF(RIGHT(TEXT(AM72,"0.#"),1)=".",FALSE,TRUE)</formula>
    </cfRule>
    <cfRule type="expression" dxfId="1272" priority="2168">
      <formula>IF(RIGHT(TEXT(AM72,"0.#"),1)=".",TRUE,FALSE)</formula>
    </cfRule>
  </conditionalFormatting>
  <conditionalFormatting sqref="AQ70:AQ71">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8:AO907">
    <cfRule type="expression" dxfId="1259" priority="2071">
      <formula>IF(AND(AL888&gt;=0, RIGHT(TEXT(AL888,"0.#"),1)&lt;&gt;"."),TRUE,FALSE)</formula>
    </cfRule>
    <cfRule type="expression" dxfId="1258" priority="2072">
      <formula>IF(AND(AL888&gt;=0, RIGHT(TEXT(AL888,"0.#"),1)="."),TRUE,FALSE)</formula>
    </cfRule>
    <cfRule type="expression" dxfId="1257" priority="2073">
      <formula>IF(AND(AL888&lt;0, RIGHT(TEXT(AL888,"0.#"),1)&lt;&gt;"."),TRUE,FALSE)</formula>
    </cfRule>
    <cfRule type="expression" dxfId="1256" priority="2074">
      <formula>IF(AND(AL888&lt;0, RIGHT(TEXT(AL888,"0.#"),1)="."),TRUE,FALSE)</formula>
    </cfRule>
  </conditionalFormatting>
  <conditionalFormatting sqref="AL878:AO887">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430" max="49" man="1"/>
    <brk id="718" max="49" man="1"/>
    <brk id="747"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J1" zoomScaleNormal="100" workbookViewId="0">
      <selection activeCell="K31" sqref="K3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638</v>
      </c>
      <c r="R4" s="13" t="str">
        <f t="shared" si="3"/>
        <v>補助</v>
      </c>
      <c r="S4" s="13" t="str">
        <f t="shared" si="4"/>
        <v>補助</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638</v>
      </c>
      <c r="M9" s="13" t="str">
        <f t="shared" si="2"/>
        <v>エネルギー対策</v>
      </c>
      <c r="N9" s="13" t="str">
        <f t="shared" si="6"/>
        <v>エネルギー対策</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t="s">
        <v>638</v>
      </c>
      <c r="H10" s="13" t="str">
        <f t="shared" si="1"/>
        <v>エネルギー対策特別会計エネルギー需給勘定</v>
      </c>
      <c r="I10" s="13" t="str">
        <f t="shared" si="5"/>
        <v>エネルギー対策特別会計エネルギー需給勘定</v>
      </c>
      <c r="K10" s="14" t="s">
        <v>252</v>
      </c>
      <c r="L10" s="15"/>
      <c r="M10" s="13" t="str">
        <f t="shared" si="2"/>
        <v/>
      </c>
      <c r="N10" s="13" t="str">
        <f t="shared" si="6"/>
        <v>エネルギー対策</v>
      </c>
      <c r="O10" s="13"/>
      <c r="P10" s="13" t="str">
        <f>S8</f>
        <v>補助</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t="s">
        <v>638</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地球温暖化対策</v>
      </c>
      <c r="F24" s="18" t="s">
        <v>328</v>
      </c>
      <c r="G24" s="17"/>
      <c r="H24" s="13" t="str">
        <f t="shared" si="1"/>
        <v/>
      </c>
      <c r="I24" s="13" t="str">
        <f t="shared" si="5"/>
        <v>エネルギー対策特別会計エネルギー需給勘定</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2021-07-05T14:00:53Z</cp:lastPrinted>
  <dcterms:created xsi:type="dcterms:W3CDTF">2012-03-13T00:50:25Z</dcterms:created>
  <dcterms:modified xsi:type="dcterms:W3CDTF">2021-08-23T08:09:00Z</dcterms:modified>
</cp:coreProperties>
</file>