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2 官房総務課\"/>
    </mc:Choice>
  </mc:AlternateContent>
  <bookViews>
    <workbookView xWindow="0" yWindow="0" windowWidth="28800" windowHeight="11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06" i="3"/>
  <c r="AY616" i="3"/>
  <c r="AY645" i="3"/>
  <c r="AY459" i="3"/>
  <c r="AY255" i="3"/>
  <c r="AY36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<sst xmlns="http://schemas.openxmlformats.org/spreadsheetml/2006/main" count="3063" uniqueCount="789">
  <si>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</si>
  <si>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</si>
  <si>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</si>
  <si>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</si>
  <si>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</si>
  <si>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</si>
  <si>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</si>
  <si>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</si>
  <si>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</si>
  <si>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</si>
  <si>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</si>
  <si>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</si>
  <si>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</si>
  <si>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</si>
  <si>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</si>
  <si>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</si>
  <si>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</si>
  <si>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</si>
  <si>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</si>
  <si>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</si>
  <si>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</si>
  <si>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</si>
  <si>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</si>
  <si>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</si>
  <si>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</si>
  <si>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</si>
  <si>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</si>
  <si>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</si>
  <si>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</si>
  <si>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</si>
  <si>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</si>
  <si>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</si>
  <si>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</si>
  <si>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</si>
  <si>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</si>
  <si>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</si>
  <si>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</si>
  <si>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</si>
  <si>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</si>
  <si>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</si>
  <si>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</si>
  <si>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</si>
  <si>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</si>
  <si>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</si>
  <si>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</si>
  <si>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</si>
  <si>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</si>
  <si>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</si>
  <si>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</si>
  <si>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</si>
  <si>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</si>
  <si>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</si>
  <si>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</si>
  <si>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</si>
  <si>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</si>
  <si>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</si>
  <si>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</si>
  <si>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</si>
  <si>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</si>
  <si>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</si>
  <si>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</si>
  <si>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</si>
  <si>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</si>
  <si>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</si>
  <si>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</si>
  <si>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</si>
  <si>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</si>
  <si>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</si>
  <si>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</si>
  <si>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</si>
  <si>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</si>
  <si>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</si>
  <si>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</si>
  <si>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</si>
  <si>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</si>
  <si>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</si>
  <si>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</si>
  <si>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</si>
  <si>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</si>
  <si>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</si>
  <si>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</si>
  <si>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</si>
  <si>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</si>
  <si>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</si>
  <si>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</si>
  <si>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</si>
  <si>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</si>
  <si>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</si>
  <si>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</si>
  <si>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</si>
  <si>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</si>
  <si>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</si>
  <si>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</si>
  <si>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</si>
  <si>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</si>
  <si>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</si>
  <si>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</si>
  <si>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</si>
  <si>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</si>
  <si>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</si>
  <si>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</si>
  <si>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</si>
  <si>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</si>
  <si>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</si>
  <si>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</si>
  <si>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</si>
  <si>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</si>
  <si>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</si>
  <si>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</si>
  <si>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</si>
  <si>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</si>
  <si>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</si>
  <si>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</si>
  <si>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</si>
  <si>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</si>
  <si>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</si>
  <si>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</si>
  <si>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</si>
  <si>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</si>
  <si>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</si>
  <si>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</si>
  <si>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</si>
  <si>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</si>
  <si>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</si>
  <si>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</si>
  <si>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</si>
  <si>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</si>
  <si>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</si>
  <si>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</si>
  <si>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</si>
  <si>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</si>
  <si>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</si>
  <si>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</si>
  <si>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</si>
  <si>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</si>
  <si>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</si>
  <si>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</si>
  <si>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</si>
  <si>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</si>
  <si>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</si>
  <si>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</si>
  <si>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</si>
  <si>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</si>
  <si>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</si>
  <si>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</si>
  <si>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</si>
  <si>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</si>
  <si>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</si>
  <si>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</si>
  <si>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</si>
  <si>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</si>
  <si>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</si>
  <si>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</si>
  <si>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</si>
  <si>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</si>
  <si>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</si>
  <si>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</si>
  <si>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</si>
  <si>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</si>
  <si>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</si>
  <si>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</si>
  <si>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</si>
  <si>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</si>
  <si>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</si>
  <si>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</si>
  <si>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</si>
  <si>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</si>
  <si>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</si>
  <si>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</si>
  <si>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</si>
  <si>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</si>
  <si>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</si>
  <si>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</si>
  <si>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</si>
  <si>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</si>
  <si>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</si>
  <si>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</si>
  <si>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</si>
  <si>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</si>
  <si>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</si>
  <si>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</si>
  <si>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</si>
  <si>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</si>
  <si>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</si>
  <si>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</si>
  <si>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</si>
  <si>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</si>
  <si>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</si>
  <si>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</si>
  <si>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</si>
  <si>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</si>
  <si>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</si>
  <si>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</si>
  <si>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</si>
  <si>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</si>
  <si>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</si>
  <si>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</si>
  <si>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</si>
  <si>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</si>
  <si>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</si>
  <si>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</si>
  <si>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</si>
  <si>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</si>
  <si>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</si>
  <si>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</si>
  <si>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</si>
  <si>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</si>
  <si>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</si>
  <si>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</si>
  <si>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</si>
  <si>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</si>
  <si>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</si>
  <si>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</si>
  <si>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</si>
  <si>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</si>
  <si>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</si>
  <si>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</si>
  <si>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</si>
  <si>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</si>
  <si>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</si>
  <si>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</si>
  <si>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</si>
  <si>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</si>
  <si>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</si>
  <si>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</si>
  <si>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</si>
  <si>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</si>
  <si>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</si>
  <si>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</si>
  <si>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</si>
  <si>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</si>
  <si>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</si>
  <si>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</si>
  <si>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</si>
  <si>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</si>
  <si>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</si>
  <si>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</si>
  <si>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</si>
  <si>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</si>
  <si>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</si>
  <si>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</si>
  <si>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</si>
  <si>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</si>
  <si>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</si>
  <si>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</si>
  <si>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</si>
  <si>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</si>
  <si>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</si>
  <si>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</si>
  <si>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</si>
  <si>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</si>
  <si>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</si>
  <si>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</si>
  <si>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</si>
  <si>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</si>
  <si>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</si>
  <si>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</si>
  <si>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</si>
  <si>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</si>
  <si>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</si>
  <si>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</si>
  <si>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</si>
  <si>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</si>
  <si>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</si>
  <si>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</si>
  <si>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</si>
  <si>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</si>
  <si>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</si>
  <si>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</si>
  <si>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</si>
  <si>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</si>
  <si>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</si>
  <si>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</si>
  <si>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</si>
  <si>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</si>
  <si>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</si>
  <si>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</si>
  <si>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</si>
  <si>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</si>
  <si>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</si>
  <si>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</si>
  <si>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</si>
  <si>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</si>
  <si>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</si>
  <si>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</si>
  <si>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</si>
  <si>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</si>
  <si>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</si>
  <si>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</si>
  <si>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</si>
  <si>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</si>
  <si>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</si>
  <si>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</si>
  <si>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</si>
  <si>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</si>
  <si>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</si>
  <si>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</si>
  <si>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</si>
  <si>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</si>
  <si>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</si>
  <si>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</si>
  <si>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</si>
  <si>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</si>
  <si>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</si>
  <si>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</si>
  <si>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</si>
  <si>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</si>
  <si>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</si>
  <si>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</si>
  <si>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</si>
  <si>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</si>
  <si>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</si>
  <si>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</si>
  <si>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</si>
  <si>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</si>
  <si>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</si>
  <si>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</si>
  <si>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</si>
  <si>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</si>
  <si>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</si>
  <si>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</si>
  <si>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</si>
  <si>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</si>
  <si>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</si>
  <si>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</si>
  <si>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</si>
  <si>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</si>
  <si>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</si>
  <si>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</si>
  <si>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</si>
  <si>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</si>
  <si>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</si>
  <si>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</si>
  <si>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</si>
  <si>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</si>
  <si>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</si>
  <si>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</si>
  <si>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</si>
  <si>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</si>
  <si>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</si>
  <si>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</si>
  <si>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</si>
  <si>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</si>
  <si>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</si>
  <si>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</si>
  <si>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</si>
  <si>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</si>
  <si>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</si>
  <si>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</si>
  <si>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</si>
  <si>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</si>
  <si>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</si>
  <si>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</si>
  <si>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</si>
  <si>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</si>
  <si>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</si>
  <si>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</si>
  <si>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</si>
  <si>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</si>
  <si>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</si>
  <si>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</si>
  <si>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</si>
  <si>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</si>
  <si>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</si>
  <si>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</si>
  <si>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</si>
  <si>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</si>
  <si>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</si>
  <si>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</si>
  <si>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</si>
  <si>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</si>
  <si>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</si>
  <si>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</si>
  <si>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</si>
  <si>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</si>
  <si>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</si>
  <si>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</si>
  <si>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</si>
  <si>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</si>
  <si>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</si>
  <si>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</si>
  <si>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</si>
  <si>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</si>
  <si>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</si>
  <si>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</si>
  <si>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</si>
  <si>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</si>
  <si>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</si>
  <si>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</si>
  <si>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</si>
  <si>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</si>
  <si>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</si>
  <si>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</si>
  <si>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</si>
  <si>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</si>
  <si>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</si>
  <si>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</si>
  <si>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</si>
  <si>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</si>
  <si>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</si>
  <si>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</si>
  <si>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</si>
  <si>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</si>
  <si>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</si>
  <si>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</si>
  <si>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</si>
  <si>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</si>
  <si>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</si>
  <si>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</si>
  <si>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</si>
  <si>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</si>
  <si>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</si>
  <si>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</si>
  <si>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</si>
  <si>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</si>
  <si>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</si>
  <si>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</si>
  <si>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</si>
  <si>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</si>
  <si>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</si>
  <si>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</si>
  <si>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</si>
  <si>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</si>
  <si>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</si>
  <si>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</si>
  <si>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</si>
  <si>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</si>
  <si>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</si>
  <si>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</si>
  <si>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</si>
  <si>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</si>
  <si>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</si>
  <si>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</si>
  <si>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</si>
  <si>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</si>
  <si>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</si>
  <si>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</si>
  <si>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</si>
  <si>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</si>
  <si>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</si>
  <si>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</si>
  <si>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</si>
  <si>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</si>
  <si>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</si>
  <si>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</si>
  <si>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</si>
  <si>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</si>
  <si>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</si>
  <si>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</si>
  <si>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</si>
  <si>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</si>
  <si>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</si>
  <si>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</si>
  <si>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</si>
  <si>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</si>
  <si>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</si>
  <si>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</si>
  <si>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</si>
  <si>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</si>
  <si>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</si>
  <si>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</si>
  <si>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</si>
  <si>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</si>
  <si>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</si>
  <si>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</si>
  <si>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</si>
  <si>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</si>
  <si>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</si>
  <si>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</si>
  <si>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</si>
  <si>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</si>
  <si>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</si>
  <si>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</si>
  <si>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</si>
  <si>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</si>
  <si>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</si>
  <si>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</si>
  <si>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</si>
  <si>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</si>
  <si>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</si>
  <si>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</si>
  <si>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</si>
  <si>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</si>
  <si>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</si>
  <si>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</si>
  <si>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</si>
  <si>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</si>
  <si>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</si>
  <si>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</si>
  <si>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</si>
  <si>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</si>
  <si>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</si>
  <si>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</si>
  <si>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</si>
  <si>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</si>
  <si>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</si>
  <si>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</si>
  <si>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</si>
  <si>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</si>
  <si>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</si>
  <si>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</si>
  <si>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</si>
  <si>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</si>
  <si>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</si>
  <si>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</si>
  <si>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</si>
  <si>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</si>
  <si>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</si>
  <si>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</si>
  <si>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</si>
  <si>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</si>
  <si>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</si>
  <si>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</si>
  <si>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</si>
  <si>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</si>
  <si>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</si>
  <si>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</si>
  <si>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</si>
  <si>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</si>
  <si>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</si>
  <si>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</si>
  <si>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</si>
  <si>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</si>
  <si>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</si>
  <si>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</si>
  <si>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</si>
  <si>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</si>
  <si>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</si>
  <si>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</si>
  <si>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</si>
  <si>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</si>
  <si>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</si>
  <si>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</si>
  <si>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</si>
  <si>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</si>
  <si>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</si>
  <si>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</si>
  <si>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</si>
  <si>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</si>
  <si>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</si>
  <si>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</si>
  <si>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</si>
  <si>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</si>
  <si>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</si>
  <si>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</si>
  <si>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</si>
  <si>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</si>
  <si>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</si>
  <si>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</si>
  <si>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</si>
  <si>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</si>
  <si>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</si>
  <si>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</si>
  <si>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</si>
  <si>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</si>
  <si>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</si>
  <si>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</si>
  <si>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</si>
  <si>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</si>
  <si>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</si>
  <si>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</si>
  <si>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</si>
  <si>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</si>
  <si>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</si>
  <si>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</si>
  <si>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</si>
  <si>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</si>
  <si>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</si>
  <si>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</si>
  <si>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</si>
  <si>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</si>
  <si>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</si>
  <si>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</si>
  <si>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</si>
  <si>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</si>
  <si>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</si>
  <si>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</si>
  <si>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</si>
  <si>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</si>
  <si>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</si>
  <si>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</si>
  <si>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</si>
  <si>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</si>
  <si>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</si>
  <si>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</si>
  <si>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</si>
  <si>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</si>
  <si>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</si>
  <si>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</si>
  <si>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</si>
  <si>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</si>
  <si>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</si>
  <si>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</si>
  <si>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</si>
  <si>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</si>
  <si>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</si>
  <si>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</si>
  <si>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</si>
  <si>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</si>
  <si>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</si>
  <si>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</si>
  <si>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</si>
  <si>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</si>
  <si>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</si>
  <si>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</si>
  <si>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</si>
  <si>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</si>
  <si>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</si>
  <si>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</si>
  <si>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</si>
  <si>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</si>
  <si>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</si>
  <si>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</si>
  <si>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</si>
  <si>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</si>
  <si>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</si>
  <si>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</si>
  <si>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</si>
  <si>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</si>
  <si>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</si>
  <si>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</si>
  <si>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</si>
  <si>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</si>
  <si>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</si>
  <si>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</si>
  <si>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</si>
  <si>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</si>
  <si>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</si>
  <si>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</si>
  <si>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</si>
  <si>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</si>
  <si>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</si>
  <si>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</si>
  <si>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</si>
  <si>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</si>
  <si>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</si>
  <si>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</si>
  <si>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</si>
  <si>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</si>
  <si>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</si>
  <si>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</si>
  <si>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</si>
  <si>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</si>
  <si>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</si>
  <si>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</si>
  <si>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</si>
  <si>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</si>
  <si>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</si>
  <si>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</si>
  <si>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</si>
  <si>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</si>
  <si>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</si>
  <si>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</si>
  <si>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</si>
  <si>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</si>
  <si>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</si>
  <si>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</si>
  <si>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</si>
  <si>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</si>
  <si>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</si>
  <si>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</si>
  <si>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</si>
  <si>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</si>
  <si>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</si>
  <si>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</si>
  <si>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</si>
  <si>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</si>
  <si>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</si>
  <si>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</si>
  <si>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</si>
  <si>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</si>
  <si>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</si>
  <si>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</si>
  <si>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</si>
  <si>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</si>
  <si>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</si>
  <si>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</si>
  <si>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</si>
  <si>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</si>
  <si>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</si>
  <si>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</si>
  <si>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</si>
  <si>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</si>
  <si>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</si>
  <si>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</si>
  <si>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</si>
  <si>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</si>
  <si>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</si>
  <si>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</si>
  <si>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</si>
  <si>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</si>
  <si>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</si>
  <si>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</si>
  <si>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</si>
  <si>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</si>
  <si>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</si>
  <si>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</si>
  <si>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</si>
  <si>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</si>
  <si>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</si>
  <si>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</si>
  <si>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</si>
  <si>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</si>
  <si>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</si>
  <si>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</si>
  <si>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</si>
  <si>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</si>
  <si>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</si>
  <si>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</si>
  <si>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</si>
  <si>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</si>
  <si>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</si>
  <si>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</si>
  <si>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</si>
  <si>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</si>
  <si>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</si>
  <si>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災害対応強化費</t>
  </si>
  <si>
    <t>大臣官房</t>
    <rPh sb="0" eb="2">
      <t>ダイジン</t>
    </rPh>
    <rPh sb="2" eb="4">
      <t>カンボウ</t>
    </rPh>
    <phoneticPr fontId="5"/>
  </si>
  <si>
    <t>総務課危機管理・災害対策室</t>
    <rPh sb="0" eb="3">
      <t>ソウムカ</t>
    </rPh>
    <rPh sb="3" eb="5">
      <t>キキ</t>
    </rPh>
    <rPh sb="5" eb="7">
      <t>カンリ</t>
    </rPh>
    <rPh sb="8" eb="10">
      <t>サイガイ</t>
    </rPh>
    <rPh sb="10" eb="12">
      <t>タイサク</t>
    </rPh>
    <rPh sb="12" eb="13">
      <t>シツ</t>
    </rPh>
    <phoneticPr fontId="5"/>
  </si>
  <si>
    <t>室長　久保　善哉</t>
    <rPh sb="0" eb="2">
      <t>シツチョウ</t>
    </rPh>
    <rPh sb="3" eb="5">
      <t>クボ</t>
    </rPh>
    <rPh sb="6" eb="8">
      <t>ゼンヤ</t>
    </rPh>
    <phoneticPr fontId="5"/>
  </si>
  <si>
    <t>災害対策基本法第３６条など</t>
    <rPh sb="0" eb="2">
      <t>サイガイ</t>
    </rPh>
    <rPh sb="2" eb="4">
      <t>タイサク</t>
    </rPh>
    <rPh sb="4" eb="7">
      <t>キホンホウ</t>
    </rPh>
    <rPh sb="7" eb="8">
      <t>ダイ</t>
    </rPh>
    <rPh sb="10" eb="11">
      <t>ジョウ</t>
    </rPh>
    <phoneticPr fontId="5"/>
  </si>
  <si>
    <t>環境省防災基本計画、地方環境事務所防災基本計画
環境省業務継続計画、地方環境事務所業務継続計画</t>
    <rPh sb="0" eb="3">
      <t>カンキョウショウ</t>
    </rPh>
    <rPh sb="3" eb="5">
      <t>ボウサイ</t>
    </rPh>
    <rPh sb="5" eb="7">
      <t>キホン</t>
    </rPh>
    <rPh sb="7" eb="9">
      <t>ケイカク</t>
    </rPh>
    <rPh sb="10" eb="12">
      <t>チホウ</t>
    </rPh>
    <rPh sb="12" eb="14">
      <t>カンキョウ</t>
    </rPh>
    <rPh sb="14" eb="17">
      <t>ジムショ</t>
    </rPh>
    <rPh sb="17" eb="19">
      <t>ボウサイ</t>
    </rPh>
    <rPh sb="19" eb="21">
      <t>キホン</t>
    </rPh>
    <rPh sb="21" eb="23">
      <t>ケイカク</t>
    </rPh>
    <rPh sb="24" eb="27">
      <t>カンキョウショウ</t>
    </rPh>
    <rPh sb="27" eb="29">
      <t>ギョウム</t>
    </rPh>
    <rPh sb="29" eb="31">
      <t>ケイゾク</t>
    </rPh>
    <rPh sb="31" eb="33">
      <t>ケイカク</t>
    </rPh>
    <rPh sb="34" eb="36">
      <t>チホウ</t>
    </rPh>
    <rPh sb="36" eb="38">
      <t>カンキョウ</t>
    </rPh>
    <rPh sb="38" eb="41">
      <t>ジムショ</t>
    </rPh>
    <rPh sb="41" eb="43">
      <t>ギョウム</t>
    </rPh>
    <rPh sb="43" eb="45">
      <t>ケイゾク</t>
    </rPh>
    <rPh sb="45" eb="47">
      <t>ケイカク</t>
    </rPh>
    <phoneticPr fontId="5"/>
  </si>
  <si>
    <t>災害時の初動対応体制の早期確立、応急対処の迅速化。政府災害対策本部への対応について、滞りない連携の確保。南海トラフ地震・首都直下地震等の発生を見据えた官民連携体制の強化。地方で災害発生時には被災自治体へ職員を派遣し、早期の復旧・復興を目指す。</t>
    <rPh sb="117" eb="119">
      <t>メザ</t>
    </rPh>
    <phoneticPr fontId="5"/>
  </si>
  <si>
    <t>-</t>
  </si>
  <si>
    <t>-</t>
    <phoneticPr fontId="5"/>
  </si>
  <si>
    <t>-</t>
    <phoneticPr fontId="5"/>
  </si>
  <si>
    <t>-</t>
    <phoneticPr fontId="5"/>
  </si>
  <si>
    <t>-</t>
    <phoneticPr fontId="5"/>
  </si>
  <si>
    <t>職員旅費</t>
    <rPh sb="0" eb="2">
      <t>ショクイン</t>
    </rPh>
    <rPh sb="2" eb="4">
      <t>リョヒ</t>
    </rPh>
    <phoneticPr fontId="5"/>
  </si>
  <si>
    <t>環境保全調査費</t>
    <rPh sb="0" eb="2">
      <t>カンキョウ</t>
    </rPh>
    <rPh sb="2" eb="4">
      <t>ホゼン</t>
    </rPh>
    <rPh sb="4" eb="7">
      <t>チョウサヒ</t>
    </rPh>
    <phoneticPr fontId="5"/>
  </si>
  <si>
    <t>件</t>
    <rPh sb="0" eb="1">
      <t>ケン</t>
    </rPh>
    <phoneticPr fontId="5"/>
  </si>
  <si>
    <t>防災業務計画、業務継続計画及び環境省防災業務の改善点に関する外部有識者による検討会の実施</t>
    <rPh sb="0" eb="2">
      <t>ボウサイ</t>
    </rPh>
    <rPh sb="2" eb="4">
      <t>ギョウム</t>
    </rPh>
    <rPh sb="4" eb="6">
      <t>ケイカク</t>
    </rPh>
    <rPh sb="7" eb="9">
      <t>ギョウム</t>
    </rPh>
    <rPh sb="9" eb="11">
      <t>ケイゾク</t>
    </rPh>
    <rPh sb="11" eb="13">
      <t>ケイカク</t>
    </rPh>
    <rPh sb="13" eb="14">
      <t>オヨ</t>
    </rPh>
    <rPh sb="15" eb="18">
      <t>カンキョウショウ</t>
    </rPh>
    <rPh sb="18" eb="20">
      <t>ボウサイ</t>
    </rPh>
    <rPh sb="20" eb="22">
      <t>ギョウム</t>
    </rPh>
    <rPh sb="23" eb="26">
      <t>カイゼンテン</t>
    </rPh>
    <rPh sb="27" eb="28">
      <t>カン</t>
    </rPh>
    <rPh sb="30" eb="32">
      <t>ガイブ</t>
    </rPh>
    <rPh sb="32" eb="35">
      <t>ユウシキシャ</t>
    </rPh>
    <rPh sb="38" eb="41">
      <t>ケントウカイ</t>
    </rPh>
    <rPh sb="42" eb="44">
      <t>ジッシ</t>
    </rPh>
    <phoneticPr fontId="5"/>
  </si>
  <si>
    <t>環境省職員の防災知識及び対応力向上のための研修・ワークショップ（訓練）の実施</t>
    <rPh sb="0" eb="3">
      <t>カンキョウショウ</t>
    </rPh>
    <rPh sb="3" eb="5">
      <t>ショクイン</t>
    </rPh>
    <rPh sb="6" eb="8">
      <t>ボウサイ</t>
    </rPh>
    <rPh sb="8" eb="10">
      <t>チシキ</t>
    </rPh>
    <rPh sb="10" eb="11">
      <t>オヨ</t>
    </rPh>
    <rPh sb="12" eb="14">
      <t>タイオウ</t>
    </rPh>
    <rPh sb="14" eb="15">
      <t>リョク</t>
    </rPh>
    <rPh sb="15" eb="17">
      <t>コウジョウ</t>
    </rPh>
    <rPh sb="21" eb="23">
      <t>ケンシュウ</t>
    </rPh>
    <rPh sb="32" eb="34">
      <t>クンレン</t>
    </rPh>
    <rPh sb="36" eb="38">
      <t>ジッシ</t>
    </rPh>
    <phoneticPr fontId="5"/>
  </si>
  <si>
    <t>環境省内の防災関係会議における資料作成支援</t>
    <rPh sb="0" eb="3">
      <t>カンキョウショウ</t>
    </rPh>
    <rPh sb="3" eb="4">
      <t>ナイ</t>
    </rPh>
    <rPh sb="5" eb="7">
      <t>ボウサイ</t>
    </rPh>
    <rPh sb="7" eb="9">
      <t>カンケイ</t>
    </rPh>
    <rPh sb="9" eb="11">
      <t>カイギ</t>
    </rPh>
    <rPh sb="15" eb="17">
      <t>シリョウ</t>
    </rPh>
    <rPh sb="17" eb="19">
      <t>サクセイ</t>
    </rPh>
    <rPh sb="19" eb="21">
      <t>シエン</t>
    </rPh>
    <phoneticPr fontId="5"/>
  </si>
  <si>
    <t>環境保全調査費の請負業務執行額／事業数（件）　　　　　　　　　　　　　　</t>
    <rPh sb="0" eb="2">
      <t>カンキョウ</t>
    </rPh>
    <rPh sb="2" eb="4">
      <t>ホゼン</t>
    </rPh>
    <rPh sb="4" eb="7">
      <t>チョウサヒ</t>
    </rPh>
    <rPh sb="8" eb="10">
      <t>ウケオイ</t>
    </rPh>
    <rPh sb="10" eb="12">
      <t>ギョウム</t>
    </rPh>
    <rPh sb="12" eb="14">
      <t>シッコウ</t>
    </rPh>
    <rPh sb="14" eb="15">
      <t>ガク</t>
    </rPh>
    <rPh sb="16" eb="19">
      <t>ジギョウスウ</t>
    </rPh>
    <rPh sb="20" eb="21">
      <t>ケン</t>
    </rPh>
    <phoneticPr fontId="5"/>
  </si>
  <si>
    <t>百万円</t>
    <rPh sb="0" eb="2">
      <t>ヒャクマン</t>
    </rPh>
    <rPh sb="2" eb="3">
      <t>エン</t>
    </rPh>
    <phoneticPr fontId="5"/>
  </si>
  <si>
    <t>13/1件</t>
    <rPh sb="4" eb="5">
      <t>ケン</t>
    </rPh>
    <phoneticPr fontId="5"/>
  </si>
  <si>
    <t>11/1件</t>
    <rPh sb="4" eb="5">
      <t>ケン</t>
    </rPh>
    <phoneticPr fontId="5"/>
  </si>
  <si>
    <t>-</t>
    <phoneticPr fontId="5"/>
  </si>
  <si>
    <t>-</t>
    <phoneticPr fontId="5"/>
  </si>
  <si>
    <t>-</t>
    <phoneticPr fontId="5"/>
  </si>
  <si>
    <t>-</t>
    <phoneticPr fontId="5"/>
  </si>
  <si>
    <t>○</t>
  </si>
  <si>
    <t>大規模自然災害発生への対応は国民や社会から高いニーズがある。</t>
    <rPh sb="0" eb="3">
      <t>ダイキボ</t>
    </rPh>
    <rPh sb="3" eb="5">
      <t>シゼン</t>
    </rPh>
    <rPh sb="5" eb="7">
      <t>サイガイ</t>
    </rPh>
    <rPh sb="7" eb="9">
      <t>ハッセイ</t>
    </rPh>
    <rPh sb="11" eb="13">
      <t>タイオウ</t>
    </rPh>
    <rPh sb="14" eb="16">
      <t>コクミン</t>
    </rPh>
    <rPh sb="17" eb="19">
      <t>シャカイ</t>
    </rPh>
    <rPh sb="21" eb="22">
      <t>タカ</t>
    </rPh>
    <phoneticPr fontId="5"/>
  </si>
  <si>
    <t>防災対策基本法により指定行政機関として実施すもの</t>
    <rPh sb="0" eb="2">
      <t>ボウサイ</t>
    </rPh>
    <rPh sb="2" eb="4">
      <t>タイサク</t>
    </rPh>
    <rPh sb="4" eb="7">
      <t>キホンホウ</t>
    </rPh>
    <rPh sb="10" eb="12">
      <t>シテイ</t>
    </rPh>
    <rPh sb="12" eb="14">
      <t>ギョウセイ</t>
    </rPh>
    <rPh sb="14" eb="16">
      <t>キカン</t>
    </rPh>
    <rPh sb="19" eb="21">
      <t>ジッシ</t>
    </rPh>
    <phoneticPr fontId="5"/>
  </si>
  <si>
    <t>災害対応を速やかに実行するには計画性が求められ政策体系でも優先度は高い。</t>
    <rPh sb="0" eb="2">
      <t>サイガイ</t>
    </rPh>
    <rPh sb="2" eb="4">
      <t>タイオウ</t>
    </rPh>
    <rPh sb="5" eb="6">
      <t>スミ</t>
    </rPh>
    <rPh sb="9" eb="11">
      <t>ジッコウ</t>
    </rPh>
    <rPh sb="15" eb="18">
      <t>ケイカクセイ</t>
    </rPh>
    <rPh sb="19" eb="20">
      <t>モト</t>
    </rPh>
    <rPh sb="23" eb="25">
      <t>セイサク</t>
    </rPh>
    <rPh sb="25" eb="27">
      <t>タイケイ</t>
    </rPh>
    <rPh sb="29" eb="32">
      <t>ユウセンド</t>
    </rPh>
    <rPh sb="33" eb="34">
      <t>タカ</t>
    </rPh>
    <phoneticPr fontId="5"/>
  </si>
  <si>
    <t>契約相手の選定は競争性が確保されている一般競争入札により行っている。</t>
    <rPh sb="0" eb="2">
      <t>ケイヤク</t>
    </rPh>
    <rPh sb="2" eb="4">
      <t>アイテ</t>
    </rPh>
    <rPh sb="5" eb="7">
      <t>センテイ</t>
    </rPh>
    <rPh sb="8" eb="11">
      <t>キョウソウセイ</t>
    </rPh>
    <rPh sb="12" eb="14">
      <t>カクホ</t>
    </rPh>
    <rPh sb="19" eb="21">
      <t>イッパン</t>
    </rPh>
    <rPh sb="21" eb="23">
      <t>キョウソウ</t>
    </rPh>
    <rPh sb="23" eb="25">
      <t>ニュウサツ</t>
    </rPh>
    <rPh sb="28" eb="29">
      <t>オコナ</t>
    </rPh>
    <phoneticPr fontId="5"/>
  </si>
  <si>
    <t>有</t>
  </si>
  <si>
    <t>無</t>
  </si>
  <si>
    <t>‐</t>
  </si>
  <si>
    <t>-</t>
    <phoneticPr fontId="5"/>
  </si>
  <si>
    <t>一般競争入札により契約相手を選定しており受益者の負担も妥当である。</t>
    <rPh sb="0" eb="2">
      <t>イッパン</t>
    </rPh>
    <rPh sb="2" eb="4">
      <t>キョウソウ</t>
    </rPh>
    <rPh sb="4" eb="6">
      <t>ニュウサツ</t>
    </rPh>
    <rPh sb="9" eb="11">
      <t>ケイヤク</t>
    </rPh>
    <rPh sb="11" eb="13">
      <t>アイテ</t>
    </rPh>
    <rPh sb="14" eb="16">
      <t>センテイ</t>
    </rPh>
    <rPh sb="20" eb="23">
      <t>ジュエキシャ</t>
    </rPh>
    <rPh sb="24" eb="26">
      <t>フタン</t>
    </rPh>
    <rPh sb="27" eb="29">
      <t>ダトウ</t>
    </rPh>
    <phoneticPr fontId="5"/>
  </si>
  <si>
    <t>競争入札により実施しており、妥当である。</t>
    <rPh sb="0" eb="2">
      <t>キョウソウ</t>
    </rPh>
    <rPh sb="2" eb="4">
      <t>ニュウサツ</t>
    </rPh>
    <rPh sb="7" eb="9">
      <t>ジッシ</t>
    </rPh>
    <rPh sb="14" eb="16">
      <t>ダトウ</t>
    </rPh>
    <phoneticPr fontId="5"/>
  </si>
  <si>
    <t>事業内容以外への支出は行っていない。</t>
    <rPh sb="0" eb="2">
      <t>ジギョウ</t>
    </rPh>
    <rPh sb="2" eb="4">
      <t>ナイヨウ</t>
    </rPh>
    <rPh sb="4" eb="6">
      <t>イガイ</t>
    </rPh>
    <rPh sb="8" eb="10">
      <t>シシュツ</t>
    </rPh>
    <rPh sb="11" eb="12">
      <t>オコナ</t>
    </rPh>
    <phoneticPr fontId="5"/>
  </si>
  <si>
    <t>防災技術や手法は年々変化しており、併せて事業内容を見直ししている。</t>
    <rPh sb="0" eb="2">
      <t>ボウサイ</t>
    </rPh>
    <rPh sb="2" eb="4">
      <t>ギジュツ</t>
    </rPh>
    <rPh sb="5" eb="7">
      <t>シュホウ</t>
    </rPh>
    <rPh sb="8" eb="10">
      <t>ネンネン</t>
    </rPh>
    <rPh sb="10" eb="12">
      <t>ヘンカ</t>
    </rPh>
    <rPh sb="17" eb="18">
      <t>アワ</t>
    </rPh>
    <rPh sb="20" eb="22">
      <t>ジギョウ</t>
    </rPh>
    <rPh sb="22" eb="24">
      <t>ナイヨウ</t>
    </rPh>
    <rPh sb="25" eb="27">
      <t>ミナオ</t>
    </rPh>
    <phoneticPr fontId="5"/>
  </si>
  <si>
    <t>法律に基づいて実施しているもの。</t>
    <rPh sb="0" eb="2">
      <t>ホウリツ</t>
    </rPh>
    <rPh sb="3" eb="4">
      <t>モト</t>
    </rPh>
    <rPh sb="7" eb="9">
      <t>ジッシ</t>
    </rPh>
    <phoneticPr fontId="5"/>
  </si>
  <si>
    <t>事業内容を含め年々見直しており他の手段は方法への変更はないが効果的に行っている。</t>
    <rPh sb="0" eb="2">
      <t>ジギョウ</t>
    </rPh>
    <rPh sb="2" eb="4">
      <t>ナイヨウ</t>
    </rPh>
    <rPh sb="5" eb="6">
      <t>フク</t>
    </rPh>
    <rPh sb="7" eb="9">
      <t>ネンネン</t>
    </rPh>
    <rPh sb="9" eb="11">
      <t>ミナオ</t>
    </rPh>
    <rPh sb="15" eb="16">
      <t>タ</t>
    </rPh>
    <rPh sb="17" eb="19">
      <t>シュダン</t>
    </rPh>
    <rPh sb="20" eb="22">
      <t>ホウホウ</t>
    </rPh>
    <rPh sb="24" eb="26">
      <t>ヘンコウ</t>
    </rPh>
    <rPh sb="30" eb="33">
      <t>コウカテキ</t>
    </rPh>
    <rPh sb="34" eb="35">
      <t>オコナ</t>
    </rPh>
    <phoneticPr fontId="5"/>
  </si>
  <si>
    <t>成果物を元に防災基本計画の改定をしており十分に活用できている。</t>
    <rPh sb="0" eb="3">
      <t>セイカブツ</t>
    </rPh>
    <rPh sb="4" eb="5">
      <t>モト</t>
    </rPh>
    <rPh sb="6" eb="8">
      <t>ボウサイ</t>
    </rPh>
    <rPh sb="8" eb="10">
      <t>キホン</t>
    </rPh>
    <rPh sb="10" eb="12">
      <t>ケイカク</t>
    </rPh>
    <rPh sb="13" eb="15">
      <t>カイテイ</t>
    </rPh>
    <rPh sb="20" eb="22">
      <t>ジュウブン</t>
    </rPh>
    <rPh sb="23" eb="25">
      <t>カツヨウ</t>
    </rPh>
    <phoneticPr fontId="5"/>
  </si>
  <si>
    <t>-</t>
    <phoneticPr fontId="5"/>
  </si>
  <si>
    <t>-</t>
    <phoneticPr fontId="5"/>
  </si>
  <si>
    <t>-</t>
    <phoneticPr fontId="5"/>
  </si>
  <si>
    <t>外部委託</t>
    <rPh sb="0" eb="2">
      <t>ガイブ</t>
    </rPh>
    <rPh sb="2" eb="4">
      <t>イタク</t>
    </rPh>
    <phoneticPr fontId="5"/>
  </si>
  <si>
    <t>研修及びワークショップの教材製作並びに講師</t>
    <rPh sb="0" eb="2">
      <t>ケンシュウ</t>
    </rPh>
    <rPh sb="2" eb="3">
      <t>オヨ</t>
    </rPh>
    <rPh sb="12" eb="14">
      <t>キョウザイ</t>
    </rPh>
    <rPh sb="14" eb="16">
      <t>セイサク</t>
    </rPh>
    <rPh sb="16" eb="17">
      <t>ナラ</t>
    </rPh>
    <rPh sb="19" eb="21">
      <t>コウシ</t>
    </rPh>
    <phoneticPr fontId="5"/>
  </si>
  <si>
    <t>A.（株）NTTデータ経営研究所</t>
    <phoneticPr fontId="5"/>
  </si>
  <si>
    <t>B.熊丸由布治</t>
    <rPh sb="2" eb="4">
      <t>クママル</t>
    </rPh>
    <rPh sb="4" eb="5">
      <t>ユ</t>
    </rPh>
    <rPh sb="5" eb="6">
      <t>ヌノ</t>
    </rPh>
    <rPh sb="6" eb="7">
      <t>チ</t>
    </rPh>
    <phoneticPr fontId="5"/>
  </si>
  <si>
    <t>雑役務費</t>
    <rPh sb="0" eb="2">
      <t>ザツエキ</t>
    </rPh>
    <rPh sb="2" eb="3">
      <t>ム</t>
    </rPh>
    <rPh sb="3" eb="4">
      <t>ヒ</t>
    </rPh>
    <phoneticPr fontId="5"/>
  </si>
  <si>
    <t>雑役務費</t>
    <rPh sb="0" eb="1">
      <t>ザツ</t>
    </rPh>
    <rPh sb="1" eb="3">
      <t>エキム</t>
    </rPh>
    <rPh sb="3" eb="4">
      <t>ヒ</t>
    </rPh>
    <phoneticPr fontId="5"/>
  </si>
  <si>
    <t>調査、検討、資料作成</t>
    <rPh sb="0" eb="2">
      <t>チョウサ</t>
    </rPh>
    <rPh sb="3" eb="5">
      <t>ケントウ</t>
    </rPh>
    <rPh sb="6" eb="8">
      <t>シリョウ</t>
    </rPh>
    <rPh sb="8" eb="10">
      <t>サクセイ</t>
    </rPh>
    <phoneticPr fontId="5"/>
  </si>
  <si>
    <t>（株）NTTデータ経営研究所</t>
  </si>
  <si>
    <t>大規模自然災害時における初動対応調査検討業務</t>
  </si>
  <si>
    <t>熊丸由布治</t>
    <rPh sb="0" eb="2">
      <t>クママル</t>
    </rPh>
    <rPh sb="2" eb="3">
      <t>ユウ</t>
    </rPh>
    <rPh sb="3" eb="4">
      <t>ヌノ</t>
    </rPh>
    <rPh sb="4" eb="5">
      <t>チ</t>
    </rPh>
    <phoneticPr fontId="5"/>
  </si>
  <si>
    <t>研修及びワークショップの教材製作並びに講師</t>
    <phoneticPr fontId="5"/>
  </si>
  <si>
    <t>-</t>
    <phoneticPr fontId="5"/>
  </si>
  <si>
    <t xml:space="preserve">毎年度発生する大規模自然災害に対し、環境本省及び地方環境事務所、並びに自治体や民間団体等と有機的・即時的に対応出来る体制整備を図るとともに、来るべき南海トラフ地震や首都直下地震に対する強靱な業務継続体制を構築するため事業を実施する。
本省及び地方環境事務所職員向けの災害研修の実施。本省、地方環境事務所、自治体等の連携による首都直下地震等を想定したワークショップ実施。本省と代替庁舎による首都直下を想定した合同模擬訓練の実施。環境省全体での災害時タイムラインの策定。外部有識者による環境省の災害対応の評価・検証。
地方で災害発生時には被災自治体へ職員を派遣し、復旧・復興対応にあたる。
</t>
    <phoneticPr fontId="5"/>
  </si>
  <si>
    <t>-</t>
    <phoneticPr fontId="5"/>
  </si>
  <si>
    <t>環境省及び各地方環境事務所の防災基本計画、業務継続計画計１８件の改定検討</t>
    <rPh sb="0" eb="3">
      <t>カンキョウショウ</t>
    </rPh>
    <rPh sb="3" eb="4">
      <t>オヨ</t>
    </rPh>
    <rPh sb="5" eb="6">
      <t>カク</t>
    </rPh>
    <rPh sb="6" eb="8">
      <t>チホウ</t>
    </rPh>
    <rPh sb="8" eb="10">
      <t>カンキョウ</t>
    </rPh>
    <rPh sb="10" eb="13">
      <t>ジムショ</t>
    </rPh>
    <rPh sb="27" eb="28">
      <t>ケイ</t>
    </rPh>
    <rPh sb="30" eb="31">
      <t>ケン</t>
    </rPh>
    <phoneticPr fontId="5"/>
  </si>
  <si>
    <t>計画の見直しを行う件数</t>
    <rPh sb="0" eb="2">
      <t>ケイカク</t>
    </rPh>
    <rPh sb="3" eb="5">
      <t>ミナオ</t>
    </rPh>
    <rPh sb="7" eb="8">
      <t>オコナ</t>
    </rPh>
    <rPh sb="9" eb="11">
      <t>ケンスウ</t>
    </rPh>
    <phoneticPr fontId="5"/>
  </si>
  <si>
    <t>職員旅費において、大規模な災害が少なかったため執行額も少なかった。</t>
    <rPh sb="0" eb="2">
      <t>ショクイン</t>
    </rPh>
    <rPh sb="2" eb="4">
      <t>リョヒ</t>
    </rPh>
    <rPh sb="9" eb="12">
      <t>ダイキボ</t>
    </rPh>
    <rPh sb="13" eb="15">
      <t>サイガイ</t>
    </rPh>
    <rPh sb="16" eb="17">
      <t>スク</t>
    </rPh>
    <rPh sb="23" eb="25">
      <t>シッコウ</t>
    </rPh>
    <rPh sb="25" eb="26">
      <t>ガク</t>
    </rPh>
    <rPh sb="27" eb="28">
      <t>スク</t>
    </rPh>
    <phoneticPr fontId="5"/>
  </si>
  <si>
    <t>業務内容を実施し、その成果が、計画等の修正へ反映できている。</t>
    <rPh sb="0" eb="2">
      <t>ギョウム</t>
    </rPh>
    <rPh sb="2" eb="4">
      <t>ナイヨウ</t>
    </rPh>
    <rPh sb="5" eb="7">
      <t>ジッシ</t>
    </rPh>
    <rPh sb="11" eb="13">
      <t>セイカ</t>
    </rPh>
    <rPh sb="15" eb="17">
      <t>ケイカク</t>
    </rPh>
    <rPh sb="17" eb="18">
      <t>トウ</t>
    </rPh>
    <rPh sb="19" eb="21">
      <t>シュウセイ</t>
    </rPh>
    <rPh sb="22" eb="24">
      <t>ハンエイ</t>
    </rPh>
    <phoneticPr fontId="5"/>
  </si>
  <si>
    <t>今後、防災の新たな知見や専門性、及び大規模自然災害の中でも南海トラフ地震等の広域な被害を及ぼすような、特化した災害への対応について反映させていく。</t>
    <rPh sb="0" eb="2">
      <t>コンゴ</t>
    </rPh>
    <rPh sb="3" eb="5">
      <t>ボウサイ</t>
    </rPh>
    <rPh sb="6" eb="7">
      <t>アラ</t>
    </rPh>
    <rPh sb="9" eb="11">
      <t>チケン</t>
    </rPh>
    <rPh sb="12" eb="15">
      <t>センモンセイ</t>
    </rPh>
    <rPh sb="16" eb="17">
      <t>オヨ</t>
    </rPh>
    <rPh sb="18" eb="21">
      <t>ダイキボ</t>
    </rPh>
    <rPh sb="21" eb="23">
      <t>シゼン</t>
    </rPh>
    <rPh sb="23" eb="25">
      <t>サイガイ</t>
    </rPh>
    <rPh sb="26" eb="27">
      <t>ナカ</t>
    </rPh>
    <rPh sb="29" eb="31">
      <t>ナンカイ</t>
    </rPh>
    <rPh sb="34" eb="36">
      <t>ジシン</t>
    </rPh>
    <rPh sb="36" eb="37">
      <t>トウ</t>
    </rPh>
    <rPh sb="38" eb="40">
      <t>コウイキ</t>
    </rPh>
    <rPh sb="41" eb="43">
      <t>ヒガイ</t>
    </rPh>
    <rPh sb="44" eb="45">
      <t>オヨ</t>
    </rPh>
    <rPh sb="51" eb="53">
      <t>トッカ</t>
    </rPh>
    <rPh sb="55" eb="57">
      <t>サイガイ</t>
    </rPh>
    <rPh sb="59" eb="61">
      <t>タイオウ</t>
    </rPh>
    <rPh sb="65" eb="67">
      <t>ハンエイ</t>
    </rPh>
    <phoneticPr fontId="5"/>
  </si>
  <si>
    <t>-</t>
    <phoneticPr fontId="5"/>
  </si>
  <si>
    <t>-</t>
    <phoneticPr fontId="5"/>
  </si>
  <si>
    <t>-</t>
    <phoneticPr fontId="5"/>
  </si>
  <si>
    <t>-</t>
    <phoneticPr fontId="5"/>
  </si>
  <si>
    <t>-</t>
    <phoneticPr fontId="5"/>
  </si>
  <si>
    <t>-</t>
    <phoneticPr fontId="5"/>
  </si>
  <si>
    <t>-</t>
    <phoneticPr fontId="5"/>
  </si>
  <si>
    <t>-</t>
    <phoneticPr fontId="5"/>
  </si>
  <si>
    <t>実施状況を点検することにより、今後の事業を効率的な実施に繋げるほか、これまでの災害対応における教訓を踏まえることにより、防災業務計画や業務継続計画の修正と反映も効果的に行われている。</t>
    <rPh sb="0" eb="2">
      <t>ジッシ</t>
    </rPh>
    <rPh sb="2" eb="4">
      <t>ジョウキョウ</t>
    </rPh>
    <rPh sb="5" eb="7">
      <t>テンケン</t>
    </rPh>
    <rPh sb="15" eb="17">
      <t>コンゴ</t>
    </rPh>
    <rPh sb="18" eb="20">
      <t>ジギョウ</t>
    </rPh>
    <rPh sb="21" eb="23">
      <t>コウリツ</t>
    </rPh>
    <rPh sb="23" eb="24">
      <t>テキ</t>
    </rPh>
    <rPh sb="25" eb="27">
      <t>ジッシ</t>
    </rPh>
    <rPh sb="28" eb="29">
      <t>ツナ</t>
    </rPh>
    <rPh sb="39" eb="41">
      <t>サイガイ</t>
    </rPh>
    <rPh sb="41" eb="43">
      <t>タイオウ</t>
    </rPh>
    <rPh sb="47" eb="49">
      <t>キョウクン</t>
    </rPh>
    <rPh sb="50" eb="51">
      <t>フ</t>
    </rPh>
    <rPh sb="60" eb="62">
      <t>ボウサイ</t>
    </rPh>
    <rPh sb="62" eb="64">
      <t>ギョウム</t>
    </rPh>
    <rPh sb="64" eb="66">
      <t>ケイカク</t>
    </rPh>
    <rPh sb="67" eb="69">
      <t>ギョウム</t>
    </rPh>
    <rPh sb="69" eb="71">
      <t>ケイゾク</t>
    </rPh>
    <rPh sb="71" eb="73">
      <t>ケイカク</t>
    </rPh>
    <rPh sb="74" eb="76">
      <t>シュウセイ</t>
    </rPh>
    <rPh sb="77" eb="79">
      <t>ハンエイ</t>
    </rPh>
    <rPh sb="80" eb="83">
      <t>コウカテキ</t>
    </rPh>
    <rPh sb="84" eb="8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</si>
</sst>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27214</xdr:colOff>
      <xdr:row>749</xdr:row>
      <xdr:rowOff>27215</xdr:rowOff>
    </xdr:from>
    <xdr:to>
      <xdr:col>23</xdr:col>
      <xdr:colOff>117021</xdr:colOff>
      <xdr:row>749</xdr:row>
      <xdr:rowOff>306615</xdr:rowOff>
    </xdr:to>
    <xdr:sp macro="" textlink="">
      <xdr:nvSpPr>
        <xdr:cNvPr id="2" name="正方形/長方形 1"/>
        <xdr:cNvSpPr/>
      </xdr:nvSpPr>
      <xdr:spPr>
        <a:xfrm>
          <a:off x="2068285" y="43692536"/>
          <a:ext cx="2743200" cy="2794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細目：環境保全調査費</a:t>
          </a:r>
        </a:p>
      </xdr:txBody>
    </xdr:sp>
    <xdr:clientData/>
  </xdr:twoCellAnchor>
  <xdr:twoCellAnchor>
    <xdr:from>
      <xdr:col>9</xdr:col>
      <xdr:colOff>136071</xdr:colOff>
      <xdr:row>750</xdr:row>
      <xdr:rowOff>27214</xdr:rowOff>
    </xdr:from>
    <xdr:to>
      <xdr:col>24</xdr:col>
      <xdr:colOff>97064</xdr:colOff>
      <xdr:row>752</xdr:row>
      <xdr:rowOff>81642</xdr:rowOff>
    </xdr:to>
    <xdr:sp macro="" textlink="">
      <xdr:nvSpPr>
        <xdr:cNvPr id="4" name="角丸四角形 3"/>
        <xdr:cNvSpPr/>
      </xdr:nvSpPr>
      <xdr:spPr>
        <a:xfrm>
          <a:off x="1973035" y="44046321"/>
          <a:ext cx="3022600" cy="76200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ja-JP" altLang="en-US" sz="1400">
              <a:solidFill>
                <a:sysClr val="windowText" lastClr="000000"/>
              </a:solidFill>
            </a:rPr>
            <a:t>１１百万円</a:t>
          </a:r>
        </a:p>
      </xdr:txBody>
    </xdr:sp>
    <xdr:clientData/>
  </xdr:twoCellAnchor>
  <xdr:twoCellAnchor>
    <xdr:from>
      <xdr:col>9</xdr:col>
      <xdr:colOff>122464</xdr:colOff>
      <xdr:row>752</xdr:row>
      <xdr:rowOff>272143</xdr:rowOff>
    </xdr:from>
    <xdr:to>
      <xdr:col>24</xdr:col>
      <xdr:colOff>108857</xdr:colOff>
      <xdr:row>754</xdr:row>
      <xdr:rowOff>85272</xdr:rowOff>
    </xdr:to>
    <xdr:sp macro="" textlink="">
      <xdr:nvSpPr>
        <xdr:cNvPr id="5" name="大かっこ 4"/>
        <xdr:cNvSpPr/>
      </xdr:nvSpPr>
      <xdr:spPr>
        <a:xfrm>
          <a:off x="1959428" y="44998822"/>
          <a:ext cx="3048000" cy="5207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雑役務費を実施する事業者への請負業務</a:t>
          </a:r>
        </a:p>
      </xdr:txBody>
    </xdr:sp>
    <xdr:clientData/>
  </xdr:twoCellAnchor>
  <xdr:twoCellAnchor>
    <xdr:from>
      <xdr:col>16</xdr:col>
      <xdr:colOff>176892</xdr:colOff>
      <xdr:row>754</xdr:row>
      <xdr:rowOff>176893</xdr:rowOff>
    </xdr:from>
    <xdr:to>
      <xdr:col>16</xdr:col>
      <xdr:colOff>176892</xdr:colOff>
      <xdr:row>756</xdr:row>
      <xdr:rowOff>205922</xdr:rowOff>
    </xdr:to>
    <xdr:cxnSp macro="">
      <xdr:nvCxnSpPr>
        <xdr:cNvPr id="7" name="直線矢印コネクタ 6"/>
        <xdr:cNvCxnSpPr/>
      </xdr:nvCxnSpPr>
      <xdr:spPr>
        <a:xfrm>
          <a:off x="3442606" y="45611143"/>
          <a:ext cx="0" cy="73660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40821</xdr:colOff>
      <xdr:row>757</xdr:row>
      <xdr:rowOff>13607</xdr:rowOff>
    </xdr:from>
    <xdr:to>
      <xdr:col>23</xdr:col>
      <xdr:colOff>130628</xdr:colOff>
      <xdr:row>757</xdr:row>
      <xdr:rowOff>293007</xdr:rowOff>
    </xdr:to>
    <xdr:sp macro="" textlink="">
      <xdr:nvSpPr>
        <xdr:cNvPr id="8" name="正方形/長方形 7"/>
        <xdr:cNvSpPr/>
      </xdr:nvSpPr>
      <xdr:spPr>
        <a:xfrm>
          <a:off x="2081892" y="46509214"/>
          <a:ext cx="2743200" cy="2794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一般競争契約（最低価格） </a:t>
          </a:r>
        </a:p>
        <a:p>
          <a:pPr algn="ctr"/>
          <a:r>
            <a:rPr kumimoji="1" lang="ja-JP" altLang="en-US" sz="1100">
              <a:solidFill>
                <a:sysClr val="windowText" lastClr="000000"/>
              </a:solidFill>
            </a:rPr>
            <a:t>  </a:t>
          </a:r>
        </a:p>
        <a:p>
          <a:pPr algn="ct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0</xdr:colOff>
      <xdr:row>758</xdr:row>
      <xdr:rowOff>0</xdr:rowOff>
    </xdr:from>
    <xdr:to>
      <xdr:col>24</xdr:col>
      <xdr:colOff>165100</xdr:colOff>
      <xdr:row>760</xdr:row>
      <xdr:rowOff>156029</xdr:rowOff>
    </xdr:to>
    <xdr:sp macro="" textlink="">
      <xdr:nvSpPr>
        <xdr:cNvPr id="9" name="角丸四角形 8"/>
        <xdr:cNvSpPr/>
      </xdr:nvSpPr>
      <xdr:spPr>
        <a:xfrm>
          <a:off x="2041071" y="46849393"/>
          <a:ext cx="3022600" cy="86360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Ａ．（株）</a:t>
          </a:r>
          <a:r>
            <a:rPr kumimoji="1" lang="en-US" altLang="ja-JP" sz="1400">
              <a:solidFill>
                <a:sysClr val="windowText" lastClr="000000"/>
              </a:solidFill>
            </a:rPr>
            <a:t>NTT</a:t>
          </a:r>
          <a:r>
            <a:rPr kumimoji="1" lang="ja-JP" altLang="en-US" sz="1400">
              <a:solidFill>
                <a:sysClr val="windowText" lastClr="000000"/>
              </a:solidFill>
            </a:rPr>
            <a:t>データ経営研究所</a:t>
          </a:r>
          <a:endParaRPr kumimoji="1" lang="en-US" altLang="ja-JP" sz="1400">
            <a:solidFill>
              <a:sysClr val="windowText" lastClr="000000"/>
            </a:solidFill>
          </a:endParaRPr>
        </a:p>
        <a:p>
          <a:pPr algn="ctr"/>
          <a:r>
            <a:rPr kumimoji="1" lang="ja-JP" altLang="en-US" sz="1400">
              <a:solidFill>
                <a:sysClr val="windowText" lastClr="000000"/>
              </a:solidFill>
            </a:rPr>
            <a:t>１１百万円</a:t>
          </a:r>
        </a:p>
      </xdr:txBody>
    </xdr:sp>
    <xdr:clientData/>
  </xdr:twoCellAnchor>
  <xdr:twoCellAnchor>
    <xdr:from>
      <xdr:col>10</xdr:col>
      <xdr:colOff>0</xdr:colOff>
      <xdr:row>760</xdr:row>
      <xdr:rowOff>231322</xdr:rowOff>
    </xdr:from>
    <xdr:to>
      <xdr:col>24</xdr:col>
      <xdr:colOff>190500</xdr:colOff>
      <xdr:row>762</xdr:row>
      <xdr:rowOff>323850</xdr:rowOff>
    </xdr:to>
    <xdr:sp macro="" textlink="">
      <xdr:nvSpPr>
        <xdr:cNvPr id="10" name="大かっこ 9"/>
        <xdr:cNvSpPr/>
      </xdr:nvSpPr>
      <xdr:spPr>
        <a:xfrm>
          <a:off x="2041071" y="47788286"/>
          <a:ext cx="3048000" cy="8001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大規模自然災害時における初動対応調査検討業務</a:t>
          </a:r>
          <a:r>
            <a:rPr kumimoji="1" lang="en-US" altLang="ja-JP" sz="1200"/>
            <a:t>(</a:t>
          </a:r>
          <a:r>
            <a:rPr kumimoji="1" lang="ja-JP" altLang="en-US" sz="1200"/>
            <a:t>防災業務計画及び業務継続計画の改定の必要性を含む</a:t>
          </a:r>
          <a:r>
            <a:rPr kumimoji="1" lang="en-US" altLang="ja-JP" sz="1200"/>
            <a:t>)</a:t>
          </a:r>
          <a:r>
            <a:rPr kumimoji="1" lang="ja-JP" altLang="en-US" sz="1200"/>
            <a:t>の実施</a:t>
          </a:r>
          <a:endParaRPr kumimoji="1" lang="en-US" altLang="ja-JP" sz="1200"/>
        </a:p>
        <a:p>
          <a:pPr algn="l"/>
          <a:endParaRPr kumimoji="1" lang="ja-JP" altLang="en-US" sz="1200"/>
        </a:p>
      </xdr:txBody>
    </xdr:sp>
    <xdr:clientData/>
  </xdr:twoCellAnchor>
  <xdr:twoCellAnchor>
    <xdr:from>
      <xdr:col>16</xdr:col>
      <xdr:colOff>176893</xdr:colOff>
      <xdr:row>763</xdr:row>
      <xdr:rowOff>27215</xdr:rowOff>
    </xdr:from>
    <xdr:to>
      <xdr:col>16</xdr:col>
      <xdr:colOff>176893</xdr:colOff>
      <xdr:row>764</xdr:row>
      <xdr:rowOff>410029</xdr:rowOff>
    </xdr:to>
    <xdr:cxnSp macro="">
      <xdr:nvCxnSpPr>
        <xdr:cNvPr id="11" name="直線矢印コネクタ 10"/>
        <xdr:cNvCxnSpPr/>
      </xdr:nvCxnSpPr>
      <xdr:spPr>
        <a:xfrm>
          <a:off x="3442607" y="48645536"/>
          <a:ext cx="0" cy="736600"/>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54429</xdr:colOff>
      <xdr:row>764</xdr:row>
      <xdr:rowOff>544286</xdr:rowOff>
    </xdr:from>
    <xdr:to>
      <xdr:col>23</xdr:col>
      <xdr:colOff>144236</xdr:colOff>
      <xdr:row>765</xdr:row>
      <xdr:rowOff>156936</xdr:rowOff>
    </xdr:to>
    <xdr:sp macro="" textlink="">
      <xdr:nvSpPr>
        <xdr:cNvPr id="12" name="正方形/長方形 11"/>
        <xdr:cNvSpPr/>
      </xdr:nvSpPr>
      <xdr:spPr>
        <a:xfrm>
          <a:off x="2095500" y="49516393"/>
          <a:ext cx="2743200" cy="2794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13607</xdr:colOff>
      <xdr:row>765</xdr:row>
      <xdr:rowOff>272143</xdr:rowOff>
    </xdr:from>
    <xdr:to>
      <xdr:col>24</xdr:col>
      <xdr:colOff>178707</xdr:colOff>
      <xdr:row>766</xdr:row>
      <xdr:rowOff>468993</xdr:rowOff>
    </xdr:to>
    <xdr:sp macro="" textlink="">
      <xdr:nvSpPr>
        <xdr:cNvPr id="13" name="角丸四角形 12"/>
        <xdr:cNvSpPr/>
      </xdr:nvSpPr>
      <xdr:spPr>
        <a:xfrm>
          <a:off x="2054678" y="49911000"/>
          <a:ext cx="3022600" cy="86360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Ｂ．熊丸由布治</a:t>
          </a:r>
          <a:endParaRPr kumimoji="1" lang="en-US" altLang="ja-JP" sz="1400">
            <a:solidFill>
              <a:sysClr val="windowText" lastClr="000000"/>
            </a:solidFill>
          </a:endParaRPr>
        </a:p>
        <a:p>
          <a:pPr algn="ctr"/>
          <a:r>
            <a:rPr kumimoji="1" lang="ja-JP" altLang="en-US" sz="1400">
              <a:solidFill>
                <a:sysClr val="windowText" lastClr="000000"/>
              </a:solidFill>
            </a:rPr>
            <a:t>２百万円</a:t>
          </a:r>
        </a:p>
      </xdr:txBody>
    </xdr:sp>
    <xdr:clientData/>
  </xdr:twoCellAnchor>
  <xdr:twoCellAnchor>
    <xdr:from>
      <xdr:col>10</xdr:col>
      <xdr:colOff>0</xdr:colOff>
      <xdr:row>766</xdr:row>
      <xdr:rowOff>666749</xdr:rowOff>
    </xdr:from>
    <xdr:to>
      <xdr:col>24</xdr:col>
      <xdr:colOff>190500</xdr:colOff>
      <xdr:row>770</xdr:row>
      <xdr:rowOff>204106</xdr:rowOff>
    </xdr:to>
    <xdr:sp macro="" textlink="">
      <xdr:nvSpPr>
        <xdr:cNvPr id="14" name="大かっこ 13"/>
        <xdr:cNvSpPr/>
      </xdr:nvSpPr>
      <xdr:spPr>
        <a:xfrm>
          <a:off x="2041071" y="50972356"/>
          <a:ext cx="3048000" cy="125185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大規模自然災害時における初動対応調査検討業務</a:t>
          </a:r>
          <a:r>
            <a:rPr kumimoji="1" lang="en-US" altLang="ja-JP" sz="1200"/>
            <a:t>(</a:t>
          </a:r>
          <a:r>
            <a:rPr kumimoji="1" lang="ja-JP" altLang="en-US" sz="1200"/>
            <a:t>防災業務計画及び業務継続計画の改定の必要性の検討のうち、職員向け研修及びワークショップの教材製作及び講師</a:t>
          </a:r>
          <a:endParaRPr kumimoji="1" lang="en-US" altLang="ja-JP" sz="1200"/>
        </a:p>
        <a:p>
          <a:pPr algn="l"/>
          <a:endParaRPr kumimoji="1" lang="ja-JP" altLang="en-US" sz="1200"/>
        </a:p>
      </xdr:txBody>
    </xdr:sp>
    <xdr:clientData/>
  </xdr:twoCellAnchor>
  <xdr:twoCellAnchor>
    <xdr:from>
      <xdr:col>33</xdr:col>
      <xdr:colOff>156882</xdr:colOff>
      <xdr:row>749</xdr:row>
      <xdr:rowOff>33618</xdr:rowOff>
    </xdr:from>
    <xdr:to>
      <xdr:col>47</xdr:col>
      <xdr:colOff>44983</xdr:colOff>
      <xdr:row>749</xdr:row>
      <xdr:rowOff>313018</xdr:rowOff>
    </xdr:to>
    <xdr:sp macro="" textlink="">
      <xdr:nvSpPr>
        <xdr:cNvPr id="15" name="正方形/長方形 14"/>
        <xdr:cNvSpPr/>
      </xdr:nvSpPr>
      <xdr:spPr>
        <a:xfrm>
          <a:off x="6813176" y="42246177"/>
          <a:ext cx="2711983" cy="2794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細目：職員旅費</a:t>
          </a:r>
        </a:p>
      </xdr:txBody>
    </xdr:sp>
    <xdr:clientData/>
  </xdr:twoCellAnchor>
  <xdr:twoCellAnchor>
    <xdr:from>
      <xdr:col>33</xdr:col>
      <xdr:colOff>11206</xdr:colOff>
      <xdr:row>750</xdr:row>
      <xdr:rowOff>22412</xdr:rowOff>
    </xdr:from>
    <xdr:to>
      <xdr:col>47</xdr:col>
      <xdr:colOff>173905</xdr:colOff>
      <xdr:row>752</xdr:row>
      <xdr:rowOff>76840</xdr:rowOff>
    </xdr:to>
    <xdr:sp macro="" textlink="">
      <xdr:nvSpPr>
        <xdr:cNvPr id="16" name="角丸四角形 15"/>
        <xdr:cNvSpPr/>
      </xdr:nvSpPr>
      <xdr:spPr>
        <a:xfrm>
          <a:off x="6667500" y="42582353"/>
          <a:ext cx="2986581" cy="749193"/>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環境省</a:t>
          </a:r>
          <a:endParaRPr kumimoji="1" lang="en-US" altLang="ja-JP" sz="1400">
            <a:solidFill>
              <a:sysClr val="windowText" lastClr="000000"/>
            </a:solidFill>
          </a:endParaRPr>
        </a:p>
        <a:p>
          <a:pPr algn="ctr"/>
          <a:r>
            <a:rPr kumimoji="1" lang="ja-JP" altLang="en-US" sz="1400">
              <a:solidFill>
                <a:sysClr val="windowText" lastClr="000000"/>
              </a:solidFill>
            </a:rPr>
            <a:t>６百万円</a:t>
          </a:r>
        </a:p>
      </xdr:txBody>
    </xdr:sp>
    <xdr:clientData/>
  </xdr:twoCellAnchor>
  <xdr:twoCellAnchor>
    <xdr:from>
      <xdr:col>33</xdr:col>
      <xdr:colOff>0</xdr:colOff>
      <xdr:row>752</xdr:row>
      <xdr:rowOff>246527</xdr:rowOff>
    </xdr:from>
    <xdr:to>
      <xdr:col>47</xdr:col>
      <xdr:colOff>188099</xdr:colOff>
      <xdr:row>754</xdr:row>
      <xdr:rowOff>224115</xdr:rowOff>
    </xdr:to>
    <xdr:sp macro="" textlink="">
      <xdr:nvSpPr>
        <xdr:cNvPr id="17" name="大かっこ 16"/>
        <xdr:cNvSpPr/>
      </xdr:nvSpPr>
      <xdr:spPr>
        <a:xfrm>
          <a:off x="6656294" y="43501233"/>
          <a:ext cx="3011981" cy="67235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被災地に応急対応職員を派遣する職員の旅費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726" sqref="A726:B72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713</v>
      </c>
      <c r="AK2" s="940"/>
      <c r="AL2" s="940"/>
      <c r="AM2" s="940"/>
      <c r="AN2" s="98" t="s">
        <v>407</v>
      </c>
      <c r="AO2" s="940">
        <v>20</v>
      </c>
      <c r="AP2" s="940"/>
      <c r="AQ2" s="940"/>
      <c r="AR2" s="99" t="s">
        <v>712</v>
      </c>
      <c r="AS2" s="946">
        <v>320</v>
      </c>
      <c r="AT2" s="946"/>
      <c r="AU2" s="946"/>
      <c r="AV2" s="98" t="str">
        <f>IF(AW2="","","-")</f>
        <v/>
      </c>
      <c r="AW2" s="906"/>
      <c r="AX2" s="906"/>
    </row>
    <row r="3" spans="1:50" ht="21" customHeight="1" thickBot="1" x14ac:dyDescent="0.2">
      <c r="A3" s="862" t="s">
        <v>705</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714</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716</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717</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510</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718</v>
      </c>
      <c r="AF5" s="697"/>
      <c r="AG5" s="697"/>
      <c r="AH5" s="697"/>
      <c r="AI5" s="697"/>
      <c r="AJ5" s="697"/>
      <c r="AK5" s="697"/>
      <c r="AL5" s="697"/>
      <c r="AM5" s="697"/>
      <c r="AN5" s="697"/>
      <c r="AO5" s="697"/>
      <c r="AP5" s="698"/>
      <c r="AQ5" s="699" t="s">
        <v>719</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720</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721</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722</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773</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702</v>
      </c>
      <c r="AE12" s="441"/>
      <c r="AF12" s="441"/>
      <c r="AG12" s="441"/>
      <c r="AH12" s="441"/>
      <c r="AI12" s="441"/>
      <c r="AJ12" s="442"/>
      <c r="AK12" s="446" t="s">
        <v>706</v>
      </c>
      <c r="AL12" s="441"/>
      <c r="AM12" s="441"/>
      <c r="AN12" s="441"/>
      <c r="AO12" s="441"/>
      <c r="AP12" s="441"/>
      <c r="AQ12" s="442"/>
      <c r="AR12" s="446" t="s">
        <v>707</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14</v>
      </c>
      <c r="Q13" s="656"/>
      <c r="R13" s="656"/>
      <c r="S13" s="656"/>
      <c r="T13" s="656"/>
      <c r="U13" s="656"/>
      <c r="V13" s="657"/>
      <c r="W13" s="655">
        <v>14</v>
      </c>
      <c r="X13" s="656"/>
      <c r="Y13" s="656"/>
      <c r="Z13" s="656"/>
      <c r="AA13" s="656"/>
      <c r="AB13" s="656"/>
      <c r="AC13" s="657"/>
      <c r="AD13" s="655">
        <v>26</v>
      </c>
      <c r="AE13" s="656"/>
      <c r="AF13" s="656"/>
      <c r="AG13" s="656"/>
      <c r="AH13" s="656"/>
      <c r="AI13" s="656"/>
      <c r="AJ13" s="657"/>
      <c r="AK13" s="655">
        <v>25</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724</v>
      </c>
      <c r="Q14" s="656"/>
      <c r="R14" s="656"/>
      <c r="S14" s="656"/>
      <c r="T14" s="656"/>
      <c r="U14" s="656"/>
      <c r="V14" s="657"/>
      <c r="W14" s="655" t="s">
        <v>724</v>
      </c>
      <c r="X14" s="656"/>
      <c r="Y14" s="656"/>
      <c r="Z14" s="656"/>
      <c r="AA14" s="656"/>
      <c r="AB14" s="656"/>
      <c r="AC14" s="657"/>
      <c r="AD14" s="655" t="s">
        <v>724</v>
      </c>
      <c r="AE14" s="656"/>
      <c r="AF14" s="656"/>
      <c r="AG14" s="656"/>
      <c r="AH14" s="656"/>
      <c r="AI14" s="656"/>
      <c r="AJ14" s="657"/>
      <c r="AK14" s="655" t="s">
        <v>725</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725</v>
      </c>
      <c r="Q15" s="656"/>
      <c r="R15" s="656"/>
      <c r="S15" s="656"/>
      <c r="T15" s="656"/>
      <c r="U15" s="656"/>
      <c r="V15" s="657"/>
      <c r="W15" s="655" t="s">
        <v>724</v>
      </c>
      <c r="X15" s="656"/>
      <c r="Y15" s="656"/>
      <c r="Z15" s="656"/>
      <c r="AA15" s="656"/>
      <c r="AB15" s="656"/>
      <c r="AC15" s="657"/>
      <c r="AD15" s="655" t="s">
        <v>727</v>
      </c>
      <c r="AE15" s="656"/>
      <c r="AF15" s="656"/>
      <c r="AG15" s="656"/>
      <c r="AH15" s="656"/>
      <c r="AI15" s="656"/>
      <c r="AJ15" s="657"/>
      <c r="AK15" s="655" t="s">
        <v>725</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724</v>
      </c>
      <c r="Q16" s="656"/>
      <c r="R16" s="656"/>
      <c r="S16" s="656"/>
      <c r="T16" s="656"/>
      <c r="U16" s="656"/>
      <c r="V16" s="657"/>
      <c r="W16" s="655" t="s">
        <v>725</v>
      </c>
      <c r="X16" s="656"/>
      <c r="Y16" s="656"/>
      <c r="Z16" s="656"/>
      <c r="AA16" s="656"/>
      <c r="AB16" s="656"/>
      <c r="AC16" s="657"/>
      <c r="AD16" s="655" t="s">
        <v>724</v>
      </c>
      <c r="AE16" s="656"/>
      <c r="AF16" s="656"/>
      <c r="AG16" s="656"/>
      <c r="AH16" s="656"/>
      <c r="AI16" s="656"/>
      <c r="AJ16" s="657"/>
      <c r="AK16" s="655" t="s">
        <v>724</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724</v>
      </c>
      <c r="Q17" s="656"/>
      <c r="R17" s="656"/>
      <c r="S17" s="656"/>
      <c r="T17" s="656"/>
      <c r="U17" s="656"/>
      <c r="V17" s="657"/>
      <c r="W17" s="655" t="s">
        <v>726</v>
      </c>
      <c r="X17" s="656"/>
      <c r="Y17" s="656"/>
      <c r="Z17" s="656"/>
      <c r="AA17" s="656"/>
      <c r="AB17" s="656"/>
      <c r="AC17" s="657"/>
      <c r="AD17" s="655" t="s">
        <v>724</v>
      </c>
      <c r="AE17" s="656"/>
      <c r="AF17" s="656"/>
      <c r="AG17" s="656"/>
      <c r="AH17" s="656"/>
      <c r="AI17" s="656"/>
      <c r="AJ17" s="657"/>
      <c r="AK17" s="655" t="s">
        <v>724</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14</v>
      </c>
      <c r="Q18" s="874"/>
      <c r="R18" s="874"/>
      <c r="S18" s="874"/>
      <c r="T18" s="874"/>
      <c r="U18" s="874"/>
      <c r="V18" s="875"/>
      <c r="W18" s="873">
        <f>SUM(W13:AC17)</f>
        <v>14</v>
      </c>
      <c r="X18" s="874"/>
      <c r="Y18" s="874"/>
      <c r="Z18" s="874"/>
      <c r="AA18" s="874"/>
      <c r="AB18" s="874"/>
      <c r="AC18" s="875"/>
      <c r="AD18" s="873">
        <f>SUM(AD13:AJ17)</f>
        <v>26</v>
      </c>
      <c r="AE18" s="874"/>
      <c r="AF18" s="874"/>
      <c r="AG18" s="874"/>
      <c r="AH18" s="874"/>
      <c r="AI18" s="874"/>
      <c r="AJ18" s="875"/>
      <c r="AK18" s="873">
        <f>SUM(AK13:AQ17)</f>
        <v>25</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13</v>
      </c>
      <c r="Q19" s="656"/>
      <c r="R19" s="656"/>
      <c r="S19" s="656"/>
      <c r="T19" s="656"/>
      <c r="U19" s="656"/>
      <c r="V19" s="657"/>
      <c r="W19" s="655">
        <v>13</v>
      </c>
      <c r="X19" s="656"/>
      <c r="Y19" s="656"/>
      <c r="Z19" s="656"/>
      <c r="AA19" s="656"/>
      <c r="AB19" s="656"/>
      <c r="AC19" s="657"/>
      <c r="AD19" s="655">
        <v>17</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0.9285714285714286</v>
      </c>
      <c r="Q20" s="316"/>
      <c r="R20" s="316"/>
      <c r="S20" s="316"/>
      <c r="T20" s="316"/>
      <c r="U20" s="316"/>
      <c r="V20" s="316"/>
      <c r="W20" s="316">
        <f t="shared" ref="W20" si="0">IF(W18=0, "-", SUM(W19)/W18)</f>
        <v>0.9285714285714286</v>
      </c>
      <c r="X20" s="316"/>
      <c r="Y20" s="316"/>
      <c r="Z20" s="316"/>
      <c r="AA20" s="316"/>
      <c r="AB20" s="316"/>
      <c r="AC20" s="316"/>
      <c r="AD20" s="316">
        <f t="shared" ref="AD20" si="1">IF(AD18=0, "-", SUM(AD19)/AD18)</f>
        <v>0.65384615384615385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0.9285714285714286</v>
      </c>
      <c r="Q21" s="316"/>
      <c r="R21" s="316"/>
      <c r="S21" s="316"/>
      <c r="T21" s="316"/>
      <c r="U21" s="316"/>
      <c r="V21" s="316"/>
      <c r="W21" s="316">
        <f t="shared" ref="W21" si="2">IF(W19=0, "-", SUM(W19)/SUM(W13,W14))</f>
        <v>0.9285714285714286</v>
      </c>
      <c r="X21" s="316"/>
      <c r="Y21" s="316"/>
      <c r="Z21" s="316"/>
      <c r="AA21" s="316"/>
      <c r="AB21" s="316"/>
      <c r="AC21" s="316"/>
      <c r="AD21" s="316">
        <f t="shared" ref="AD21" si="3">IF(AD19=0, "-", SUM(AD19)/SUM(AD13,AD14))</f>
        <v>0.65384615384615385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710</v>
      </c>
      <c r="B22" s="969"/>
      <c r="C22" s="969"/>
      <c r="D22" s="969"/>
      <c r="E22" s="969"/>
      <c r="F22" s="970"/>
      <c r="G22" s="964" t="s">
        <v>333</v>
      </c>
      <c r="H22" s="222"/>
      <c r="I22" s="222"/>
      <c r="J22" s="222"/>
      <c r="K22" s="222"/>
      <c r="L22" s="222"/>
      <c r="M22" s="222"/>
      <c r="N22" s="222"/>
      <c r="O22" s="223"/>
      <c r="P22" s="929" t="s">
        <v>708</v>
      </c>
      <c r="Q22" s="222"/>
      <c r="R22" s="222"/>
      <c r="S22" s="222"/>
      <c r="T22" s="222"/>
      <c r="U22" s="222"/>
      <c r="V22" s="223"/>
      <c r="W22" s="929" t="s">
        <v>709</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728</v>
      </c>
      <c r="H23" s="966"/>
      <c r="I23" s="966"/>
      <c r="J23" s="966"/>
      <c r="K23" s="966"/>
      <c r="L23" s="966"/>
      <c r="M23" s="966"/>
      <c r="N23" s="966"/>
      <c r="O23" s="967"/>
      <c r="P23" s="915">
        <v>12</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729</v>
      </c>
      <c r="H24" s="932"/>
      <c r="I24" s="932"/>
      <c r="J24" s="932"/>
      <c r="K24" s="932"/>
      <c r="L24" s="932"/>
      <c r="M24" s="932"/>
      <c r="N24" s="932"/>
      <c r="O24" s="933"/>
      <c r="P24" s="655">
        <v>13</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25</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v>5</v>
      </c>
      <c r="AR31" s="201"/>
      <c r="AS31" s="136" t="s">
        <v>233</v>
      </c>
      <c r="AT31" s="137"/>
      <c r="AU31" s="200" t="s">
        <v>724</v>
      </c>
      <c r="AV31" s="200"/>
      <c r="AW31" s="392" t="s">
        <v>179</v>
      </c>
      <c r="AX31" s="393"/>
    </row>
    <row r="32" spans="1:50" ht="23.25" customHeight="1" x14ac:dyDescent="0.15">
      <c r="A32" s="397"/>
      <c r="B32" s="395"/>
      <c r="C32" s="395"/>
      <c r="D32" s="395"/>
      <c r="E32" s="395"/>
      <c r="F32" s="396"/>
      <c r="G32" s="563" t="s">
        <v>775</v>
      </c>
      <c r="H32" s="564"/>
      <c r="I32" s="564"/>
      <c r="J32" s="564"/>
      <c r="K32" s="564"/>
      <c r="L32" s="564"/>
      <c r="M32" s="564"/>
      <c r="N32" s="564"/>
      <c r="O32" s="565"/>
      <c r="P32" s="108" t="s">
        <v>776</v>
      </c>
      <c r="Q32" s="108"/>
      <c r="R32" s="108"/>
      <c r="S32" s="108"/>
      <c r="T32" s="108"/>
      <c r="U32" s="108"/>
      <c r="V32" s="108"/>
      <c r="W32" s="108"/>
      <c r="X32" s="109"/>
      <c r="Y32" s="470" t="s">
        <v>12</v>
      </c>
      <c r="Z32" s="530"/>
      <c r="AA32" s="531"/>
      <c r="AB32" s="460" t="s">
        <v>730</v>
      </c>
      <c r="AC32" s="460"/>
      <c r="AD32" s="460"/>
      <c r="AE32" s="218">
        <v>2</v>
      </c>
      <c r="AF32" s="219"/>
      <c r="AG32" s="219"/>
      <c r="AH32" s="219"/>
      <c r="AI32" s="218">
        <v>18</v>
      </c>
      <c r="AJ32" s="219"/>
      <c r="AK32" s="219"/>
      <c r="AL32" s="219"/>
      <c r="AM32" s="218">
        <v>18</v>
      </c>
      <c r="AN32" s="219"/>
      <c r="AO32" s="219"/>
      <c r="AP32" s="219"/>
      <c r="AQ32" s="336" t="s">
        <v>725</v>
      </c>
      <c r="AR32" s="208"/>
      <c r="AS32" s="208"/>
      <c r="AT32" s="337"/>
      <c r="AU32" s="219" t="s">
        <v>724</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730</v>
      </c>
      <c r="AC33" s="522"/>
      <c r="AD33" s="522"/>
      <c r="AE33" s="218">
        <v>2</v>
      </c>
      <c r="AF33" s="219"/>
      <c r="AG33" s="219"/>
      <c r="AH33" s="219"/>
      <c r="AI33" s="218">
        <v>18</v>
      </c>
      <c r="AJ33" s="219"/>
      <c r="AK33" s="219"/>
      <c r="AL33" s="219"/>
      <c r="AM33" s="218">
        <v>18</v>
      </c>
      <c r="AN33" s="219"/>
      <c r="AO33" s="219"/>
      <c r="AP33" s="219"/>
      <c r="AQ33" s="336">
        <v>18</v>
      </c>
      <c r="AR33" s="208"/>
      <c r="AS33" s="208"/>
      <c r="AT33" s="337"/>
      <c r="AU33" s="219" t="s">
        <v>724</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100</v>
      </c>
      <c r="AJ34" s="219"/>
      <c r="AK34" s="219"/>
      <c r="AL34" s="219"/>
      <c r="AM34" s="218">
        <v>100</v>
      </c>
      <c r="AN34" s="219"/>
      <c r="AO34" s="219"/>
      <c r="AP34" s="219"/>
      <c r="AQ34" s="336" t="s">
        <v>724</v>
      </c>
      <c r="AR34" s="208"/>
      <c r="AS34" s="208"/>
      <c r="AT34" s="337"/>
      <c r="AU34" s="219" t="s">
        <v>724</v>
      </c>
      <c r="AV34" s="219"/>
      <c r="AW34" s="219"/>
      <c r="AX34" s="221"/>
    </row>
    <row r="35" spans="1:51" ht="23.25" customHeight="1" x14ac:dyDescent="0.15">
      <c r="A35" s="228" t="s">
        <v>381</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544</v>
      </c>
      <c r="AV100" s="318"/>
      <c r="AW100" s="318"/>
      <c r="AX100" s="320"/>
    </row>
    <row r="101" spans="1:60" ht="23.25" customHeight="1" x14ac:dyDescent="0.15">
      <c r="A101" s="418"/>
      <c r="B101" s="419"/>
      <c r="C101" s="419"/>
      <c r="D101" s="419"/>
      <c r="E101" s="419"/>
      <c r="F101" s="420"/>
      <c r="G101" s="108" t="s">
        <v>731</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730</v>
      </c>
      <c r="AC101" s="460"/>
      <c r="AD101" s="460"/>
      <c r="AE101" s="282">
        <v>1</v>
      </c>
      <c r="AF101" s="282"/>
      <c r="AG101" s="282"/>
      <c r="AH101" s="282"/>
      <c r="AI101" s="282">
        <v>2</v>
      </c>
      <c r="AJ101" s="282"/>
      <c r="AK101" s="282"/>
      <c r="AL101" s="282"/>
      <c r="AM101" s="282">
        <v>2</v>
      </c>
      <c r="AN101" s="282"/>
      <c r="AO101" s="282"/>
      <c r="AP101" s="282"/>
      <c r="AQ101" s="282" t="s">
        <v>724</v>
      </c>
      <c r="AR101" s="282"/>
      <c r="AS101" s="282"/>
      <c r="AT101" s="282"/>
      <c r="AU101" s="218" t="s">
        <v>724</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730</v>
      </c>
      <c r="AC102" s="460"/>
      <c r="AD102" s="460"/>
      <c r="AE102" s="282">
        <v>1</v>
      </c>
      <c r="AF102" s="282"/>
      <c r="AG102" s="282"/>
      <c r="AH102" s="282"/>
      <c r="AI102" s="282">
        <v>2</v>
      </c>
      <c r="AJ102" s="282"/>
      <c r="AK102" s="282"/>
      <c r="AL102" s="282"/>
      <c r="AM102" s="282">
        <v>2</v>
      </c>
      <c r="AN102" s="282"/>
      <c r="AO102" s="282"/>
      <c r="AP102" s="282"/>
      <c r="AQ102" s="282">
        <v>2</v>
      </c>
      <c r="AR102" s="282"/>
      <c r="AS102" s="282"/>
      <c r="AT102" s="282"/>
      <c r="AU102" s="225">
        <v>2</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1</v>
      </c>
    </row>
    <row r="104" spans="1:60" ht="23.25" customHeight="1" x14ac:dyDescent="0.15">
      <c r="A104" s="418"/>
      <c r="B104" s="419"/>
      <c r="C104" s="419"/>
      <c r="D104" s="419"/>
      <c r="E104" s="419"/>
      <c r="F104" s="420"/>
      <c r="G104" s="108" t="s">
        <v>732</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730</v>
      </c>
      <c r="AC104" s="545"/>
      <c r="AD104" s="546"/>
      <c r="AE104" s="282">
        <v>1</v>
      </c>
      <c r="AF104" s="282"/>
      <c r="AG104" s="282"/>
      <c r="AH104" s="282"/>
      <c r="AI104" s="282">
        <v>2</v>
      </c>
      <c r="AJ104" s="282"/>
      <c r="AK104" s="282"/>
      <c r="AL104" s="282"/>
      <c r="AM104" s="282">
        <v>1</v>
      </c>
      <c r="AN104" s="282"/>
      <c r="AO104" s="282"/>
      <c r="AP104" s="282"/>
      <c r="AQ104" s="282" t="s">
        <v>724</v>
      </c>
      <c r="AR104" s="282"/>
      <c r="AS104" s="282"/>
      <c r="AT104" s="282"/>
      <c r="AU104" s="282" t="s">
        <v>724</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730</v>
      </c>
      <c r="AC105" s="468"/>
      <c r="AD105" s="469"/>
      <c r="AE105" s="282">
        <v>1</v>
      </c>
      <c r="AF105" s="282"/>
      <c r="AG105" s="282"/>
      <c r="AH105" s="282"/>
      <c r="AI105" s="282">
        <v>2</v>
      </c>
      <c r="AJ105" s="282"/>
      <c r="AK105" s="282"/>
      <c r="AL105" s="282"/>
      <c r="AM105" s="282">
        <v>2</v>
      </c>
      <c r="AN105" s="282"/>
      <c r="AO105" s="282"/>
      <c r="AP105" s="282"/>
      <c r="AQ105" s="282">
        <v>1</v>
      </c>
      <c r="AR105" s="282"/>
      <c r="AS105" s="282"/>
      <c r="AT105" s="282"/>
      <c r="AU105" s="282">
        <v>1</v>
      </c>
      <c r="AV105" s="282"/>
      <c r="AW105" s="282"/>
      <c r="AX105" s="283"/>
      <c r="AY105">
        <f>$AY$103</f>
        <v>1</v>
      </c>
    </row>
    <row r="106" spans="1:60" ht="31.5"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1</v>
      </c>
    </row>
    <row r="107" spans="1:60" ht="23.25" customHeight="1" x14ac:dyDescent="0.15">
      <c r="A107" s="418"/>
      <c r="B107" s="419"/>
      <c r="C107" s="419"/>
      <c r="D107" s="419"/>
      <c r="E107" s="419"/>
      <c r="F107" s="420"/>
      <c r="G107" s="108" t="s">
        <v>733</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730</v>
      </c>
      <c r="AC107" s="545"/>
      <c r="AD107" s="546"/>
      <c r="AE107" s="282">
        <v>5</v>
      </c>
      <c r="AF107" s="282"/>
      <c r="AG107" s="282"/>
      <c r="AH107" s="282"/>
      <c r="AI107" s="282">
        <v>2</v>
      </c>
      <c r="AJ107" s="282"/>
      <c r="AK107" s="282"/>
      <c r="AL107" s="282"/>
      <c r="AM107" s="282">
        <v>2</v>
      </c>
      <c r="AN107" s="282"/>
      <c r="AO107" s="282"/>
      <c r="AP107" s="282"/>
      <c r="AQ107" s="282" t="s">
        <v>724</v>
      </c>
      <c r="AR107" s="282"/>
      <c r="AS107" s="282"/>
      <c r="AT107" s="282"/>
      <c r="AU107" s="282" t="s">
        <v>724</v>
      </c>
      <c r="AV107" s="282"/>
      <c r="AW107" s="282"/>
      <c r="AX107" s="283"/>
      <c r="AY107">
        <f>$AY$106</f>
        <v>1</v>
      </c>
    </row>
    <row r="108" spans="1:60" ht="23.25"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730</v>
      </c>
      <c r="AC108" s="468"/>
      <c r="AD108" s="469"/>
      <c r="AE108" s="282">
        <v>5</v>
      </c>
      <c r="AF108" s="282"/>
      <c r="AG108" s="282"/>
      <c r="AH108" s="282"/>
      <c r="AI108" s="282">
        <v>6</v>
      </c>
      <c r="AJ108" s="282"/>
      <c r="AK108" s="282"/>
      <c r="AL108" s="282"/>
      <c r="AM108" s="282">
        <v>2</v>
      </c>
      <c r="AN108" s="282"/>
      <c r="AO108" s="282"/>
      <c r="AP108" s="282"/>
      <c r="AQ108" s="282">
        <v>2</v>
      </c>
      <c r="AR108" s="282"/>
      <c r="AS108" s="282"/>
      <c r="AT108" s="282"/>
      <c r="AU108" s="282">
        <v>2</v>
      </c>
      <c r="AV108" s="282"/>
      <c r="AW108" s="282"/>
      <c r="AX108" s="283"/>
      <c r="AY108">
        <f>$AY$106</f>
        <v>1</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545</v>
      </c>
      <c r="AR115" s="590"/>
      <c r="AS115" s="590"/>
      <c r="AT115" s="590"/>
      <c r="AU115" s="590"/>
      <c r="AV115" s="590"/>
      <c r="AW115" s="590"/>
      <c r="AX115" s="591"/>
    </row>
    <row r="116" spans="1:51" ht="23.25" customHeight="1" x14ac:dyDescent="0.15">
      <c r="A116" s="435"/>
      <c r="B116" s="436"/>
      <c r="C116" s="436"/>
      <c r="D116" s="436"/>
      <c r="E116" s="436"/>
      <c r="F116" s="437"/>
      <c r="G116" s="387" t="s">
        <v>734</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735</v>
      </c>
      <c r="AC116" s="462"/>
      <c r="AD116" s="463"/>
      <c r="AE116" s="282">
        <v>13</v>
      </c>
      <c r="AF116" s="282"/>
      <c r="AG116" s="282"/>
      <c r="AH116" s="282"/>
      <c r="AI116" s="282">
        <v>13</v>
      </c>
      <c r="AJ116" s="282"/>
      <c r="AK116" s="282"/>
      <c r="AL116" s="282"/>
      <c r="AM116" s="282">
        <v>11</v>
      </c>
      <c r="AN116" s="282"/>
      <c r="AO116" s="282"/>
      <c r="AP116" s="282"/>
      <c r="AQ116" s="218">
        <v>13</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358</v>
      </c>
      <c r="AC117" s="472"/>
      <c r="AD117" s="473"/>
      <c r="AE117" s="550" t="s">
        <v>736</v>
      </c>
      <c r="AF117" s="550"/>
      <c r="AG117" s="550"/>
      <c r="AH117" s="550"/>
      <c r="AI117" s="550" t="s">
        <v>736</v>
      </c>
      <c r="AJ117" s="550"/>
      <c r="AK117" s="550"/>
      <c r="AL117" s="550"/>
      <c r="AM117" s="550" t="s">
        <v>737</v>
      </c>
      <c r="AN117" s="550"/>
      <c r="AO117" s="550"/>
      <c r="AP117" s="550"/>
      <c r="AQ117" s="550" t="s">
        <v>736</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545</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545</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545</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541</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545</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542</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715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724</v>
      </c>
      <c r="AR133" s="200"/>
      <c r="AS133" s="136" t="s">
        <v>233</v>
      </c>
      <c r="AT133" s="137"/>
      <c r="AU133" s="201" t="s">
        <v>724</v>
      </c>
      <c r="AV133" s="201"/>
      <c r="AW133" s="136" t="s">
        <v>179</v>
      </c>
      <c r="AX133" s="196"/>
      <c r="AY133">
        <f>$AY$132</f>
        <v>1</v>
      </c>
    </row>
    <row r="134" spans="1:51" ht="39.75" customHeight="1" x14ac:dyDescent="0.15">
      <c r="A134" s="190"/>
      <c r="B134" s="187"/>
      <c r="C134" s="181"/>
      <c r="D134" s="187"/>
      <c r="E134" s="181"/>
      <c r="F134" s="182"/>
      <c r="G134" s="107" t="s">
        <v>738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738</v>
      </c>
      <c r="AC134" s="206"/>
      <c r="AD134" s="206"/>
      <c r="AE134" s="207" t="s">
        <v>724</v>
      </c>
      <c r="AF134" s="208"/>
      <c r="AG134" s="208"/>
      <c r="AH134" s="208"/>
      <c r="AI134" s="207" t="s">
        <v>724</v>
      </c>
      <c r="AJ134" s="208"/>
      <c r="AK134" s="208"/>
      <c r="AL134" s="208"/>
      <c r="AM134" s="207" t="s">
        <v>724</v>
      </c>
      <c r="AN134" s="208"/>
      <c r="AO134" s="208"/>
      <c r="AP134" s="208"/>
      <c r="AQ134" s="207" t="s">
        <v>724</v>
      </c>
      <c r="AR134" s="208"/>
      <c r="AS134" s="208"/>
      <c r="AT134" s="208"/>
      <c r="AU134" s="207" t="s">
        <v>724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724</v>
      </c>
      <c r="AC135" s="214"/>
      <c r="AD135" s="214"/>
      <c r="AE135" s="207" t="s">
        <v>724</v>
      </c>
      <c r="AF135" s="208"/>
      <c r="AG135" s="208"/>
      <c r="AH135" s="208"/>
      <c r="AI135" s="207" t="s">
        <v>724</v>
      </c>
      <c r="AJ135" s="208"/>
      <c r="AK135" s="208"/>
      <c r="AL135" s="208"/>
      <c r="AM135" s="207" t="s">
        <v>724</v>
      </c>
      <c r="AN135" s="208"/>
      <c r="AO135" s="208"/>
      <c r="AP135" s="208"/>
      <c r="AQ135" s="207" t="s">
        <v>724</v>
      </c>
      <c r="AR135" s="208"/>
      <c r="AS135" s="208"/>
      <c r="AT135" s="208"/>
      <c r="AU135" s="207" t="s">
        <v>739</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724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674</v>
      </c>
      <c r="D430" s="927"/>
      <c r="E430" s="175" t="s">
        <v>400</v>
      </c>
      <c r="F430" s="893"/>
      <c r="G430" s="894" t="s">
        <v>252</v>
      </c>
      <c r="H430" s="126"/>
      <c r="I430" s="126"/>
      <c r="J430" s="895" t="s">
        <v>723</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546</v>
      </c>
      <c r="AJ431" s="334"/>
      <c r="AK431" s="334"/>
      <c r="AL431" s="158"/>
      <c r="AM431" s="334" t="s">
        <v>547</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724</v>
      </c>
      <c r="AF432" s="201"/>
      <c r="AG432" s="136" t="s">
        <v>233</v>
      </c>
      <c r="AH432" s="137"/>
      <c r="AI432" s="335"/>
      <c r="AJ432" s="335"/>
      <c r="AK432" s="335"/>
      <c r="AL432" s="157"/>
      <c r="AM432" s="335"/>
      <c r="AN432" s="335"/>
      <c r="AO432" s="335"/>
      <c r="AP432" s="157"/>
      <c r="AQ432" s="250" t="s">
        <v>724</v>
      </c>
      <c r="AR432" s="201"/>
      <c r="AS432" s="136" t="s">
        <v>233</v>
      </c>
      <c r="AT432" s="137"/>
      <c r="AU432" s="201" t="s">
        <v>725</v>
      </c>
      <c r="AV432" s="201"/>
      <c r="AW432" s="136" t="s">
        <v>179</v>
      </c>
      <c r="AX432" s="196"/>
      <c r="AY432">
        <f>$AY$431</f>
        <v>1</v>
      </c>
    </row>
    <row r="433" spans="1:51" ht="23.25" customHeight="1" x14ac:dyDescent="0.15">
      <c r="A433" s="190"/>
      <c r="B433" s="187"/>
      <c r="C433" s="181"/>
      <c r="D433" s="187"/>
      <c r="E433" s="338"/>
      <c r="F433" s="339"/>
      <c r="G433" s="107" t="s">
        <v>738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724</v>
      </c>
      <c r="AC433" s="214"/>
      <c r="AD433" s="214"/>
      <c r="AE433" s="336" t="s">
        <v>724</v>
      </c>
      <c r="AF433" s="208"/>
      <c r="AG433" s="208"/>
      <c r="AH433" s="208"/>
      <c r="AI433" s="336" t="s">
        <v>725</v>
      </c>
      <c r="AJ433" s="208"/>
      <c r="AK433" s="208"/>
      <c r="AL433" s="208"/>
      <c r="AM433" s="336" t="s">
        <v>724</v>
      </c>
      <c r="AN433" s="208"/>
      <c r="AO433" s="208"/>
      <c r="AP433" s="337"/>
      <c r="AQ433" s="336" t="s">
        <v>724</v>
      </c>
      <c r="AR433" s="208"/>
      <c r="AS433" s="208"/>
      <c r="AT433" s="337"/>
      <c r="AU433" s="208" t="s">
        <v>724</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740</v>
      </c>
      <c r="AC434" s="206"/>
      <c r="AD434" s="206"/>
      <c r="AE434" s="336" t="s">
        <v>724</v>
      </c>
      <c r="AF434" s="208"/>
      <c r="AG434" s="208"/>
      <c r="AH434" s="337"/>
      <c r="AI434" s="336" t="s">
        <v>724</v>
      </c>
      <c r="AJ434" s="208"/>
      <c r="AK434" s="208"/>
      <c r="AL434" s="208"/>
      <c r="AM434" s="336" t="s">
        <v>724</v>
      </c>
      <c r="AN434" s="208"/>
      <c r="AO434" s="208"/>
      <c r="AP434" s="337"/>
      <c r="AQ434" s="336" t="s">
        <v>724</v>
      </c>
      <c r="AR434" s="208"/>
      <c r="AS434" s="208"/>
      <c r="AT434" s="337"/>
      <c r="AU434" s="208" t="s">
        <v>724</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741</v>
      </c>
      <c r="AF435" s="208"/>
      <c r="AG435" s="208"/>
      <c r="AH435" s="337"/>
      <c r="AI435" s="336" t="s">
        <v>724</v>
      </c>
      <c r="AJ435" s="208"/>
      <c r="AK435" s="208"/>
      <c r="AL435" s="208"/>
      <c r="AM435" s="336" t="s">
        <v>725</v>
      </c>
      <c r="AN435" s="208"/>
      <c r="AO435" s="208"/>
      <c r="AP435" s="337"/>
      <c r="AQ435" s="336" t="s">
        <v>724</v>
      </c>
      <c r="AR435" s="208"/>
      <c r="AS435" s="208"/>
      <c r="AT435" s="337"/>
      <c r="AU435" s="208" t="s">
        <v>724</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546</v>
      </c>
      <c r="AJ436" s="334"/>
      <c r="AK436" s="334"/>
      <c r="AL436" s="158"/>
      <c r="AM436" s="334" t="s">
        <v>547</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546</v>
      </c>
      <c r="AJ441" s="334"/>
      <c r="AK441" s="334"/>
      <c r="AL441" s="158"/>
      <c r="AM441" s="334" t="s">
        <v>547</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546</v>
      </c>
      <c r="AJ446" s="334"/>
      <c r="AK446" s="334"/>
      <c r="AL446" s="158"/>
      <c r="AM446" s="334" t="s">
        <v>547</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546</v>
      </c>
      <c r="AJ451" s="334"/>
      <c r="AK451" s="334"/>
      <c r="AL451" s="158"/>
      <c r="AM451" s="334" t="s">
        <v>547</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546</v>
      </c>
      <c r="AJ456" s="334"/>
      <c r="AK456" s="334"/>
      <c r="AL456" s="158"/>
      <c r="AM456" s="334" t="s">
        <v>547</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546</v>
      </c>
      <c r="AJ461" s="334"/>
      <c r="AK461" s="334"/>
      <c r="AL461" s="158"/>
      <c r="AM461" s="334" t="s">
        <v>547</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546</v>
      </c>
      <c r="AJ466" s="334"/>
      <c r="AK466" s="334"/>
      <c r="AL466" s="158"/>
      <c r="AM466" s="334" t="s">
        <v>547</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546</v>
      </c>
      <c r="AJ471" s="334"/>
      <c r="AK471" s="334"/>
      <c r="AL471" s="158"/>
      <c r="AM471" s="334" t="s">
        <v>547</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546</v>
      </c>
      <c r="AJ476" s="334"/>
      <c r="AK476" s="334"/>
      <c r="AL476" s="158"/>
      <c r="AM476" s="334" t="s">
        <v>547</v>
      </c>
      <c r="AN476" s="334"/>
      <c r="AO476" s="334"/>
      <c r="AP476" s="158"/>
      <c r="AQ476" s="158" t="s">
        <v>232</v>
      </c>
      <c r="AR476" s="133"/>
      <c r="AS476" s="133"/>
      <c r="AT476" s="134"/>
      <c r="AU476" s="139" t="s">
        <v>134</v>
      </c>
      <c r="AV476" s="139"/>
      <c r="AW476" s="139"/>
      <c r="AX476" s="140"/>
      <c r="AY476">
        <f>COUNTA($G$478)</f>
        <v>1</v>
      </c>
    </row>
    <row r="477" spans="1:51" ht="17.25"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t="s">
        <v>780</v>
      </c>
      <c r="AF477" s="201"/>
      <c r="AG477" s="136" t="s">
        <v>233</v>
      </c>
      <c r="AH477" s="137"/>
      <c r="AI477" s="335"/>
      <c r="AJ477" s="335"/>
      <c r="AK477" s="335"/>
      <c r="AL477" s="157"/>
      <c r="AM477" s="335"/>
      <c r="AN477" s="335"/>
      <c r="AO477" s="335"/>
      <c r="AP477" s="157"/>
      <c r="AQ477" s="250" t="s">
        <v>783</v>
      </c>
      <c r="AR477" s="201"/>
      <c r="AS477" s="136" t="s">
        <v>233</v>
      </c>
      <c r="AT477" s="137"/>
      <c r="AU477" s="201" t="s">
        <v>784</v>
      </c>
      <c r="AV477" s="201"/>
      <c r="AW477" s="136" t="s">
        <v>179</v>
      </c>
      <c r="AX477" s="196"/>
      <c r="AY477">
        <f>$AY$476</f>
        <v>1</v>
      </c>
    </row>
    <row r="478" spans="1:51" ht="24.75" customHeight="1" x14ac:dyDescent="0.15">
      <c r="A478" s="190"/>
      <c r="B478" s="187"/>
      <c r="C478" s="181"/>
      <c r="D478" s="187"/>
      <c r="E478" s="338"/>
      <c r="F478" s="339"/>
      <c r="G478" s="107" t="s">
        <v>712</v>
      </c>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t="s">
        <v>781</v>
      </c>
      <c r="AC478" s="214"/>
      <c r="AD478" s="214"/>
      <c r="AE478" s="336" t="s">
        <v>783</v>
      </c>
      <c r="AF478" s="208"/>
      <c r="AG478" s="208"/>
      <c r="AH478" s="208"/>
      <c r="AI478" s="336" t="s">
        <v>786</v>
      </c>
      <c r="AJ478" s="208"/>
      <c r="AK478" s="208"/>
      <c r="AL478" s="208"/>
      <c r="AM478" s="336" t="s">
        <v>786</v>
      </c>
      <c r="AN478" s="208"/>
      <c r="AO478" s="208"/>
      <c r="AP478" s="337"/>
      <c r="AQ478" s="336" t="s">
        <v>787</v>
      </c>
      <c r="AR478" s="208"/>
      <c r="AS478" s="208"/>
      <c r="AT478" s="337"/>
      <c r="AU478" s="208" t="s">
        <v>786</v>
      </c>
      <c r="AV478" s="208"/>
      <c r="AW478" s="208"/>
      <c r="AX478" s="209"/>
      <c r="AY478">
        <f t="shared" ref="AY478:AY480" si="72">$AY$476</f>
        <v>1</v>
      </c>
    </row>
    <row r="479" spans="1:51" ht="23.25"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t="s">
        <v>782</v>
      </c>
      <c r="AC479" s="206"/>
      <c r="AD479" s="206"/>
      <c r="AE479" s="336" t="s">
        <v>784</v>
      </c>
      <c r="AF479" s="208"/>
      <c r="AG479" s="208"/>
      <c r="AH479" s="337"/>
      <c r="AI479" s="336" t="s">
        <v>786</v>
      </c>
      <c r="AJ479" s="208"/>
      <c r="AK479" s="208"/>
      <c r="AL479" s="208"/>
      <c r="AM479" s="336" t="s">
        <v>786</v>
      </c>
      <c r="AN479" s="208"/>
      <c r="AO479" s="208"/>
      <c r="AP479" s="337"/>
      <c r="AQ479" s="336" t="s">
        <v>787</v>
      </c>
      <c r="AR479" s="208"/>
      <c r="AS479" s="208"/>
      <c r="AT479" s="337"/>
      <c r="AU479" s="208" t="s">
        <v>787</v>
      </c>
      <c r="AV479" s="208"/>
      <c r="AW479" s="208"/>
      <c r="AX479" s="209"/>
      <c r="AY479">
        <f t="shared" si="72"/>
        <v>1</v>
      </c>
    </row>
    <row r="480" spans="1:51" ht="22.5"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t="s">
        <v>785</v>
      </c>
      <c r="AF480" s="208"/>
      <c r="AG480" s="208"/>
      <c r="AH480" s="337"/>
      <c r="AI480" s="336" t="s">
        <v>786</v>
      </c>
      <c r="AJ480" s="208"/>
      <c r="AK480" s="208"/>
      <c r="AL480" s="208"/>
      <c r="AM480" s="336" t="s">
        <v>786</v>
      </c>
      <c r="AN480" s="208"/>
      <c r="AO480" s="208"/>
      <c r="AP480" s="337"/>
      <c r="AQ480" s="336" t="s">
        <v>786</v>
      </c>
      <c r="AR480" s="208"/>
      <c r="AS480" s="208"/>
      <c r="AT480" s="337"/>
      <c r="AU480" s="208" t="s">
        <v>786</v>
      </c>
      <c r="AV480" s="208"/>
      <c r="AW480" s="208"/>
      <c r="AX480" s="209"/>
      <c r="AY480">
        <f t="shared" si="72"/>
        <v>1</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724</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546</v>
      </c>
      <c r="AJ485" s="334"/>
      <c r="AK485" s="334"/>
      <c r="AL485" s="158"/>
      <c r="AM485" s="334" t="s">
        <v>547</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546</v>
      </c>
      <c r="AJ490" s="334"/>
      <c r="AK490" s="334"/>
      <c r="AL490" s="158"/>
      <c r="AM490" s="334" t="s">
        <v>547</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546</v>
      </c>
      <c r="AJ495" s="334"/>
      <c r="AK495" s="334"/>
      <c r="AL495" s="158"/>
      <c r="AM495" s="334" t="s">
        <v>547</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546</v>
      </c>
      <c r="AJ500" s="334"/>
      <c r="AK500" s="334"/>
      <c r="AL500" s="158"/>
      <c r="AM500" s="334" t="s">
        <v>547</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546</v>
      </c>
      <c r="AJ505" s="334"/>
      <c r="AK505" s="334"/>
      <c r="AL505" s="158"/>
      <c r="AM505" s="334" t="s">
        <v>547</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546</v>
      </c>
      <c r="AJ510" s="334"/>
      <c r="AK510" s="334"/>
      <c r="AL510" s="158"/>
      <c r="AM510" s="334" t="s">
        <v>547</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546</v>
      </c>
      <c r="AJ515" s="334"/>
      <c r="AK515" s="334"/>
      <c r="AL515" s="158"/>
      <c r="AM515" s="334" t="s">
        <v>547</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546</v>
      </c>
      <c r="AJ520" s="334"/>
      <c r="AK520" s="334"/>
      <c r="AL520" s="158"/>
      <c r="AM520" s="334" t="s">
        <v>547</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546</v>
      </c>
      <c r="AJ525" s="334"/>
      <c r="AK525" s="334"/>
      <c r="AL525" s="158"/>
      <c r="AM525" s="334" t="s">
        <v>547</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546</v>
      </c>
      <c r="AJ530" s="334"/>
      <c r="AK530" s="334"/>
      <c r="AL530" s="158"/>
      <c r="AM530" s="334" t="s">
        <v>547</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546</v>
      </c>
      <c r="AJ539" s="334"/>
      <c r="AK539" s="334"/>
      <c r="AL539" s="158"/>
      <c r="AM539" s="334" t="s">
        <v>547</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546</v>
      </c>
      <c r="AJ544" s="334"/>
      <c r="AK544" s="334"/>
      <c r="AL544" s="158"/>
      <c r="AM544" s="334" t="s">
        <v>547</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546</v>
      </c>
      <c r="AJ549" s="334"/>
      <c r="AK549" s="334"/>
      <c r="AL549" s="158"/>
      <c r="AM549" s="334" t="s">
        <v>547</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546</v>
      </c>
      <c r="AJ554" s="334"/>
      <c r="AK554" s="334"/>
      <c r="AL554" s="158"/>
      <c r="AM554" s="334" t="s">
        <v>547</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546</v>
      </c>
      <c r="AJ559" s="334"/>
      <c r="AK559" s="334"/>
      <c r="AL559" s="158"/>
      <c r="AM559" s="334" t="s">
        <v>547</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546</v>
      </c>
      <c r="AJ564" s="334"/>
      <c r="AK564" s="334"/>
      <c r="AL564" s="158"/>
      <c r="AM564" s="334" t="s">
        <v>547</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546</v>
      </c>
      <c r="AJ569" s="334"/>
      <c r="AK569" s="334"/>
      <c r="AL569" s="158"/>
      <c r="AM569" s="334" t="s">
        <v>547</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546</v>
      </c>
      <c r="AJ574" s="334"/>
      <c r="AK574" s="334"/>
      <c r="AL574" s="158"/>
      <c r="AM574" s="334" t="s">
        <v>547</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546</v>
      </c>
      <c r="AJ579" s="334"/>
      <c r="AK579" s="334"/>
      <c r="AL579" s="158"/>
      <c r="AM579" s="334" t="s">
        <v>547</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546</v>
      </c>
      <c r="AJ584" s="334"/>
      <c r="AK584" s="334"/>
      <c r="AL584" s="158"/>
      <c r="AM584" s="334" t="s">
        <v>547</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546</v>
      </c>
      <c r="AJ593" s="334"/>
      <c r="AK593" s="334"/>
      <c r="AL593" s="158"/>
      <c r="AM593" s="334" t="s">
        <v>547</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546</v>
      </c>
      <c r="AJ598" s="334"/>
      <c r="AK598" s="334"/>
      <c r="AL598" s="158"/>
      <c r="AM598" s="334" t="s">
        <v>547</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546</v>
      </c>
      <c r="AJ603" s="334"/>
      <c r="AK603" s="334"/>
      <c r="AL603" s="158"/>
      <c r="AM603" s="334" t="s">
        <v>547</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546</v>
      </c>
      <c r="AJ608" s="334"/>
      <c r="AK608" s="334"/>
      <c r="AL608" s="158"/>
      <c r="AM608" s="334" t="s">
        <v>547</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546</v>
      </c>
      <c r="AJ613" s="334"/>
      <c r="AK613" s="334"/>
      <c r="AL613" s="158"/>
      <c r="AM613" s="334" t="s">
        <v>547</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546</v>
      </c>
      <c r="AJ618" s="334"/>
      <c r="AK618" s="334"/>
      <c r="AL618" s="158"/>
      <c r="AM618" s="334" t="s">
        <v>547</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546</v>
      </c>
      <c r="AJ623" s="334"/>
      <c r="AK623" s="334"/>
      <c r="AL623" s="158"/>
      <c r="AM623" s="334" t="s">
        <v>547</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546</v>
      </c>
      <c r="AJ628" s="334"/>
      <c r="AK628" s="334"/>
      <c r="AL628" s="158"/>
      <c r="AM628" s="334" t="s">
        <v>547</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546</v>
      </c>
      <c r="AJ633" s="334"/>
      <c r="AK633" s="334"/>
      <c r="AL633" s="158"/>
      <c r="AM633" s="334" t="s">
        <v>547</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546</v>
      </c>
      <c r="AJ638" s="334"/>
      <c r="AK638" s="334"/>
      <c r="AL638" s="158"/>
      <c r="AM638" s="334" t="s">
        <v>547</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546</v>
      </c>
      <c r="AJ647" s="334"/>
      <c r="AK647" s="334"/>
      <c r="AL647" s="158"/>
      <c r="AM647" s="334" t="s">
        <v>547</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546</v>
      </c>
      <c r="AJ652" s="334"/>
      <c r="AK652" s="334"/>
      <c r="AL652" s="158"/>
      <c r="AM652" s="334" t="s">
        <v>547</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546</v>
      </c>
      <c r="AJ657" s="334"/>
      <c r="AK657" s="334"/>
      <c r="AL657" s="158"/>
      <c r="AM657" s="334" t="s">
        <v>547</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546</v>
      </c>
      <c r="AJ662" s="334"/>
      <c r="AK662" s="334"/>
      <c r="AL662" s="158"/>
      <c r="AM662" s="334" t="s">
        <v>547</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546</v>
      </c>
      <c r="AJ667" s="334"/>
      <c r="AK667" s="334"/>
      <c r="AL667" s="158"/>
      <c r="AM667" s="334" t="s">
        <v>547</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546</v>
      </c>
      <c r="AJ672" s="334"/>
      <c r="AK672" s="334"/>
      <c r="AL672" s="158"/>
      <c r="AM672" s="334" t="s">
        <v>547</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546</v>
      </c>
      <c r="AJ677" s="334"/>
      <c r="AK677" s="334"/>
      <c r="AL677" s="158"/>
      <c r="AM677" s="334" t="s">
        <v>547</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546</v>
      </c>
      <c r="AJ682" s="334"/>
      <c r="AK682" s="334"/>
      <c r="AL682" s="158"/>
      <c r="AM682" s="334" t="s">
        <v>547</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546</v>
      </c>
      <c r="AJ687" s="334"/>
      <c r="AK687" s="334"/>
      <c r="AL687" s="158"/>
      <c r="AM687" s="334" t="s">
        <v>547</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546</v>
      </c>
      <c r="AJ692" s="334"/>
      <c r="AK692" s="334"/>
      <c r="AL692" s="158"/>
      <c r="AM692" s="334" t="s">
        <v>547</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742</v>
      </c>
      <c r="AE702" s="342"/>
      <c r="AF702" s="342"/>
      <c r="AG702" s="379" t="s">
        <v>743</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742</v>
      </c>
      <c r="AE703" s="323"/>
      <c r="AF703" s="323"/>
      <c r="AG703" s="104" t="s">
        <v>744</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742</v>
      </c>
      <c r="AE704" s="781"/>
      <c r="AF704" s="781"/>
      <c r="AG704" s="168" t="s">
        <v>745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742</v>
      </c>
      <c r="AE705" s="713"/>
      <c r="AF705" s="713"/>
      <c r="AG705" s="128" t="s">
        <v>746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747</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748</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742</v>
      </c>
      <c r="AE708" s="603"/>
      <c r="AF708" s="603"/>
      <c r="AG708" s="740" t="s">
        <v>751</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742</v>
      </c>
      <c r="AE709" s="323"/>
      <c r="AF709" s="323"/>
      <c r="AG709" s="104" t="s">
        <v>752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749</v>
      </c>
      <c r="AE710" s="323"/>
      <c r="AF710" s="323"/>
      <c r="AG710" s="104" t="s">
        <v>750</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742</v>
      </c>
      <c r="AE711" s="323"/>
      <c r="AF711" s="323"/>
      <c r="AG711" s="104" t="s">
        <v>753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742</v>
      </c>
      <c r="AE712" s="781"/>
      <c r="AF712" s="781"/>
      <c r="AG712" s="805" t="s">
        <v>777</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749</v>
      </c>
      <c r="AE713" s="323"/>
      <c r="AF713" s="661"/>
      <c r="AG713" s="104" t="s">
        <v>724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742</v>
      </c>
      <c r="AE714" s="803"/>
      <c r="AF714" s="804"/>
      <c r="AG714" s="734" t="s">
        <v>754</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742</v>
      </c>
      <c r="AE715" s="603"/>
      <c r="AF715" s="654"/>
      <c r="AG715" s="740" t="s">
        <v>755</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742</v>
      </c>
      <c r="AE716" s="625"/>
      <c r="AF716" s="625"/>
      <c r="AG716" s="104" t="s">
        <v>756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742</v>
      </c>
      <c r="AE717" s="323"/>
      <c r="AF717" s="323"/>
      <c r="AG717" s="104" t="s">
        <v>778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742</v>
      </c>
      <c r="AE718" s="323"/>
      <c r="AF718" s="323"/>
      <c r="AG718" s="130" t="s">
        <v>757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749</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788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779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675</v>
      </c>
      <c r="B737" s="211"/>
      <c r="C737" s="211"/>
      <c r="D737" s="212"/>
      <c r="E737" s="950" t="s">
        <v>724</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758</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t="s">
        <v>759</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t="s">
        <v>725</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t="s">
        <v>725</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724</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759</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t="s">
        <v>760</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t="s">
        <v>724</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548</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714</v>
      </c>
      <c r="F747" s="954"/>
      <c r="G747" s="954"/>
      <c r="H747" s="100" t="str">
        <f>IF(E747="","","-")</f>
        <v>-</v>
      </c>
      <c r="I747" s="954" t="s">
        <v>414</v>
      </c>
      <c r="J747" s="954"/>
      <c r="K747" s="100" t="str">
        <f>IF(I747="","","-")</f>
        <v>-</v>
      </c>
      <c r="L747" s="955">
        <v>26</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thickBot="1" x14ac:dyDescent="0.2">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763</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764</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766</v>
      </c>
      <c r="H789" s="669"/>
      <c r="I789" s="669"/>
      <c r="J789" s="669"/>
      <c r="K789" s="670"/>
      <c r="L789" s="662" t="s">
        <v>767</v>
      </c>
      <c r="M789" s="663"/>
      <c r="N789" s="663"/>
      <c r="O789" s="663"/>
      <c r="P789" s="663"/>
      <c r="Q789" s="663"/>
      <c r="R789" s="663"/>
      <c r="S789" s="663"/>
      <c r="T789" s="663"/>
      <c r="U789" s="663"/>
      <c r="V789" s="663"/>
      <c r="W789" s="663"/>
      <c r="X789" s="664"/>
      <c r="Y789" s="382">
        <v>9</v>
      </c>
      <c r="Z789" s="383"/>
      <c r="AA789" s="383"/>
      <c r="AB789" s="800"/>
      <c r="AC789" s="668" t="s">
        <v>765</v>
      </c>
      <c r="AD789" s="669"/>
      <c r="AE789" s="669"/>
      <c r="AF789" s="669"/>
      <c r="AG789" s="670"/>
      <c r="AH789" s="662" t="s">
        <v>762</v>
      </c>
      <c r="AI789" s="663"/>
      <c r="AJ789" s="663"/>
      <c r="AK789" s="663"/>
      <c r="AL789" s="663"/>
      <c r="AM789" s="663"/>
      <c r="AN789" s="663"/>
      <c r="AO789" s="663"/>
      <c r="AP789" s="663"/>
      <c r="AQ789" s="663"/>
      <c r="AR789" s="663"/>
      <c r="AS789" s="663"/>
      <c r="AT789" s="664"/>
      <c r="AU789" s="382">
        <v>2</v>
      </c>
      <c r="AV789" s="383"/>
      <c r="AW789" s="383"/>
      <c r="AX789" s="384"/>
    </row>
    <row r="790" spans="1:51" ht="24.75" customHeight="1" x14ac:dyDescent="0.15">
      <c r="A790" s="629"/>
      <c r="B790" s="630"/>
      <c r="C790" s="630"/>
      <c r="D790" s="630"/>
      <c r="E790" s="630"/>
      <c r="F790" s="631"/>
      <c r="G790" s="604" t="s">
        <v>761</v>
      </c>
      <c r="H790" s="605"/>
      <c r="I790" s="605"/>
      <c r="J790" s="605"/>
      <c r="K790" s="606"/>
      <c r="L790" s="596" t="s">
        <v>762</v>
      </c>
      <c r="M790" s="597"/>
      <c r="N790" s="597"/>
      <c r="O790" s="597"/>
      <c r="P790" s="597"/>
      <c r="Q790" s="597"/>
      <c r="R790" s="597"/>
      <c r="S790" s="597"/>
      <c r="T790" s="597"/>
      <c r="U790" s="597"/>
      <c r="V790" s="597"/>
      <c r="W790" s="597"/>
      <c r="X790" s="598"/>
      <c r="Y790" s="599">
        <v>2</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11</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2</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t="s">
        <v>768</v>
      </c>
      <c r="D845" s="343"/>
      <c r="E845" s="343"/>
      <c r="F845" s="343"/>
      <c r="G845" s="343"/>
      <c r="H845" s="343"/>
      <c r="I845" s="343"/>
      <c r="J845" s="344">
        <v>1010001143390</v>
      </c>
      <c r="K845" s="345"/>
      <c r="L845" s="345"/>
      <c r="M845" s="345"/>
      <c r="N845" s="345"/>
      <c r="O845" s="345"/>
      <c r="P845" s="346" t="s">
        <v>769</v>
      </c>
      <c r="Q845" s="346"/>
      <c r="R845" s="346"/>
      <c r="S845" s="346"/>
      <c r="T845" s="346"/>
      <c r="U845" s="346"/>
      <c r="V845" s="346"/>
      <c r="W845" s="346"/>
      <c r="X845" s="346"/>
      <c r="Y845" s="347">
        <v>11</v>
      </c>
      <c r="Z845" s="348"/>
      <c r="AA845" s="348"/>
      <c r="AB845" s="349"/>
      <c r="AC845" s="350" t="s">
        <v>373</v>
      </c>
      <c r="AD845" s="351"/>
      <c r="AE845" s="351"/>
      <c r="AF845" s="351"/>
      <c r="AG845" s="351"/>
      <c r="AH845" s="366">
        <v>1</v>
      </c>
      <c r="AI845" s="367"/>
      <c r="AJ845" s="367"/>
      <c r="AK845" s="367"/>
      <c r="AL845" s="354">
        <v>83</v>
      </c>
      <c r="AM845" s="355"/>
      <c r="AN845" s="355"/>
      <c r="AO845" s="356"/>
      <c r="AP845" s="357" t="s">
        <v>724</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770</v>
      </c>
      <c r="D878" s="343"/>
      <c r="E878" s="343"/>
      <c r="F878" s="343"/>
      <c r="G878" s="343"/>
      <c r="H878" s="343"/>
      <c r="I878" s="343"/>
      <c r="J878" s="344" t="s">
        <v>774</v>
      </c>
      <c r="K878" s="345"/>
      <c r="L878" s="345"/>
      <c r="M878" s="345"/>
      <c r="N878" s="345"/>
      <c r="O878" s="345"/>
      <c r="P878" s="359" t="s">
        <v>771</v>
      </c>
      <c r="Q878" s="346"/>
      <c r="R878" s="346"/>
      <c r="S878" s="346"/>
      <c r="T878" s="346"/>
      <c r="U878" s="346"/>
      <c r="V878" s="346"/>
      <c r="W878" s="346"/>
      <c r="X878" s="346"/>
      <c r="Y878" s="347">
        <v>2</v>
      </c>
      <c r="Z878" s="348"/>
      <c r="AA878" s="348"/>
      <c r="AB878" s="349"/>
      <c r="AC878" s="350" t="s">
        <v>380</v>
      </c>
      <c r="AD878" s="351"/>
      <c r="AE878" s="351"/>
      <c r="AF878" s="351"/>
      <c r="AG878" s="351"/>
      <c r="AH878" s="366" t="s">
        <v>724</v>
      </c>
      <c r="AI878" s="367"/>
      <c r="AJ878" s="367"/>
      <c r="AK878" s="367"/>
      <c r="AL878" s="354" t="s">
        <v>772</v>
      </c>
      <c r="AM878" s="355"/>
      <c r="AN878" s="355"/>
      <c r="AO878" s="356"/>
      <c r="AP878" s="357" t="s">
        <v>724</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725</v>
      </c>
      <c r="F1110" s="369"/>
      <c r="G1110" s="369"/>
      <c r="H1110" s="369"/>
      <c r="I1110" s="369"/>
      <c r="J1110" s="344" t="s">
        <v>724</v>
      </c>
      <c r="K1110" s="345"/>
      <c r="L1110" s="345"/>
      <c r="M1110" s="345"/>
      <c r="N1110" s="345"/>
      <c r="O1110" s="345"/>
      <c r="P1110" s="359" t="s">
        <v>724</v>
      </c>
      <c r="Q1110" s="346"/>
      <c r="R1110" s="346"/>
      <c r="S1110" s="346"/>
      <c r="T1110" s="346"/>
      <c r="U1110" s="346"/>
      <c r="V1110" s="346"/>
      <c r="W1110" s="346"/>
      <c r="X1110" s="346"/>
      <c r="Y1110" s="347" t="s">
        <v>724</v>
      </c>
      <c r="Z1110" s="348"/>
      <c r="AA1110" s="348"/>
      <c r="AB1110" s="349"/>
      <c r="AC1110" s="350"/>
      <c r="AD1110" s="351"/>
      <c r="AE1110" s="351"/>
      <c r="AF1110" s="351"/>
      <c r="AG1110" s="351"/>
      <c r="AH1110" s="352" t="s">
        <v>724</v>
      </c>
      <c r="AI1110" s="353"/>
      <c r="AJ1110" s="353"/>
      <c r="AK1110" s="353"/>
      <c r="AL1110" s="354" t="s">
        <v>724</v>
      </c>
      <c r="AM1110" s="355"/>
      <c r="AN1110" s="355"/>
      <c r="AO1110" s="356"/>
      <c r="AP1110" s="357" t="s">
        <v>724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79" max="49" man="1"/>
    <brk id="483"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zoomScaleNormal="100"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t="s">
        <v>742</v>
      </c>
      <c r="R2" s="13" t="str">
        <f>IF(Q2="","",P2)</f>
        <v>直接実施</v>
      </c>
      <c r="S2" s="13" t="str">
        <f>IF(R2="","",IF(S1&lt;&gt;"",CONCATENATE(S1,"、",R2),R2))</f>
        <v>直接実施</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742</v>
      </c>
      <c r="R3" s="13" t="str">
        <f t="shared" ref="R3:R8" si="3">IF(Q3="","",P3)</f>
        <v>委託・請負</v>
      </c>
      <c r="S3" s="13" t="str">
        <f t="shared" ref="S3:S8" si="4">IF(R3="",S2,IF(S2&lt;&gt;"",CONCATENATE(S2,"、",R3),R3))</f>
        <v>直接実施、委託・請負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742</v>
      </c>
      <c r="M11" s="13" t="str">
        <f t="shared" si="2"/>
        <v>その他の事項経費</v>
      </c>
      <c r="N11" s="13" t="str">
        <f t="shared" si="6"/>
        <v>その他の事項経費</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2021-07-02T05:51:17Z</cp:lastPrinted>
  <dcterms:created xsi:type="dcterms:W3CDTF">2012-03-13T00:50:25Z</dcterms:created>
  <dcterms:modified xsi:type="dcterms:W3CDTF">2021-07-05T05:58:34Z</dcterms:modified>
</cp:coreProperties>
</file>