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2 官房総務課\"/>
    </mc:Choice>
  </mc:AlternateContent>
  <bookViews>
    <workbookView xWindow="0" yWindow="1200" windowWidth="1149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<sst xmlns="http://schemas.openxmlformats.org/spreadsheetml/2006/main" count="3156" uniqueCount="846">
  <si>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</si>
  <si>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</si>
  <si>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</si>
  <si>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</si>
  <si>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</si>
  <si>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</si>
  <si>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</si>
  <si>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</si>
  <si>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</si>
  <si>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</si>
  <si>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</si>
  <si>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</si>
  <si>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</si>
  <si>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</si>
  <si>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</si>
  <si>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</si>
  <si>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</si>
  <si>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</si>
  <si>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</si>
  <si>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</si>
  <si>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</si>
  <si>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</si>
  <si>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</si>
  <si>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</si>
  <si>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</si>
  <si>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</si>
  <si>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</si>
  <si>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</si>
  <si>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</si>
  <si>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</si>
  <si>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</si>
  <si>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</si>
  <si>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</si>
  <si>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</si>
  <si>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</si>
  <si>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</si>
  <si>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</si>
  <si>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</si>
  <si>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</si>
  <si>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</si>
  <si>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</si>
  <si>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</si>
  <si>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</si>
  <si>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</si>
  <si>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</si>
  <si>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</si>
  <si>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</si>
  <si>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</si>
  <si>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</si>
  <si>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</si>
  <si>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</si>
  <si>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</si>
  <si>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</si>
  <si>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</si>
  <si>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</si>
  <si>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</si>
  <si>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</si>
  <si>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</si>
  <si>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</si>
  <si>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</si>
  <si>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</si>
  <si>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</si>
  <si>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</si>
  <si>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</si>
  <si>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</si>
  <si>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</si>
  <si>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</si>
  <si>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</si>
  <si>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</si>
  <si>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</si>
  <si>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</si>
  <si>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</si>
  <si>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</si>
  <si>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</si>
  <si>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</si>
  <si>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</si>
  <si>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</si>
  <si>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</si>
  <si>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</si>
  <si>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</si>
  <si>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</si>
  <si>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</si>
  <si>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</si>
  <si>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</si>
  <si>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</si>
  <si>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</si>
  <si>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</si>
  <si>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</si>
  <si>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</si>
  <si>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</si>
  <si>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</si>
  <si>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</si>
  <si>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</si>
  <si>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</si>
  <si>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</si>
  <si>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</si>
  <si>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</si>
  <si>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</si>
  <si>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</si>
  <si>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</si>
  <si>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</si>
  <si>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</si>
  <si>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</si>
  <si>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</si>
  <si>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</si>
  <si>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</si>
  <si>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</si>
  <si>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</si>
  <si>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</si>
  <si>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</si>
  <si>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</si>
  <si>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</si>
  <si>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</si>
  <si>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</si>
  <si>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</si>
  <si>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</si>
  <si>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</si>
  <si>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</si>
  <si>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</si>
  <si>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</si>
  <si>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</si>
  <si>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</si>
  <si>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</si>
  <si>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</si>
  <si>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</si>
  <si>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</si>
  <si>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</si>
  <si>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</si>
  <si>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</si>
  <si>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</si>
  <si>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</si>
  <si>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</si>
  <si>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</si>
  <si>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</si>
  <si>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</si>
  <si>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</si>
  <si>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</si>
  <si>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</si>
  <si>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</si>
  <si>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</si>
  <si>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</si>
  <si>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</si>
  <si>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</si>
  <si>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</si>
  <si>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</si>
  <si>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</si>
  <si>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</si>
  <si>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</si>
  <si>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</si>
  <si>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</si>
  <si>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</si>
  <si>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</si>
  <si>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</si>
  <si>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</si>
  <si>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</si>
  <si>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</si>
  <si>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</si>
  <si>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</si>
  <si>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</si>
  <si>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</si>
  <si>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</si>
  <si>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</si>
  <si>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</si>
  <si>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</si>
  <si>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</si>
  <si>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</si>
  <si>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</si>
  <si>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</si>
  <si>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</si>
  <si>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</si>
  <si>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</si>
  <si>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</si>
  <si>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</si>
  <si>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</si>
  <si>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</si>
  <si>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</si>
  <si>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</si>
  <si>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</si>
  <si>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</si>
  <si>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</si>
  <si>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</si>
  <si>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</si>
  <si>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</si>
  <si>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</si>
  <si>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</si>
  <si>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</si>
  <si>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</si>
  <si>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</si>
  <si>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</si>
  <si>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</si>
  <si>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</si>
  <si>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</si>
  <si>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</si>
  <si>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</si>
  <si>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</si>
  <si>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</si>
  <si>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</si>
  <si>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</si>
  <si>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</si>
  <si>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</si>
  <si>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</si>
  <si>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</si>
  <si>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</si>
  <si>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</si>
  <si>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</si>
  <si>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</si>
  <si>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</si>
  <si>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</si>
  <si>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</si>
  <si>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</si>
  <si>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</si>
  <si>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</si>
  <si>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</si>
  <si>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</si>
  <si>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</si>
  <si>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</si>
  <si>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</si>
  <si>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</si>
  <si>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</si>
  <si>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</si>
  <si>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</si>
  <si>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</si>
  <si>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</si>
  <si>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</si>
  <si>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</si>
  <si>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</si>
  <si>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</si>
  <si>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</si>
  <si>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</si>
  <si>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</si>
  <si>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</si>
  <si>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</si>
  <si>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</si>
  <si>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</si>
  <si>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</si>
  <si>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</si>
  <si>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</si>
  <si>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</si>
  <si>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</si>
  <si>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</si>
  <si>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</si>
  <si>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</si>
  <si>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</si>
  <si>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</si>
  <si>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</si>
  <si>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</si>
  <si>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</si>
  <si>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</si>
  <si>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</si>
  <si>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</si>
  <si>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</si>
  <si>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</si>
  <si>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</si>
  <si>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</si>
  <si>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</si>
  <si>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</si>
  <si>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</si>
  <si>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</si>
  <si>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</si>
  <si>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</si>
  <si>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</si>
  <si>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</si>
  <si>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</si>
  <si>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</si>
  <si>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</si>
  <si>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</si>
  <si>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</si>
  <si>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</si>
  <si>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</si>
  <si>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</si>
  <si>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</si>
  <si>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</si>
  <si>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</si>
  <si>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</si>
  <si>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</si>
  <si>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</si>
  <si>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</si>
  <si>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</si>
  <si>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</si>
  <si>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</si>
  <si>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</si>
  <si>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</si>
  <si>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</si>
  <si>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</si>
  <si>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</si>
  <si>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</si>
  <si>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</si>
  <si>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</si>
  <si>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</si>
  <si>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</si>
  <si>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</si>
  <si>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</si>
  <si>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</si>
  <si>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</si>
  <si>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</si>
  <si>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</si>
  <si>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</si>
  <si>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</si>
  <si>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</si>
  <si>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</si>
  <si>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</si>
  <si>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</si>
  <si>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</si>
  <si>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</si>
  <si>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</si>
  <si>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</si>
  <si>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</si>
  <si>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</si>
  <si>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</si>
  <si>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</si>
  <si>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</si>
  <si>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</si>
  <si>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</si>
  <si>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</si>
  <si>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</si>
  <si>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</si>
  <si>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</si>
  <si>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</si>
  <si>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</si>
  <si>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</si>
  <si>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</si>
  <si>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</si>
  <si>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</si>
  <si>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</si>
  <si>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</si>
  <si>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</si>
  <si>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</si>
  <si>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</si>
  <si>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</si>
  <si>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</si>
  <si>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</si>
  <si>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</si>
  <si>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</si>
  <si>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</si>
  <si>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</si>
  <si>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</si>
  <si>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</si>
  <si>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</si>
  <si>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</si>
  <si>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</si>
  <si>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</si>
  <si>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</si>
  <si>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</si>
  <si>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</si>
  <si>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</si>
  <si>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</si>
  <si>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</si>
  <si>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</si>
  <si>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</si>
  <si>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</si>
  <si>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</si>
  <si>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</si>
  <si>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</si>
  <si>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</si>
  <si>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</si>
  <si>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</si>
  <si>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</si>
  <si>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</si>
  <si>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</si>
  <si>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</si>
  <si>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</si>
  <si>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</si>
  <si>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</si>
  <si>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</si>
  <si>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</si>
  <si>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</si>
  <si>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</si>
  <si>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</si>
  <si>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</si>
  <si>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</si>
  <si>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</si>
  <si>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</si>
  <si>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</si>
  <si>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</si>
  <si>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</si>
  <si>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</si>
  <si>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</si>
  <si>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</si>
  <si>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</si>
  <si>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</si>
  <si>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</si>
  <si>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</si>
  <si>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</si>
  <si>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</si>
  <si>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</si>
  <si>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</si>
  <si>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</si>
  <si>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</si>
  <si>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</si>
  <si>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</si>
  <si>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</si>
  <si>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</si>
  <si>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</si>
  <si>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</si>
  <si>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</si>
  <si>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</si>
  <si>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</si>
  <si>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</si>
  <si>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</si>
  <si>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</si>
  <si>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</si>
  <si>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</si>
  <si>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</si>
  <si>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</si>
  <si>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</si>
  <si>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</si>
  <si>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</si>
  <si>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</si>
  <si>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</si>
  <si>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</si>
  <si>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</si>
  <si>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</si>
  <si>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</si>
  <si>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</si>
  <si>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</si>
  <si>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</si>
  <si>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</si>
  <si>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</si>
  <si>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</si>
  <si>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</si>
  <si>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</si>
  <si>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</si>
  <si>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</si>
  <si>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</si>
  <si>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</si>
  <si>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</si>
  <si>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</si>
  <si>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</si>
  <si>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</si>
  <si>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</si>
  <si>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</si>
  <si>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</si>
  <si>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</si>
  <si>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</si>
  <si>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</si>
  <si>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</si>
  <si>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</si>
  <si>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</si>
  <si>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</si>
  <si>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</si>
  <si>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</si>
  <si>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</si>
  <si>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</si>
  <si>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</si>
  <si>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</si>
  <si>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</si>
  <si>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</si>
  <si>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</si>
  <si>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</si>
  <si>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</si>
  <si>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</si>
  <si>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</si>
  <si>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</si>
  <si>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</si>
  <si>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</si>
  <si>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</si>
  <si>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</si>
  <si>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</si>
  <si>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</si>
  <si>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</si>
  <si>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</si>
  <si>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</si>
  <si>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</si>
  <si>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</si>
  <si>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</si>
  <si>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</si>
  <si>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</si>
  <si>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</si>
  <si>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</si>
  <si>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</si>
  <si>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</si>
  <si>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</si>
  <si>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</si>
  <si>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</si>
  <si>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</si>
  <si>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</si>
  <si>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</si>
  <si>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</si>
  <si>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</si>
  <si>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</si>
  <si>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</si>
  <si>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</si>
  <si>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</si>
  <si>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</si>
  <si>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</si>
  <si>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</si>
  <si>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</si>
  <si>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</si>
  <si>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</si>
  <si>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</si>
  <si>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</si>
  <si>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</si>
  <si>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</si>
  <si>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</si>
  <si>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</si>
  <si>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</si>
  <si>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</si>
  <si>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</si>
  <si>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</si>
  <si>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</si>
  <si>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</si>
  <si>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</si>
  <si>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</si>
  <si>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</si>
  <si>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</si>
  <si>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</si>
  <si>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</si>
  <si>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</si>
  <si>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</si>
  <si>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</si>
  <si>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</si>
  <si>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</si>
  <si>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</si>
  <si>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</si>
  <si>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</si>
  <si>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</si>
  <si>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</si>
  <si>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</si>
  <si>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</si>
  <si>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</si>
  <si>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</si>
  <si>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</si>
  <si>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</si>
  <si>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</si>
  <si>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</si>
  <si>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</si>
  <si>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</si>
  <si>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</si>
  <si>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</si>
  <si>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</si>
  <si>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</si>
  <si>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</si>
  <si>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</si>
  <si>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</si>
  <si>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</si>
  <si>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</si>
  <si>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</si>
  <si>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</si>
  <si>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</si>
  <si>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</si>
  <si>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</si>
  <si>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</si>
  <si>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</si>
  <si>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</si>
  <si>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</si>
  <si>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</si>
  <si>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</si>
  <si>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</si>
  <si>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</si>
  <si>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</si>
  <si>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</si>
  <si>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</si>
  <si>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</si>
  <si>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</si>
  <si>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</si>
  <si>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</si>
  <si>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</si>
  <si>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</si>
  <si>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</si>
  <si>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</si>
  <si>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</si>
  <si>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</si>
  <si>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</si>
  <si>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</si>
  <si>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</si>
  <si>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</si>
  <si>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</si>
  <si>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</si>
  <si>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</si>
  <si>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</si>
  <si>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</si>
  <si>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</si>
  <si>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</si>
  <si>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</si>
  <si>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</si>
  <si>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</si>
  <si>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</si>
  <si>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</si>
  <si>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</si>
  <si>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</si>
  <si>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</si>
  <si>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</si>
  <si>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</si>
  <si>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</si>
  <si>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</si>
  <si>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</si>
  <si>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</si>
  <si>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</si>
  <si>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</si>
  <si>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</si>
  <si>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</si>
  <si>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</si>
  <si>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</si>
  <si>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</si>
  <si>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</si>
  <si>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</si>
  <si>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</si>
  <si>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</si>
  <si>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</si>
  <si>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</si>
  <si>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</si>
  <si>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</si>
  <si>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</si>
  <si>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</si>
  <si>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</si>
  <si>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</si>
  <si>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</si>
  <si>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</si>
  <si>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</si>
  <si>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</si>
  <si>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</si>
  <si>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</si>
  <si>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</si>
  <si>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</si>
  <si>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</si>
  <si>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</si>
  <si>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</si>
  <si>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</si>
  <si>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</si>
  <si>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</si>
  <si>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</si>
  <si>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</si>
  <si>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</si>
  <si>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</si>
  <si>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</si>
  <si>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</si>
  <si>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</si>
  <si>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</si>
  <si>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</si>
  <si>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</si>
  <si>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</si>
  <si>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</si>
  <si>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</si>
  <si>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</si>
  <si>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</si>
  <si>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</si>
  <si>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</si>
  <si>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</si>
  <si>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</si>
  <si>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</si>
  <si>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</si>
  <si>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</si>
  <si>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</si>
  <si>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</si>
  <si>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</si>
  <si>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</si>
  <si>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</si>
  <si>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</si>
  <si>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</si>
  <si>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</si>
  <si>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</si>
  <si>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</si>
  <si>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</si>
  <si>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</si>
  <si>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</si>
  <si>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</si>
  <si>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</si>
  <si>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</si>
  <si>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</si>
  <si>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</si>
  <si>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</si>
  <si>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</si>
  <si>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</si>
  <si>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</si>
  <si>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</si>
  <si>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</si>
  <si>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</si>
  <si>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</si>
  <si>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</si>
  <si>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</si>
  <si>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</si>
  <si>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</si>
  <si>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</si>
  <si>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</si>
  <si>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</si>
  <si>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</si>
  <si>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</si>
  <si>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</si>
  <si>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</si>
  <si>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</si>
  <si>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</si>
  <si>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</si>
  <si>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</si>
  <si>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</si>
  <si>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</si>
  <si>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</si>
  <si>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</si>
  <si>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</si>
  <si>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</si>
  <si>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</si>
  <si>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</si>
  <si>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</si>
  <si>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</si>
  <si>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</si>
  <si>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</si>
  <si>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</si>
  <si>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</si>
  <si>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</si>
  <si>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</si>
  <si>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</si>
  <si>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</si>
  <si>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</si>
  <si>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</si>
  <si>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</si>
  <si>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</si>
  <si>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</si>
  <si>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</si>
  <si>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</si>
  <si>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</si>
  <si>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</si>
  <si>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</si>
  <si>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環境保全普及推進費</t>
  </si>
  <si>
    <t>大臣官房</t>
  </si>
  <si>
    <t>平成2年度</t>
  </si>
  <si>
    <t>終了予定なし</t>
  </si>
  <si>
    <t>総務課広報室</t>
  </si>
  <si>
    <t>環境基本法第10条</t>
  </si>
  <si>
    <t>-</t>
  </si>
  <si>
    <t>①エコライフフェア：事業者及び国民の間に環境の保全についての関心と理解を深め、積極的に環境の保全に関する活動を行う意欲を高める。
②環境保全功労者表彰：環境保全活動に取り組む者（団体）を称えることで、国民に対して自発的な環境保全活動を促す。
③環境行政普及徹底を行う経費：環境行政について、広く国民の理解を高め、環境保全への参加を促すための、広報の充実強化を図る。</t>
  </si>
  <si>
    <t>①エコライフフェア：環境基本法第10条に基づく国の努力義務である「環境の日」の趣旨にふさわしい事業として環境省が開催している。
②環境保全功労者表彰：環境月間（6月）の中心行事のひとつとして国民各層の環境保全意識の高揚を全国レベルで図るため、環境保全分野で長年にわたる顕著な功績のあった者（団体）を表彰。
③環境行政普及徹底を行う経費：環境に関する国の施策を幅広く発信する広報誌（Web版）の発行、共同・時事通信からの情報収集を実施等。</t>
  </si>
  <si>
    <t>環境保全調査費</t>
  </si>
  <si>
    <t>来場者数</t>
  </si>
  <si>
    <t>人</t>
  </si>
  <si>
    <t>都道府県、政令指定都市等による環境月間の環境関連行事数</t>
  </si>
  <si>
    <t>件</t>
  </si>
  <si>
    <t>円/人</t>
  </si>
  <si>
    <t>　執行額/来場者数</t>
    <phoneticPr fontId="5"/>
  </si>
  <si>
    <t>34,560,000/43,347</t>
  </si>
  <si>
    <t>34,560,000/35,618</t>
  </si>
  <si>
    <t>／　　　　　　　　　　　　　　</t>
    <phoneticPr fontId="5"/>
  </si>
  <si>
    <t>295</t>
  </si>
  <si>
    <t>290</t>
  </si>
  <si>
    <t>289</t>
  </si>
  <si>
    <t>320</t>
  </si>
  <si>
    <t>316</t>
  </si>
  <si>
    <t>313</t>
  </si>
  <si>
    <t>308</t>
  </si>
  <si>
    <t>○</t>
  </si>
  <si>
    <t>30,140,000/251,161</t>
    <phoneticPr fontId="5"/>
  </si>
  <si>
    <t>執行額（円）／来場者数（人）</t>
    <phoneticPr fontId="5"/>
  </si>
  <si>
    <t>30,800,000/100,000</t>
    <phoneticPr fontId="5"/>
  </si>
  <si>
    <t>-</t>
    <phoneticPr fontId="5"/>
  </si>
  <si>
    <t>-</t>
    <phoneticPr fontId="5"/>
  </si>
  <si>
    <t>エコライフ・フェア、環境保全功労者表彰式、広報誌企画制作業務は、一般競争入札（総合評価落札方式、最低価格落札方式）により支出先を選定している。
また、国内外の政治、経済、社会記事に留まらず、環境行政に関する情報を収集するため、このようなニュース配信を行っている２社と随意契約を行った。</t>
    <rPh sb="34" eb="36">
      <t>キョウソウ</t>
    </rPh>
    <rPh sb="60" eb="63">
      <t>シシュツサキ</t>
    </rPh>
    <phoneticPr fontId="5"/>
  </si>
  <si>
    <t>有</t>
  </si>
  <si>
    <t>‐</t>
  </si>
  <si>
    <t>-</t>
    <phoneticPr fontId="5"/>
  </si>
  <si>
    <t>エコライフ・フェアへの来場者が、フェアでの体験や経験を日常生活でも実践いただくことを考えると、単位当たりコスト等の水準は妥当である。</t>
    <rPh sb="27" eb="29">
      <t>ニチジョウ</t>
    </rPh>
    <rPh sb="29" eb="31">
      <t>セイカツ</t>
    </rPh>
    <rPh sb="33" eb="35">
      <t>ジッセン</t>
    </rPh>
    <rPh sb="42" eb="43">
      <t>カンガ</t>
    </rPh>
    <rPh sb="47" eb="49">
      <t>タンイ</t>
    </rPh>
    <phoneticPr fontId="5"/>
  </si>
  <si>
    <t>契約締結段階で、費目・使途が事業目的に真に必要なもののみを計上することで、コスト削減を図っている。</t>
  </si>
  <si>
    <t>予算の範囲内で、より効率的な事業が実現できるよう、各事業や事務の合理化・効率化を常時検討・工夫している。　</t>
  </si>
  <si>
    <t>A.（株）文化放送</t>
    <phoneticPr fontId="5"/>
  </si>
  <si>
    <t>C.（一社）共同通信社</t>
    <phoneticPr fontId="5"/>
  </si>
  <si>
    <t>D.（株）文化工房</t>
    <phoneticPr fontId="5"/>
  </si>
  <si>
    <t>賃料</t>
    <rPh sb="0" eb="2">
      <t>チンリョウ</t>
    </rPh>
    <phoneticPr fontId="5"/>
  </si>
  <si>
    <t>ニュース提供等</t>
  </si>
  <si>
    <t>人件費</t>
    <rPh sb="0" eb="3">
      <t>ジンケンヒ</t>
    </rPh>
    <phoneticPr fontId="5"/>
  </si>
  <si>
    <t>業務費</t>
    <rPh sb="0" eb="3">
      <t>ギョウムヒ</t>
    </rPh>
    <phoneticPr fontId="5"/>
  </si>
  <si>
    <t>PR宣伝費</t>
    <rPh sb="2" eb="5">
      <t>センデンヒ</t>
    </rPh>
    <phoneticPr fontId="5"/>
  </si>
  <si>
    <t>バーチャルブース費</t>
    <rPh sb="8" eb="9">
      <t>ヒ</t>
    </rPh>
    <phoneticPr fontId="5"/>
  </si>
  <si>
    <t>WEB制作運営費</t>
    <rPh sb="3" eb="5">
      <t>セイサク</t>
    </rPh>
    <rPh sb="5" eb="8">
      <t>ウンエイヒ</t>
    </rPh>
    <phoneticPr fontId="5"/>
  </si>
  <si>
    <t>計画検討・実務作業・調査報告</t>
    <rPh sb="0" eb="2">
      <t>ケイカク</t>
    </rPh>
    <rPh sb="2" eb="4">
      <t>ケントウ</t>
    </rPh>
    <rPh sb="5" eb="7">
      <t>ジツム</t>
    </rPh>
    <rPh sb="7" eb="9">
      <t>サギョウ</t>
    </rPh>
    <rPh sb="10" eb="12">
      <t>チョウサ</t>
    </rPh>
    <rPh sb="12" eb="14">
      <t>ホウコク</t>
    </rPh>
    <phoneticPr fontId="5"/>
  </si>
  <si>
    <t>事業運営・謝金・制作委託</t>
    <rPh sb="0" eb="2">
      <t>ジギョウ</t>
    </rPh>
    <rPh sb="2" eb="4">
      <t>ウンエイ</t>
    </rPh>
    <rPh sb="5" eb="7">
      <t>シャキン</t>
    </rPh>
    <rPh sb="8" eb="10">
      <t>セイサク</t>
    </rPh>
    <rPh sb="10" eb="12">
      <t>イタク</t>
    </rPh>
    <phoneticPr fontId="5"/>
  </si>
  <si>
    <t>WEB宣伝・ラジオ媒体宣伝・その他媒体宣伝</t>
    <rPh sb="3" eb="5">
      <t>センデン</t>
    </rPh>
    <rPh sb="9" eb="11">
      <t>バイタイ</t>
    </rPh>
    <rPh sb="11" eb="13">
      <t>センデン</t>
    </rPh>
    <rPh sb="16" eb="17">
      <t>タ</t>
    </rPh>
    <rPh sb="17" eb="19">
      <t>バイタイ</t>
    </rPh>
    <rPh sb="19" eb="21">
      <t>センデン</t>
    </rPh>
    <phoneticPr fontId="5"/>
  </si>
  <si>
    <t>バーチャルブース制作・運用</t>
    <rPh sb="8" eb="10">
      <t>セイサク</t>
    </rPh>
    <rPh sb="11" eb="13">
      <t>ウンヨウ</t>
    </rPh>
    <phoneticPr fontId="5"/>
  </si>
  <si>
    <t>フェアサイト制作・運用</t>
    <rPh sb="6" eb="8">
      <t>セイサク</t>
    </rPh>
    <rPh sb="9" eb="11">
      <t>ウンヨウ</t>
    </rPh>
    <phoneticPr fontId="5"/>
  </si>
  <si>
    <t>旅費交通費</t>
    <rPh sb="0" eb="2">
      <t>リョヒ</t>
    </rPh>
    <rPh sb="2" eb="5">
      <t>コウツウヒ</t>
    </rPh>
    <phoneticPr fontId="5"/>
  </si>
  <si>
    <t>打合せ、取材等</t>
    <rPh sb="0" eb="2">
      <t>ウチアワ</t>
    </rPh>
    <rPh sb="4" eb="6">
      <t>シュザイ</t>
    </rPh>
    <rPh sb="6" eb="7">
      <t>トウ</t>
    </rPh>
    <phoneticPr fontId="5"/>
  </si>
  <si>
    <t>（株）天賞堂</t>
    <phoneticPr fontId="5"/>
  </si>
  <si>
    <t>環境保全功労者等環境大臣に係る記念品等の購入</t>
    <phoneticPr fontId="5"/>
  </si>
  <si>
    <t>（一社）共同通信社</t>
    <phoneticPr fontId="5"/>
  </si>
  <si>
    <t>（株）時事通信社</t>
    <phoneticPr fontId="5"/>
  </si>
  <si>
    <t>（株）ＰＴＰ</t>
    <phoneticPr fontId="5"/>
  </si>
  <si>
    <t>共同通信ニュース「Ｎｅｗｓ　Ｃａｓｔｅｒ」提供業務</t>
    <phoneticPr fontId="5"/>
  </si>
  <si>
    <t>時事通信ゼネラルニュース情報提供業務</t>
    <phoneticPr fontId="5"/>
  </si>
  <si>
    <t>ＳＰＩＤＥＲ　Ｐｒｏデータサービス</t>
    <phoneticPr fontId="5"/>
  </si>
  <si>
    <t>-</t>
    <phoneticPr fontId="5"/>
  </si>
  <si>
    <t>-</t>
    <phoneticPr fontId="5"/>
  </si>
  <si>
    <t>-</t>
    <phoneticPr fontId="5"/>
  </si>
  <si>
    <t>（株）文化工房</t>
    <phoneticPr fontId="5"/>
  </si>
  <si>
    <t>環境省広報誌（Ｗｅｂマガジン）企画・制作業務</t>
    <phoneticPr fontId="5"/>
  </si>
  <si>
    <t>環境省広報誌（Ｗｅｂマガジン）ホームページに係るテンプレート改善業務</t>
    <phoneticPr fontId="5"/>
  </si>
  <si>
    <t>共同ピーアール（株）</t>
  </si>
  <si>
    <t>共同ピーアール（株）</t>
    <phoneticPr fontId="5"/>
  </si>
  <si>
    <t>-</t>
    <phoneticPr fontId="5"/>
  </si>
  <si>
    <t>-</t>
    <phoneticPr fontId="5"/>
  </si>
  <si>
    <t>A</t>
  </si>
  <si>
    <t>エコライフ・フェア２０２０オンライン実施業務</t>
    <phoneticPr fontId="5"/>
  </si>
  <si>
    <t>「環境省」並びに「環境大臣」を検索キーワードとする報道調査業務</t>
    <phoneticPr fontId="5"/>
  </si>
  <si>
    <t>「環境省」並びに「環境大臣」を検索キーワードとする報道調査業務（下半期分）</t>
    <phoneticPr fontId="5"/>
  </si>
  <si>
    <t>編集、取材、原稿作成、デザイン等</t>
    <rPh sb="0" eb="2">
      <t>ヘンシュウ</t>
    </rPh>
    <rPh sb="3" eb="5">
      <t>シュザイ</t>
    </rPh>
    <rPh sb="6" eb="8">
      <t>ゲンコウ</t>
    </rPh>
    <rPh sb="8" eb="10">
      <t>サクセイ</t>
    </rPh>
    <rPh sb="15" eb="16">
      <t>ナド</t>
    </rPh>
    <phoneticPr fontId="5"/>
  </si>
  <si>
    <t>一般管理費、消費税</t>
    <rPh sb="0" eb="2">
      <t>イッパン</t>
    </rPh>
    <rPh sb="2" eb="5">
      <t>カンリヒ</t>
    </rPh>
    <rPh sb="6" eb="9">
      <t>ショウヒゼイ</t>
    </rPh>
    <phoneticPr fontId="5"/>
  </si>
  <si>
    <t>エコライフ・フェアは、環境基本法第10条（国及び地方公共団体は環境の日の趣旨にふさわしい事業を実施するよう努めなければならない。）に基づき、また、環境月間の県・政令市等の事業（約1000）を促す主要事業として、国自らの実施が必要。功労者表彰は、環境月間に、環境保全活動に長年に渡り取り組む国民意識の高揚を全国的に図るため、国自らの実施が必要。広報誌は国の施策の広報のため自らの実施が必要。</t>
    <phoneticPr fontId="5"/>
  </si>
  <si>
    <t>広報誌は環境省公式ホームページに過去の内容を掲載。これにより国民がいつでも環境に関する知識を深める場を作っており、十分に活用されている。</t>
    <phoneticPr fontId="5"/>
  </si>
  <si>
    <t>-</t>
    <phoneticPr fontId="5"/>
  </si>
  <si>
    <t>-</t>
    <phoneticPr fontId="5"/>
  </si>
  <si>
    <t>-</t>
    <phoneticPr fontId="5"/>
  </si>
  <si>
    <t>-</t>
    <phoneticPr fontId="5"/>
  </si>
  <si>
    <t>エコライフ・フェア開催時にカウント
※令和2年度はオンライン開催のため、動画再生回数・バーチャル・ブース閲覧数（ユニークユーザー数）</t>
    <rPh sb="19" eb="21">
      <t>レイワ</t>
    </rPh>
    <rPh sb="22" eb="24">
      <t>ネンド</t>
    </rPh>
    <rPh sb="30" eb="32">
      <t>カイサイ</t>
    </rPh>
    <rPh sb="36" eb="38">
      <t>ドウガ</t>
    </rPh>
    <rPh sb="38" eb="40">
      <t>サイセイ</t>
    </rPh>
    <rPh sb="40" eb="42">
      <t>カイスウ</t>
    </rPh>
    <rPh sb="52" eb="54">
      <t>エツラン</t>
    </rPh>
    <rPh sb="54" eb="55">
      <t>スウ</t>
    </rPh>
    <rPh sb="64" eb="65">
      <t>スウ</t>
    </rPh>
    <phoneticPr fontId="5"/>
  </si>
  <si>
    <t>業務の合理化、効率化を図っているところであるが、本事業による環境保全に係る情報提供によって、国民・事業者等が自ら活動する意欲をより高めるものとなるよう工夫していく。
また、事業の効率性の観点から、一者応札となってしまった案件については、引き続き、複数者が応札できるよう業務内容等の見直しを行う。</t>
    <rPh sb="0" eb="2">
      <t>ギョウム</t>
    </rPh>
    <rPh sb="3" eb="6">
      <t>ゴウリカ</t>
    </rPh>
    <rPh sb="7" eb="10">
      <t>コウリツカ</t>
    </rPh>
    <rPh sb="11" eb="12">
      <t>ハカ</t>
    </rPh>
    <rPh sb="24" eb="25">
      <t>ホン</t>
    </rPh>
    <rPh sb="25" eb="27">
      <t>ジギョウ</t>
    </rPh>
    <rPh sb="30" eb="32">
      <t>カンキョウ</t>
    </rPh>
    <rPh sb="32" eb="33">
      <t>ホ</t>
    </rPh>
    <rPh sb="33" eb="34">
      <t>ゼン</t>
    </rPh>
    <rPh sb="35" eb="36">
      <t>カカワ</t>
    </rPh>
    <rPh sb="37" eb="39">
      <t>ジョウホウ</t>
    </rPh>
    <rPh sb="39" eb="41">
      <t>テイキョウ</t>
    </rPh>
    <rPh sb="46" eb="48">
      <t>コクミン</t>
    </rPh>
    <rPh sb="49" eb="52">
      <t>ジギョウシャ</t>
    </rPh>
    <rPh sb="52" eb="53">
      <t>トウ</t>
    </rPh>
    <rPh sb="54" eb="55">
      <t>ミズカ</t>
    </rPh>
    <rPh sb="56" eb="58">
      <t>カツドウ</t>
    </rPh>
    <rPh sb="60" eb="62">
      <t>イヨク</t>
    </rPh>
    <rPh sb="65" eb="66">
      <t>タカ</t>
    </rPh>
    <rPh sb="75" eb="77">
      <t>クフウ</t>
    </rPh>
    <rPh sb="86" eb="88">
      <t>ジギョウ</t>
    </rPh>
    <rPh sb="89" eb="91">
      <t>コウリツ</t>
    </rPh>
    <rPh sb="91" eb="92">
      <t>セイ</t>
    </rPh>
    <rPh sb="93" eb="95">
      <t>カンテン</t>
    </rPh>
    <rPh sb="98" eb="99">
      <t>イッ</t>
    </rPh>
    <rPh sb="99" eb="100">
      <t>シャ</t>
    </rPh>
    <rPh sb="100" eb="102">
      <t>オウサツ</t>
    </rPh>
    <rPh sb="110" eb="112">
      <t>アンケン</t>
    </rPh>
    <rPh sb="118" eb="119">
      <t>ヒ</t>
    </rPh>
    <rPh sb="120" eb="121">
      <t>ツヅ</t>
    </rPh>
    <rPh sb="123" eb="126">
      <t>フクスウシャ</t>
    </rPh>
    <rPh sb="127" eb="129">
      <t>オウサツ</t>
    </rPh>
    <rPh sb="134" eb="136">
      <t>ギョウム</t>
    </rPh>
    <rPh sb="136" eb="138">
      <t>ナイヨウ</t>
    </rPh>
    <rPh sb="138" eb="139">
      <t>トウ</t>
    </rPh>
    <rPh sb="140" eb="142">
      <t>ミナオ</t>
    </rPh>
    <rPh sb="144" eb="145">
      <t>オコナ</t>
    </rPh>
    <phoneticPr fontId="5"/>
  </si>
  <si>
    <t>①エコライフ・フェア：新型コロナウイルス感染症の感染拡大防止のため、年度途中で実地開催からオンライン開催に変更することとなったが、約１か月間のフェア期間を通じた動画配信やバーチャル・ブースでの情報提供、周知や動画の掲載方法の工夫などにより、予算内での効果的な実施を図っている。
②環境保全功労者表彰：地域で環境保全に取り組む者（団体）が年々増加しており、経費が増加するところ、簡素化を主とした合理化を図っている。
③環境行政普及徹底を行う経費：
ⅰ）広報誌：企画制作業務については一者応札となってしまったが、随時更新ができるようホームページのテンプレートを改善することによって、昨年度以前よりも多くの記事を作成できるようにするなど効率化を図っている。
ⅱ）共同・時事通信ニュースの提供、情報収集等：真に必要な内容に限定した情報の提供を受け、それに基づいた情報収集等を行うことで合理化を図っている。</t>
    <rPh sb="11" eb="13">
      <t>シンガタ</t>
    </rPh>
    <rPh sb="20" eb="23">
      <t>カンセンショウ</t>
    </rPh>
    <rPh sb="24" eb="26">
      <t>カンセン</t>
    </rPh>
    <rPh sb="26" eb="28">
      <t>カクダイ</t>
    </rPh>
    <rPh sb="28" eb="30">
      <t>ボウシ</t>
    </rPh>
    <rPh sb="34" eb="36">
      <t>ネンド</t>
    </rPh>
    <rPh sb="36" eb="38">
      <t>トチュウ</t>
    </rPh>
    <rPh sb="39" eb="41">
      <t>ジッチ</t>
    </rPh>
    <rPh sb="41" eb="43">
      <t>カイサイ</t>
    </rPh>
    <rPh sb="50" eb="52">
      <t>カイサイ</t>
    </rPh>
    <rPh sb="53" eb="55">
      <t>ヘンコウ</t>
    </rPh>
    <rPh sb="65" eb="66">
      <t>ヤク</t>
    </rPh>
    <rPh sb="68" eb="69">
      <t>ゲツ</t>
    </rPh>
    <rPh sb="69" eb="70">
      <t>カン</t>
    </rPh>
    <rPh sb="74" eb="76">
      <t>キカン</t>
    </rPh>
    <rPh sb="80" eb="82">
      <t>ドウガ</t>
    </rPh>
    <rPh sb="82" eb="84">
      <t>ハイシン</t>
    </rPh>
    <rPh sb="96" eb="98">
      <t>ジョウホウ</t>
    </rPh>
    <rPh sb="98" eb="100">
      <t>テイキョウ</t>
    </rPh>
    <rPh sb="112" eb="114">
      <t>クフウ</t>
    </rPh>
    <rPh sb="120" eb="123">
      <t>ヨサンナイ</t>
    </rPh>
    <rPh sb="125" eb="128">
      <t>コウカテキ</t>
    </rPh>
    <rPh sb="129" eb="131">
      <t>ジッシ</t>
    </rPh>
    <rPh sb="132" eb="133">
      <t>ハカ</t>
    </rPh>
    <rPh sb="192" eb="193">
      <t>シュ</t>
    </rPh>
    <rPh sb="229" eb="231">
      <t>キカク</t>
    </rPh>
    <rPh sb="231" eb="233">
      <t>セイサク</t>
    </rPh>
    <rPh sb="233" eb="235">
      <t>ギョウム</t>
    </rPh>
    <rPh sb="240" eb="241">
      <t>イッ</t>
    </rPh>
    <rPh sb="241" eb="242">
      <t>シャ</t>
    </rPh>
    <rPh sb="242" eb="244">
      <t>オウサツ</t>
    </rPh>
    <rPh sb="254" eb="256">
      <t>ズイジ</t>
    </rPh>
    <rPh sb="256" eb="258">
      <t>コウシン</t>
    </rPh>
    <rPh sb="278" eb="280">
      <t>カイゼン</t>
    </rPh>
    <rPh sb="289" eb="292">
      <t>サクネンド</t>
    </rPh>
    <rPh sb="292" eb="294">
      <t>イゼン</t>
    </rPh>
    <rPh sb="297" eb="298">
      <t>オオ</t>
    </rPh>
    <rPh sb="300" eb="302">
      <t>キジ</t>
    </rPh>
    <rPh sb="303" eb="305">
      <t>サクセイ</t>
    </rPh>
    <rPh sb="315" eb="318">
      <t>コウリツカ</t>
    </rPh>
    <rPh sb="319" eb="320">
      <t>ハカ</t>
    </rPh>
    <phoneticPr fontId="5"/>
  </si>
  <si>
    <t>脱炭素社会・循環経済・分散型社会への移行に向けた取組、震災からの復興・創生等については、幅広い主体が理解を深め、積極的に取り組む必要がある。</t>
    <rPh sb="0" eb="1">
      <t>ダツ</t>
    </rPh>
    <rPh sb="6" eb="8">
      <t>ジュンカン</t>
    </rPh>
    <rPh sb="8" eb="10">
      <t>ケイザイ</t>
    </rPh>
    <rPh sb="11" eb="14">
      <t>ブンサンガタ</t>
    </rPh>
    <rPh sb="14" eb="16">
      <t>シャカイ</t>
    </rPh>
    <rPh sb="18" eb="20">
      <t>イコウ</t>
    </rPh>
    <rPh sb="36" eb="37">
      <t>セイ</t>
    </rPh>
    <phoneticPr fontId="5"/>
  </si>
  <si>
    <t>エコライフ・フェアのうち参加型の出展ブース数・ワークショップ数
※令和2年度は、バーチャル・ブース出展数・イベント数・ワークショップ数
※3年度活動見込みは、動画数・コンテンツ数（ブースは設けない）</t>
    <rPh sb="33" eb="35">
      <t>レイワ</t>
    </rPh>
    <rPh sb="36" eb="38">
      <t>ネンド</t>
    </rPh>
    <rPh sb="49" eb="52">
      <t>シュッテンスウ</t>
    </rPh>
    <rPh sb="57" eb="58">
      <t>スウ</t>
    </rPh>
    <rPh sb="66" eb="67">
      <t>スウ</t>
    </rPh>
    <rPh sb="70" eb="72">
      <t>ネンド</t>
    </rPh>
    <rPh sb="72" eb="74">
      <t>カツドウ</t>
    </rPh>
    <rPh sb="74" eb="76">
      <t>ミコ</t>
    </rPh>
    <rPh sb="79" eb="82">
      <t>ドウガスウ</t>
    </rPh>
    <rPh sb="88" eb="89">
      <t>スウ</t>
    </rPh>
    <rPh sb="94" eb="95">
      <t>モウ</t>
    </rPh>
    <phoneticPr fontId="5"/>
  </si>
  <si>
    <t>令和2年度のエコライフ・フェアは新型コロナウイルス感染症の感染拡大防止のためオンラインで開催したが、多くの方々に参加いただくことができた。目標最終年度までオンラインでの実施を継続するかは未定のため、目標は据え置くこととする。
環境月間の環境行事数は目標を達成することができなかったが、新型コロナウイルス感染症の感染拡大防止のため、開催を見送ったもの等があったことによるものである。</t>
    <rPh sb="0" eb="2">
      <t>レイワ</t>
    </rPh>
    <rPh sb="3" eb="5">
      <t>ネンド</t>
    </rPh>
    <rPh sb="16" eb="18">
      <t>シンガタ</t>
    </rPh>
    <rPh sb="25" eb="28">
      <t>カンセンショウ</t>
    </rPh>
    <rPh sb="29" eb="31">
      <t>カンセン</t>
    </rPh>
    <rPh sb="31" eb="33">
      <t>カクダイ</t>
    </rPh>
    <rPh sb="33" eb="35">
      <t>ボウシ</t>
    </rPh>
    <rPh sb="44" eb="46">
      <t>カイサイ</t>
    </rPh>
    <rPh sb="50" eb="51">
      <t>オオ</t>
    </rPh>
    <rPh sb="53" eb="55">
      <t>カタガタ</t>
    </rPh>
    <rPh sb="56" eb="58">
      <t>サンカ</t>
    </rPh>
    <rPh sb="69" eb="71">
      <t>モクヒョウ</t>
    </rPh>
    <rPh sb="71" eb="73">
      <t>サイシュウ</t>
    </rPh>
    <rPh sb="73" eb="75">
      <t>ネンド</t>
    </rPh>
    <rPh sb="84" eb="86">
      <t>ジッシ</t>
    </rPh>
    <rPh sb="87" eb="89">
      <t>ケイゾク</t>
    </rPh>
    <rPh sb="93" eb="95">
      <t>ミテイ</t>
    </rPh>
    <rPh sb="99" eb="101">
      <t>モクヒョウ</t>
    </rPh>
    <rPh sb="102" eb="103">
      <t>ス</t>
    </rPh>
    <rPh sb="104" eb="105">
      <t>オ</t>
    </rPh>
    <rPh sb="113" eb="115">
      <t>カンキョウ</t>
    </rPh>
    <rPh sb="115" eb="117">
      <t>ゲッカン</t>
    </rPh>
    <rPh sb="118" eb="120">
      <t>カンキョウ</t>
    </rPh>
    <rPh sb="120" eb="122">
      <t>ギョウジ</t>
    </rPh>
    <rPh sb="122" eb="123">
      <t>スウ</t>
    </rPh>
    <rPh sb="124" eb="126">
      <t>モクヒョウ</t>
    </rPh>
    <rPh sb="127" eb="129">
      <t>タッセイ</t>
    </rPh>
    <rPh sb="142" eb="144">
      <t>シンガタ</t>
    </rPh>
    <rPh sb="151" eb="154">
      <t>カンセンショウ</t>
    </rPh>
    <rPh sb="155" eb="157">
      <t>カンセン</t>
    </rPh>
    <rPh sb="157" eb="159">
      <t>カクダイ</t>
    </rPh>
    <rPh sb="159" eb="161">
      <t>ボウシ</t>
    </rPh>
    <rPh sb="165" eb="167">
      <t>カイサイ</t>
    </rPh>
    <rPh sb="168" eb="170">
      <t>ミオク</t>
    </rPh>
    <rPh sb="174" eb="175">
      <t>トウ</t>
    </rPh>
    <phoneticPr fontId="5"/>
  </si>
  <si>
    <t>エコライフ・フェアは、新型コロナウイルス感染症の拡大防止のためオンラインで開催した。実開催では参加しづらかった方々にも機会を提供することができたが、実開催への要望も多いことから、今後の開催方法については検討を行っていく。</t>
    <rPh sb="11" eb="13">
      <t>シンガタ</t>
    </rPh>
    <rPh sb="20" eb="23">
      <t>カンセンショウ</t>
    </rPh>
    <rPh sb="24" eb="26">
      <t>カクダイ</t>
    </rPh>
    <rPh sb="26" eb="28">
      <t>ボウシ</t>
    </rPh>
    <rPh sb="37" eb="39">
      <t>カイサイ</t>
    </rPh>
    <rPh sb="42" eb="43">
      <t>ジツ</t>
    </rPh>
    <rPh sb="43" eb="45">
      <t>カイサイ</t>
    </rPh>
    <rPh sb="47" eb="49">
      <t>サンカ</t>
    </rPh>
    <rPh sb="55" eb="57">
      <t>カタガタ</t>
    </rPh>
    <rPh sb="59" eb="61">
      <t>キカイ</t>
    </rPh>
    <rPh sb="62" eb="64">
      <t>テイキョウ</t>
    </rPh>
    <rPh sb="74" eb="75">
      <t>ジツ</t>
    </rPh>
    <rPh sb="75" eb="77">
      <t>カイサイ</t>
    </rPh>
    <rPh sb="79" eb="81">
      <t>ヨウボウ</t>
    </rPh>
    <rPh sb="82" eb="83">
      <t>オオ</t>
    </rPh>
    <phoneticPr fontId="5"/>
  </si>
  <si>
    <t>エコライフ・フェアのオンライン開催は初めてだったが、時間と場所の制限がなくなった結果、多くの方に参加いただき、初参加の方も多かったと考えている。令和3年度も新型コロナウイルス感染症の拡大防止のため引き続きオンライン開催の予定だが、視聴者参加型のオンライン開催として動画数・コンテンツ数を抑えながらも、行動変容のきっかけとなるよう情報の拡散方法等の工夫を図っていく予定。</t>
    <rPh sb="15" eb="17">
      <t>カイサイ</t>
    </rPh>
    <rPh sb="18" eb="19">
      <t>ハジ</t>
    </rPh>
    <rPh sb="26" eb="28">
      <t>ジカン</t>
    </rPh>
    <rPh sb="29" eb="31">
      <t>バショ</t>
    </rPh>
    <rPh sb="32" eb="34">
      <t>セイゲン</t>
    </rPh>
    <rPh sb="40" eb="42">
      <t>ケッカ</t>
    </rPh>
    <rPh sb="43" eb="44">
      <t>オオ</t>
    </rPh>
    <rPh sb="46" eb="47">
      <t>カタ</t>
    </rPh>
    <rPh sb="48" eb="50">
      <t>サンカ</t>
    </rPh>
    <rPh sb="55" eb="58">
      <t>ハツサンカ</t>
    </rPh>
    <rPh sb="59" eb="60">
      <t>カタ</t>
    </rPh>
    <rPh sb="61" eb="62">
      <t>オオ</t>
    </rPh>
    <rPh sb="66" eb="67">
      <t>カンガ</t>
    </rPh>
    <rPh sb="72" eb="74">
      <t>レイワ</t>
    </rPh>
    <rPh sb="75" eb="77">
      <t>ネンド</t>
    </rPh>
    <rPh sb="78" eb="80">
      <t>シンガタ</t>
    </rPh>
    <rPh sb="87" eb="90">
      <t>カンセンショウ</t>
    </rPh>
    <rPh sb="91" eb="93">
      <t>カクダイ</t>
    </rPh>
    <rPh sb="93" eb="95">
      <t>ボウシ</t>
    </rPh>
    <rPh sb="98" eb="99">
      <t>ヒ</t>
    </rPh>
    <rPh sb="100" eb="101">
      <t>ツヅ</t>
    </rPh>
    <rPh sb="107" eb="109">
      <t>カイサイ</t>
    </rPh>
    <rPh sb="110" eb="112">
      <t>ヨテイ</t>
    </rPh>
    <rPh sb="115" eb="118">
      <t>シチョウシャ</t>
    </rPh>
    <rPh sb="118" eb="120">
      <t>サンカ</t>
    </rPh>
    <rPh sb="120" eb="121">
      <t>ガタ</t>
    </rPh>
    <rPh sb="127" eb="129">
      <t>カイサイ</t>
    </rPh>
    <rPh sb="132" eb="135">
      <t>ドウガスウ</t>
    </rPh>
    <rPh sb="141" eb="142">
      <t>スウ</t>
    </rPh>
    <rPh sb="143" eb="144">
      <t>オサ</t>
    </rPh>
    <rPh sb="150" eb="152">
      <t>コウドウ</t>
    </rPh>
    <rPh sb="152" eb="154">
      <t>ヘンヨウ</t>
    </rPh>
    <rPh sb="171" eb="172">
      <t>トウ</t>
    </rPh>
    <rPh sb="173" eb="175">
      <t>クフウ</t>
    </rPh>
    <rPh sb="176" eb="177">
      <t>ハカ</t>
    </rPh>
    <rPh sb="181" eb="183">
      <t>ヨテイ</t>
    </rPh>
    <phoneticPr fontId="5"/>
  </si>
  <si>
    <t>都道府県、政令指定都市等への調査結果</t>
    <phoneticPr fontId="5"/>
  </si>
  <si>
    <t>エコライフ・フェアは、出展ブースやワークショップが来場者の気づきや行動に結びつき、地方自治体の事業のモデルになる、「環境の日」の事業として適切で優先度の高い事業。功労者表彰は、環境月間に、保全活動に長年に渡り取り組む国民の意識を全国レベルで高める手段として、適切で優先度が高い事業。広報誌は、紙を使用せず、環境問題の初心者の関心を高める手段として、優先度が高い事業。</t>
    <phoneticPr fontId="5"/>
  </si>
  <si>
    <t>（株）文化放送</t>
    <phoneticPr fontId="5"/>
  </si>
  <si>
    <t>（株）文化放送</t>
    <phoneticPr fontId="5"/>
  </si>
  <si>
    <t>B.（株）天賞堂</t>
    <phoneticPr fontId="5"/>
  </si>
  <si>
    <t>消耗品費</t>
    <rPh sb="0" eb="3">
      <t>ショウモウヒン</t>
    </rPh>
    <rPh sb="3" eb="4">
      <t>ヒ</t>
    </rPh>
    <phoneticPr fontId="5"/>
  </si>
  <si>
    <t>記念品等</t>
    <rPh sb="0" eb="3">
      <t>キネンヒン</t>
    </rPh>
    <rPh sb="3" eb="4">
      <t>トウ</t>
    </rPh>
    <phoneticPr fontId="5"/>
  </si>
  <si>
    <t>９．環境政策の基盤整備</t>
    <phoneticPr fontId="5"/>
  </si>
  <si>
    <t>-</t>
    <phoneticPr fontId="5"/>
  </si>
  <si>
    <t>室長　沼田　正樹</t>
    <phoneticPr fontId="5"/>
  </si>
  <si>
    <t>-</t>
    <phoneticPr fontId="5"/>
  </si>
  <si>
    <t>-</t>
    <phoneticPr fontId="5"/>
  </si>
  <si>
    <t>-</t>
    <phoneticPr fontId="5"/>
  </si>
  <si>
    <t>-</t>
    <phoneticPr fontId="5"/>
  </si>
  <si>
    <t>Twitterプロモツイート発注費</t>
    <phoneticPr fontId="5"/>
  </si>
  <si>
    <t>諸費</t>
    <phoneticPr fontId="5"/>
  </si>
  <si>
    <t>印刷・小道具・使用料・消費税等</t>
    <phoneticPr fontId="5"/>
  </si>
  <si>
    <t>Twitterプロモツイート発注費・文化放送管理費</t>
    <phoneticPr fontId="5"/>
  </si>
  <si>
    <t>（株）三州社</t>
  </si>
  <si>
    <t>エコライフ・フェア２０２０ Online広報用チラシ印刷・発送業務</t>
  </si>
  <si>
    <t>エコライフ・フェア２０２０ Online広報用ポスター印刷・発送業務</t>
  </si>
  <si>
    <t>（株）文化放送</t>
    <phoneticPr fontId="5"/>
  </si>
  <si>
    <t>エコライフ・フェア２０２０ Onlineプロモツイート実施及び出演者告知ツイート調整業務</t>
    <phoneticPr fontId="5"/>
  </si>
  <si>
    <t>随意契約
（少額）</t>
    <phoneticPr fontId="5"/>
  </si>
  <si>
    <t>（株）天賞堂</t>
    <phoneticPr fontId="5"/>
  </si>
  <si>
    <t>環境保全功労者等環境大臣に係る表彰状の揮毫及び発送業務</t>
    <phoneticPr fontId="5"/>
  </si>
  <si>
    <t>（株）イベントアンドコンベンションハウス</t>
    <phoneticPr fontId="5"/>
  </si>
  <si>
    <t>環境保全功労者等環境大臣表彰式運営等業務</t>
    <phoneticPr fontId="5"/>
  </si>
  <si>
    <t>一般競争契約
（最低価格）</t>
    <phoneticPr fontId="5"/>
  </si>
  <si>
    <t>随意契約
（少額）</t>
    <phoneticPr fontId="5"/>
  </si>
  <si>
    <t>-</t>
    <phoneticPr fontId="5"/>
  </si>
  <si>
    <t>（株）ダスキン玉川</t>
    <phoneticPr fontId="5"/>
  </si>
  <si>
    <t>エコライフ・フェア２０２０実施業務</t>
    <phoneticPr fontId="5"/>
  </si>
  <si>
    <t>一般競争契約
（総合評価）</t>
    <phoneticPr fontId="5"/>
  </si>
  <si>
    <t>エコライフ・フェアの来場者数（晴天時）
※過去の実開催時の平均来場者数に合わせて設定</t>
    <rPh sb="21" eb="23">
      <t>カコ</t>
    </rPh>
    <rPh sb="29" eb="31">
      <t>ヘイキン</t>
    </rPh>
    <rPh sb="31" eb="34">
      <t>ライジョウシャ</t>
    </rPh>
    <rPh sb="34" eb="35">
      <t>スウ</t>
    </rPh>
    <rPh sb="36" eb="37">
      <t>ア</t>
    </rPh>
    <rPh sb="40" eb="42">
      <t>セッテイ</t>
    </rPh>
    <phoneticPr fontId="5"/>
  </si>
  <si>
    <t>雑役務費</t>
    <rPh sb="0" eb="1">
      <t>ザツ</t>
    </rPh>
    <rPh sb="1" eb="4">
      <t>エキムヒ</t>
    </rPh>
    <phoneticPr fontId="5"/>
  </si>
  <si>
    <t>賞状の揮毫</t>
    <rPh sb="0" eb="2">
      <t>ショウジョウ</t>
    </rPh>
    <rPh sb="3" eb="5">
      <t>キゴウ</t>
    </rPh>
    <phoneticPr fontId="5"/>
  </si>
  <si>
    <t>通信運搬費</t>
    <rPh sb="0" eb="2">
      <t>ツウシン</t>
    </rPh>
    <rPh sb="2" eb="5">
      <t>ウンパンヒ</t>
    </rPh>
    <phoneticPr fontId="5"/>
  </si>
  <si>
    <t>送料等</t>
    <rPh sb="0" eb="2">
      <t>ソウリョウ</t>
    </rPh>
    <rPh sb="2" eb="3">
      <t>トウ</t>
    </rPh>
    <phoneticPr fontId="5"/>
  </si>
  <si>
    <t>都道府県、政令指定都市等による環境月間（６月）の環境関連行事数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</si>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</sst>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172480</xdr:colOff>
      <xdr:row>751</xdr:row>
      <xdr:rowOff>231518</xdr:rowOff>
    </xdr:from>
    <xdr:to>
      <xdr:col>34</xdr:col>
      <xdr:colOff>163940</xdr:colOff>
      <xdr:row>753</xdr:row>
      <xdr:rowOff>205815</xdr:rowOff>
    </xdr:to>
    <xdr:sp macro="" textlink="">
      <xdr:nvSpPr>
        <xdr:cNvPr id="2" name="正方形/長方形 1"/>
        <xdr:cNvSpPr/>
      </xdr:nvSpPr>
      <xdr:spPr>
        <a:xfrm>
          <a:off x="4378720" y="49007138"/>
          <a:ext cx="2003140" cy="68295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80.8</a:t>
          </a:r>
          <a:r>
            <a:rPr kumimoji="1" lang="ja-JP" altLang="en-US" sz="1100">
              <a:solidFill>
                <a:sysClr val="windowText" lastClr="000000"/>
              </a:solidFill>
            </a:rPr>
            <a:t>百万円</a:t>
          </a:r>
        </a:p>
      </xdr:txBody>
    </xdr:sp>
    <xdr:clientData/>
  </xdr:twoCellAnchor>
  <xdr:twoCellAnchor>
    <xdr:from>
      <xdr:col>9</xdr:col>
      <xdr:colOff>11085</xdr:colOff>
      <xdr:row>758</xdr:row>
      <xdr:rowOff>90757</xdr:rowOff>
    </xdr:from>
    <xdr:to>
      <xdr:col>16</xdr:col>
      <xdr:colOff>11038</xdr:colOff>
      <xdr:row>760</xdr:row>
      <xdr:rowOff>242855</xdr:rowOff>
    </xdr:to>
    <xdr:sp macro="" textlink="">
      <xdr:nvSpPr>
        <xdr:cNvPr id="3" name="正方形/長方形 2"/>
        <xdr:cNvSpPr/>
      </xdr:nvSpPr>
      <xdr:spPr>
        <a:xfrm>
          <a:off x="1657005" y="51358117"/>
          <a:ext cx="1280113" cy="8683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（株）文化放送（他</a:t>
          </a:r>
          <a:r>
            <a:rPr kumimoji="1" lang="en-US" altLang="ja-JP" sz="1100"/>
            <a:t>2</a:t>
          </a:r>
          <a:r>
            <a:rPr kumimoji="1" lang="ja-JP" altLang="en-US" sz="1100"/>
            <a:t>者）</a:t>
          </a:r>
          <a:endParaRPr kumimoji="1" lang="en-US" altLang="ja-JP" sz="1100"/>
        </a:p>
        <a:p>
          <a:pPr algn="ctr"/>
          <a:r>
            <a:rPr kumimoji="1" lang="en-US" altLang="ja-JP" sz="1100"/>
            <a:t>39.7</a:t>
          </a:r>
          <a:r>
            <a:rPr kumimoji="1" lang="ja-JP" altLang="en-US" sz="1100"/>
            <a:t>百万円</a:t>
          </a:r>
        </a:p>
      </xdr:txBody>
    </xdr:sp>
    <xdr:clientData/>
  </xdr:twoCellAnchor>
  <xdr:twoCellAnchor>
    <xdr:from>
      <xdr:col>19</xdr:col>
      <xdr:colOff>119591</xdr:colOff>
      <xdr:row>758</xdr:row>
      <xdr:rowOff>90757</xdr:rowOff>
    </xdr:from>
    <xdr:to>
      <xdr:col>27</xdr:col>
      <xdr:colOff>60551</xdr:colOff>
      <xdr:row>761</xdr:row>
      <xdr:rowOff>26803</xdr:rowOff>
    </xdr:to>
    <xdr:sp macro="" textlink="">
      <xdr:nvSpPr>
        <xdr:cNvPr id="4" name="正方形/長方形 3"/>
        <xdr:cNvSpPr/>
      </xdr:nvSpPr>
      <xdr:spPr>
        <a:xfrm>
          <a:off x="3594311" y="53623797"/>
          <a:ext cx="1404000" cy="100284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（株）（株）天賞堂（他</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a:t>
          </a:r>
        </a:p>
      </xdr:txBody>
    </xdr:sp>
    <xdr:clientData/>
  </xdr:twoCellAnchor>
  <xdr:twoCellAnchor>
    <xdr:from>
      <xdr:col>31</xdr:col>
      <xdr:colOff>25754</xdr:colOff>
      <xdr:row>758</xdr:row>
      <xdr:rowOff>65357</xdr:rowOff>
    </xdr:from>
    <xdr:to>
      <xdr:col>37</xdr:col>
      <xdr:colOff>119470</xdr:colOff>
      <xdr:row>760</xdr:row>
      <xdr:rowOff>217455</xdr:rowOff>
    </xdr:to>
    <xdr:sp macro="" textlink="">
      <xdr:nvSpPr>
        <xdr:cNvPr id="5" name="正方形/長方形 4"/>
        <xdr:cNvSpPr/>
      </xdr:nvSpPr>
      <xdr:spPr>
        <a:xfrm>
          <a:off x="5695034" y="51332717"/>
          <a:ext cx="1190996" cy="8683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 </a:t>
          </a:r>
          <a:r>
            <a:rPr kumimoji="1" lang="ja-JP" altLang="en-US" sz="1100"/>
            <a:t>（一社）共同通信社（他</a:t>
          </a:r>
          <a:r>
            <a:rPr kumimoji="1" lang="en-US" altLang="ja-JP" sz="1100"/>
            <a:t>3</a:t>
          </a:r>
          <a:r>
            <a:rPr kumimoji="1" lang="ja-JP" altLang="en-US" sz="1100"/>
            <a:t>者）</a:t>
          </a:r>
          <a:endParaRPr kumimoji="1" lang="en-US" altLang="ja-JP" sz="1100"/>
        </a:p>
        <a:p>
          <a:pPr algn="ctr"/>
          <a:r>
            <a:rPr kumimoji="1" lang="en-US" altLang="ja-JP" sz="1100"/>
            <a:t>22.3</a:t>
          </a:r>
          <a:r>
            <a:rPr kumimoji="1" lang="ja-JP" altLang="en-US" sz="1100"/>
            <a:t>百万円</a:t>
          </a:r>
        </a:p>
      </xdr:txBody>
    </xdr:sp>
    <xdr:clientData/>
  </xdr:twoCellAnchor>
  <xdr:twoCellAnchor>
    <xdr:from>
      <xdr:col>42</xdr:col>
      <xdr:colOff>123669</xdr:colOff>
      <xdr:row>758</xdr:row>
      <xdr:rowOff>52657</xdr:rowOff>
    </xdr:from>
    <xdr:to>
      <xdr:col>49</xdr:col>
      <xdr:colOff>5089</xdr:colOff>
      <xdr:row>760</xdr:row>
      <xdr:rowOff>204755</xdr:rowOff>
    </xdr:to>
    <xdr:sp macro="" textlink="">
      <xdr:nvSpPr>
        <xdr:cNvPr id="6" name="正方形/長方形 5"/>
        <xdr:cNvSpPr/>
      </xdr:nvSpPr>
      <xdr:spPr>
        <a:xfrm>
          <a:off x="7804629" y="51320017"/>
          <a:ext cx="1161580" cy="86837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D</a:t>
          </a:r>
          <a:r>
            <a:rPr kumimoji="1" lang="ja-JP" altLang="en-US" sz="1100" baseline="0"/>
            <a:t> </a:t>
          </a:r>
          <a:r>
            <a:rPr kumimoji="1" lang="ja-JP" altLang="en-US" sz="1100"/>
            <a:t>（株）文化工房</a:t>
          </a:r>
          <a:endParaRPr kumimoji="1" lang="en-US" altLang="ja-JP" sz="1100"/>
        </a:p>
        <a:p>
          <a:pPr algn="ctr"/>
          <a:r>
            <a:rPr kumimoji="1" lang="ja-JP" altLang="en-US" sz="1100"/>
            <a:t>（他</a:t>
          </a:r>
          <a:r>
            <a:rPr kumimoji="1" lang="en-US" altLang="ja-JP" sz="1100"/>
            <a:t>1</a:t>
          </a:r>
          <a:r>
            <a:rPr kumimoji="1" lang="ja-JP" altLang="en-US" sz="1100"/>
            <a:t>者）</a:t>
          </a:r>
          <a:endParaRPr kumimoji="1" lang="en-US" altLang="ja-JP" sz="1100"/>
        </a:p>
        <a:p>
          <a:pPr algn="ctr"/>
          <a:r>
            <a:rPr kumimoji="1" lang="en-US" altLang="ja-JP" sz="1100"/>
            <a:t>16.3</a:t>
          </a:r>
          <a:r>
            <a:rPr kumimoji="1" lang="ja-JP" altLang="en-US" sz="1100"/>
            <a:t>百万円</a:t>
          </a:r>
        </a:p>
      </xdr:txBody>
    </xdr:sp>
    <xdr:clientData/>
  </xdr:twoCellAnchor>
  <xdr:twoCellAnchor>
    <xdr:from>
      <xdr:col>12</xdr:col>
      <xdr:colOff>30116</xdr:colOff>
      <xdr:row>755</xdr:row>
      <xdr:rowOff>218212</xdr:rowOff>
    </xdr:from>
    <xdr:to>
      <xdr:col>45</xdr:col>
      <xdr:colOff>41099</xdr:colOff>
      <xdr:row>755</xdr:row>
      <xdr:rowOff>224562</xdr:rowOff>
    </xdr:to>
    <xdr:cxnSp macro="">
      <xdr:nvCxnSpPr>
        <xdr:cNvPr id="7" name="直線コネクタ 6"/>
        <xdr:cNvCxnSpPr/>
      </xdr:nvCxnSpPr>
      <xdr:spPr>
        <a:xfrm flipV="1">
          <a:off x="2468516" y="52643812"/>
          <a:ext cx="6716583" cy="63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42816</xdr:colOff>
      <xdr:row>755</xdr:row>
      <xdr:rowOff>230912</xdr:rowOff>
    </xdr:from>
    <xdr:to>
      <xdr:col>12</xdr:col>
      <xdr:colOff>42816</xdr:colOff>
      <xdr:row>758</xdr:row>
      <xdr:rowOff>14557</xdr:rowOff>
    </xdr:to>
    <xdr:cxnSp macro="">
      <xdr:nvCxnSpPr>
        <xdr:cNvPr id="8" name="直線矢印コネクタ 7"/>
        <xdr:cNvCxnSpPr/>
      </xdr:nvCxnSpPr>
      <xdr:spPr>
        <a:xfrm>
          <a:off x="2237376" y="50423852"/>
          <a:ext cx="0" cy="8580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94170</xdr:colOff>
      <xdr:row>755</xdr:row>
      <xdr:rowOff>237262</xdr:rowOff>
    </xdr:from>
    <xdr:to>
      <xdr:col>22</xdr:col>
      <xdr:colOff>94170</xdr:colOff>
      <xdr:row>758</xdr:row>
      <xdr:rowOff>33607</xdr:rowOff>
    </xdr:to>
    <xdr:cxnSp macro="">
      <xdr:nvCxnSpPr>
        <xdr:cNvPr id="9" name="直線矢印コネクタ 8"/>
        <xdr:cNvCxnSpPr/>
      </xdr:nvCxnSpPr>
      <xdr:spPr>
        <a:xfrm>
          <a:off x="4117530" y="50430202"/>
          <a:ext cx="0" cy="8707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13034</xdr:colOff>
      <xdr:row>755</xdr:row>
      <xdr:rowOff>230912</xdr:rowOff>
    </xdr:from>
    <xdr:to>
      <xdr:col>34</xdr:col>
      <xdr:colOff>13034</xdr:colOff>
      <xdr:row>758</xdr:row>
      <xdr:rowOff>1857</xdr:rowOff>
    </xdr:to>
    <xdr:cxnSp macro="">
      <xdr:nvCxnSpPr>
        <xdr:cNvPr id="10" name="直線矢印コネクタ 9"/>
        <xdr:cNvCxnSpPr/>
      </xdr:nvCxnSpPr>
      <xdr:spPr>
        <a:xfrm>
          <a:off x="6230954" y="50423852"/>
          <a:ext cx="0" cy="84536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41099</xdr:colOff>
      <xdr:row>755</xdr:row>
      <xdr:rowOff>224562</xdr:rowOff>
    </xdr:from>
    <xdr:to>
      <xdr:col>45</xdr:col>
      <xdr:colOff>41099</xdr:colOff>
      <xdr:row>757</xdr:row>
      <xdr:rowOff>330341</xdr:rowOff>
    </xdr:to>
    <xdr:cxnSp macro="">
      <xdr:nvCxnSpPr>
        <xdr:cNvPr id="11" name="直線矢印コネクタ 10"/>
        <xdr:cNvCxnSpPr/>
      </xdr:nvCxnSpPr>
      <xdr:spPr>
        <a:xfrm>
          <a:off x="8270699" y="50417502"/>
          <a:ext cx="0" cy="82205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27885</xdr:colOff>
      <xdr:row>753</xdr:row>
      <xdr:rowOff>193115</xdr:rowOff>
    </xdr:from>
    <xdr:to>
      <xdr:col>29</xdr:col>
      <xdr:colOff>34235</xdr:colOff>
      <xdr:row>755</xdr:row>
      <xdr:rowOff>218212</xdr:rowOff>
    </xdr:to>
    <xdr:cxnSp macro="">
      <xdr:nvCxnSpPr>
        <xdr:cNvPr id="12" name="直線コネクタ 11"/>
        <xdr:cNvCxnSpPr/>
      </xdr:nvCxnSpPr>
      <xdr:spPr>
        <a:xfrm>
          <a:off x="5331405" y="49677395"/>
          <a:ext cx="6350" cy="7337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38614</xdr:colOff>
      <xdr:row>756</xdr:row>
      <xdr:rowOff>61179</xdr:rowOff>
    </xdr:from>
    <xdr:to>
      <xdr:col>17</xdr:col>
      <xdr:colOff>111759</xdr:colOff>
      <xdr:row>756</xdr:row>
      <xdr:rowOff>274320</xdr:rowOff>
    </xdr:to>
    <xdr:sp macro="" textlink="">
      <xdr:nvSpPr>
        <xdr:cNvPr id="13" name="テキスト ボックス 12"/>
        <xdr:cNvSpPr txBox="1"/>
      </xdr:nvSpPr>
      <xdr:spPr>
        <a:xfrm>
          <a:off x="1318774" y="237480059"/>
          <a:ext cx="1901945" cy="213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）等</a:t>
          </a:r>
          <a:r>
            <a:rPr kumimoji="1" lang="en-US" altLang="ja-JP" sz="1000"/>
            <a:t>】</a:t>
          </a:r>
          <a:endParaRPr kumimoji="1" lang="ja-JP" altLang="en-US" sz="1000"/>
        </a:p>
      </xdr:txBody>
    </xdr:sp>
    <xdr:clientData/>
  </xdr:twoCellAnchor>
  <xdr:twoCellAnchor>
    <xdr:from>
      <xdr:col>18</xdr:col>
      <xdr:colOff>1</xdr:colOff>
      <xdr:row>756</xdr:row>
      <xdr:rowOff>66035</xdr:rowOff>
    </xdr:from>
    <xdr:to>
      <xdr:col>28</xdr:col>
      <xdr:colOff>151282</xdr:colOff>
      <xdr:row>756</xdr:row>
      <xdr:rowOff>304308</xdr:rowOff>
    </xdr:to>
    <xdr:sp macro="" textlink="">
      <xdr:nvSpPr>
        <xdr:cNvPr id="14" name="テキスト ボックス 13"/>
        <xdr:cNvSpPr txBox="1"/>
      </xdr:nvSpPr>
      <xdr:spPr>
        <a:xfrm>
          <a:off x="3657601" y="53113935"/>
          <a:ext cx="2183281" cy="238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ja-JP" sz="1100">
              <a:solidFill>
                <a:schemeClr val="dk1"/>
              </a:solidFill>
              <a:effectLst/>
              <a:latin typeface="+mn-lt"/>
              <a:ea typeface="+mn-ea"/>
              <a:cs typeface="+mn-cs"/>
            </a:rPr>
            <a:t>随意契約（その他）等</a:t>
          </a:r>
          <a:r>
            <a:rPr kumimoji="1" lang="en-US" altLang="ja-JP" sz="1000"/>
            <a:t>】</a:t>
          </a:r>
          <a:endParaRPr kumimoji="1" lang="ja-JP" altLang="en-US" sz="1000"/>
        </a:p>
      </xdr:txBody>
    </xdr:sp>
    <xdr:clientData/>
  </xdr:twoCellAnchor>
  <xdr:twoCellAnchor>
    <xdr:from>
      <xdr:col>30</xdr:col>
      <xdr:colOff>142800</xdr:colOff>
      <xdr:row>756</xdr:row>
      <xdr:rowOff>56323</xdr:rowOff>
    </xdr:from>
    <xdr:to>
      <xdr:col>39</xdr:col>
      <xdr:colOff>88764</xdr:colOff>
      <xdr:row>757</xdr:row>
      <xdr:rowOff>18071</xdr:rowOff>
    </xdr:to>
    <xdr:sp macro="" textlink="">
      <xdr:nvSpPr>
        <xdr:cNvPr id="15" name="テキスト ボックス 14"/>
        <xdr:cNvSpPr txBox="1"/>
      </xdr:nvSpPr>
      <xdr:spPr>
        <a:xfrm>
          <a:off x="5629200" y="50607403"/>
          <a:ext cx="1591884" cy="319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40</xdr:col>
      <xdr:colOff>27802</xdr:colOff>
      <xdr:row>756</xdr:row>
      <xdr:rowOff>41701</xdr:rowOff>
    </xdr:from>
    <xdr:to>
      <xdr:col>49</xdr:col>
      <xdr:colOff>242270</xdr:colOff>
      <xdr:row>757</xdr:row>
      <xdr:rowOff>21005</xdr:rowOff>
    </xdr:to>
    <xdr:sp macro="" textlink="">
      <xdr:nvSpPr>
        <xdr:cNvPr id="16" name="テキスト ボックス 15"/>
        <xdr:cNvSpPr txBox="1"/>
      </xdr:nvSpPr>
      <xdr:spPr>
        <a:xfrm>
          <a:off x="7343002" y="237460581"/>
          <a:ext cx="1860388" cy="33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一般競争契約（</a:t>
          </a:r>
          <a:r>
            <a:rPr kumimoji="1" lang="ja-JP" altLang="ja-JP" sz="1000">
              <a:solidFill>
                <a:schemeClr val="dk1"/>
              </a:solidFill>
              <a:effectLst/>
              <a:latin typeface="+mn-lt"/>
              <a:ea typeface="+mn-ea"/>
              <a:cs typeface="+mn-cs"/>
            </a:rPr>
            <a:t>総合評価</a:t>
          </a:r>
          <a:r>
            <a:rPr kumimoji="1" lang="ja-JP" altLang="en-US" sz="1000">
              <a:solidFill>
                <a:schemeClr val="dk1"/>
              </a:solidFill>
              <a:effectLst/>
              <a:latin typeface="+mn-lt"/>
              <a:ea typeface="+mn-ea"/>
              <a:cs typeface="+mn-cs"/>
            </a:rPr>
            <a:t>）等</a:t>
          </a:r>
          <a:r>
            <a:rPr kumimoji="1" lang="en-US" altLang="ja-JP" sz="1000"/>
            <a:t>】</a:t>
          </a:r>
          <a:endParaRPr kumimoji="1" lang="ja-JP" altLang="en-US" sz="1000"/>
        </a:p>
      </xdr:txBody>
    </xdr:sp>
    <xdr:clientData/>
  </xdr:twoCellAnchor>
  <xdr:twoCellAnchor>
    <xdr:from>
      <xdr:col>23</xdr:col>
      <xdr:colOff>159781</xdr:colOff>
      <xdr:row>754</xdr:row>
      <xdr:rowOff>75301</xdr:rowOff>
    </xdr:from>
    <xdr:to>
      <xdr:col>35</xdr:col>
      <xdr:colOff>105725</xdr:colOff>
      <xdr:row>755</xdr:row>
      <xdr:rowOff>39291</xdr:rowOff>
    </xdr:to>
    <xdr:sp macro="" textlink="">
      <xdr:nvSpPr>
        <xdr:cNvPr id="17" name="テキスト ボックス 16"/>
        <xdr:cNvSpPr txBox="1"/>
      </xdr:nvSpPr>
      <xdr:spPr>
        <a:xfrm>
          <a:off x="4366021" y="49917721"/>
          <a:ext cx="2140504" cy="314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環境保全推進のための経費</a:t>
          </a:r>
          <a:r>
            <a:rPr kumimoji="1" lang="en-US" altLang="ja-JP" sz="1100"/>
            <a:t>】</a:t>
          </a:r>
          <a:endParaRPr kumimoji="1" lang="ja-JP" altLang="en-US" sz="1100"/>
        </a:p>
      </xdr:txBody>
    </xdr:sp>
    <xdr:clientData/>
  </xdr:twoCellAnchor>
  <xdr:twoCellAnchor>
    <xdr:from>
      <xdr:col>9</xdr:col>
      <xdr:colOff>42835</xdr:colOff>
      <xdr:row>761</xdr:row>
      <xdr:rowOff>191903</xdr:rowOff>
    </xdr:from>
    <xdr:to>
      <xdr:col>16</xdr:col>
      <xdr:colOff>44905</xdr:colOff>
      <xdr:row>764</xdr:row>
      <xdr:rowOff>178749</xdr:rowOff>
    </xdr:to>
    <xdr:sp macro="" textlink="">
      <xdr:nvSpPr>
        <xdr:cNvPr id="18" name="大かっこ 17"/>
        <xdr:cNvSpPr/>
      </xdr:nvSpPr>
      <xdr:spPr>
        <a:xfrm>
          <a:off x="1688755" y="52526063"/>
          <a:ext cx="1282230" cy="1061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70284</xdr:colOff>
      <xdr:row>761</xdr:row>
      <xdr:rowOff>166503</xdr:rowOff>
    </xdr:from>
    <xdr:to>
      <xdr:col>27</xdr:col>
      <xdr:colOff>47244</xdr:colOff>
      <xdr:row>764</xdr:row>
      <xdr:rowOff>153349</xdr:rowOff>
    </xdr:to>
    <xdr:sp macro="" textlink="">
      <xdr:nvSpPr>
        <xdr:cNvPr id="19" name="大かっこ 18"/>
        <xdr:cNvSpPr/>
      </xdr:nvSpPr>
      <xdr:spPr>
        <a:xfrm>
          <a:off x="3545004" y="54766343"/>
          <a:ext cx="1440000" cy="1053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180900</xdr:colOff>
      <xdr:row>761</xdr:row>
      <xdr:rowOff>153803</xdr:rowOff>
    </xdr:from>
    <xdr:to>
      <xdr:col>37</xdr:col>
      <xdr:colOff>202020</xdr:colOff>
      <xdr:row>764</xdr:row>
      <xdr:rowOff>140649</xdr:rowOff>
    </xdr:to>
    <xdr:sp macro="" textlink="">
      <xdr:nvSpPr>
        <xdr:cNvPr id="20" name="大かっこ 19"/>
        <xdr:cNvSpPr/>
      </xdr:nvSpPr>
      <xdr:spPr>
        <a:xfrm>
          <a:off x="5667300" y="52487963"/>
          <a:ext cx="1278420" cy="1061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72869</xdr:colOff>
      <xdr:row>761</xdr:row>
      <xdr:rowOff>141103</xdr:rowOff>
    </xdr:from>
    <xdr:to>
      <xdr:col>49</xdr:col>
      <xdr:colOff>93989</xdr:colOff>
      <xdr:row>764</xdr:row>
      <xdr:rowOff>127949</xdr:rowOff>
    </xdr:to>
    <xdr:sp macro="" textlink="">
      <xdr:nvSpPr>
        <xdr:cNvPr id="21" name="大かっこ 20"/>
        <xdr:cNvSpPr/>
      </xdr:nvSpPr>
      <xdr:spPr>
        <a:xfrm>
          <a:off x="7753829" y="52475263"/>
          <a:ext cx="1301280" cy="1061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99985</xdr:colOff>
      <xdr:row>761</xdr:row>
      <xdr:rowOff>336086</xdr:rowOff>
    </xdr:from>
    <xdr:to>
      <xdr:col>16</xdr:col>
      <xdr:colOff>455</xdr:colOff>
      <xdr:row>764</xdr:row>
      <xdr:rowOff>32699</xdr:rowOff>
    </xdr:to>
    <xdr:sp macro="" textlink="">
      <xdr:nvSpPr>
        <xdr:cNvPr id="22" name="テキスト ボックス 21"/>
        <xdr:cNvSpPr txBox="1"/>
      </xdr:nvSpPr>
      <xdr:spPr>
        <a:xfrm>
          <a:off x="1745905" y="52670246"/>
          <a:ext cx="1180630" cy="771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エコライフ・フェア２０２０実施業務等</a:t>
          </a:r>
        </a:p>
      </xdr:txBody>
    </xdr:sp>
    <xdr:clientData/>
  </xdr:twoCellAnchor>
  <xdr:twoCellAnchor>
    <xdr:from>
      <xdr:col>19</xdr:col>
      <xdr:colOff>106890</xdr:colOff>
      <xdr:row>761</xdr:row>
      <xdr:rowOff>336086</xdr:rowOff>
    </xdr:from>
    <xdr:to>
      <xdr:col>27</xdr:col>
      <xdr:colOff>83850</xdr:colOff>
      <xdr:row>764</xdr:row>
      <xdr:rowOff>191449</xdr:rowOff>
    </xdr:to>
    <xdr:sp macro="" textlink="">
      <xdr:nvSpPr>
        <xdr:cNvPr id="23" name="テキスト ボックス 22"/>
        <xdr:cNvSpPr txBox="1"/>
      </xdr:nvSpPr>
      <xdr:spPr>
        <a:xfrm>
          <a:off x="3581610" y="54935926"/>
          <a:ext cx="1440000" cy="922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環境保全功労者等表彰式のための業務等</a:t>
          </a:r>
        </a:p>
      </xdr:txBody>
    </xdr:sp>
    <xdr:clientData/>
  </xdr:twoCellAnchor>
  <xdr:twoCellAnchor>
    <xdr:from>
      <xdr:col>30</xdr:col>
      <xdr:colOff>174550</xdr:colOff>
      <xdr:row>761</xdr:row>
      <xdr:rowOff>336086</xdr:rowOff>
    </xdr:from>
    <xdr:to>
      <xdr:col>38</xdr:col>
      <xdr:colOff>70780</xdr:colOff>
      <xdr:row>764</xdr:row>
      <xdr:rowOff>102549</xdr:rowOff>
    </xdr:to>
    <xdr:sp macro="" textlink="">
      <xdr:nvSpPr>
        <xdr:cNvPr id="24" name="テキスト ボックス 23"/>
        <xdr:cNvSpPr txBox="1"/>
      </xdr:nvSpPr>
      <xdr:spPr>
        <a:xfrm>
          <a:off x="5660950" y="52670246"/>
          <a:ext cx="1359270" cy="84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共同通信・時事通信ニュースの借料等</a:t>
          </a:r>
        </a:p>
      </xdr:txBody>
    </xdr:sp>
    <xdr:clientData/>
  </xdr:twoCellAnchor>
  <xdr:twoCellAnchor>
    <xdr:from>
      <xdr:col>42</xdr:col>
      <xdr:colOff>142719</xdr:colOff>
      <xdr:row>761</xdr:row>
      <xdr:rowOff>310686</xdr:rowOff>
    </xdr:from>
    <xdr:to>
      <xdr:col>49</xdr:col>
      <xdr:colOff>17789</xdr:colOff>
      <xdr:row>763</xdr:row>
      <xdr:rowOff>284983</xdr:rowOff>
    </xdr:to>
    <xdr:sp macro="" textlink="">
      <xdr:nvSpPr>
        <xdr:cNvPr id="25" name="テキスト ボックス 24"/>
        <xdr:cNvSpPr txBox="1"/>
      </xdr:nvSpPr>
      <xdr:spPr>
        <a:xfrm>
          <a:off x="7823679" y="52644846"/>
          <a:ext cx="1155230" cy="690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広報誌企画制作等業務等</a:t>
          </a:r>
        </a:p>
      </xdr:txBody>
    </xdr:sp>
    <xdr:clientData/>
  </xdr:twoCellAnchor>
  <xdr:twoCellAnchor>
    <xdr:from>
      <xdr:col>38</xdr:col>
      <xdr:colOff>51730</xdr:colOff>
      <xdr:row>751</xdr:row>
      <xdr:rowOff>218818</xdr:rowOff>
    </xdr:from>
    <xdr:to>
      <xdr:col>44</xdr:col>
      <xdr:colOff>165989</xdr:colOff>
      <xdr:row>753</xdr:row>
      <xdr:rowOff>212165</xdr:rowOff>
    </xdr:to>
    <xdr:sp macro="" textlink="">
      <xdr:nvSpPr>
        <xdr:cNvPr id="26" name="正方形/長方形 25"/>
        <xdr:cNvSpPr/>
      </xdr:nvSpPr>
      <xdr:spPr>
        <a:xfrm>
          <a:off x="7001170" y="48994438"/>
          <a:ext cx="1211539" cy="70200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34</xdr:col>
      <xdr:colOff>163940</xdr:colOff>
      <xdr:row>752</xdr:row>
      <xdr:rowOff>215491</xdr:rowOff>
    </xdr:from>
    <xdr:to>
      <xdr:col>38</xdr:col>
      <xdr:colOff>51730</xdr:colOff>
      <xdr:row>752</xdr:row>
      <xdr:rowOff>218666</xdr:rowOff>
    </xdr:to>
    <xdr:cxnSp macro="">
      <xdr:nvCxnSpPr>
        <xdr:cNvPr id="27" name="直線コネクタ 26"/>
        <xdr:cNvCxnSpPr>
          <a:stCxn id="2" idx="3"/>
          <a:endCxn id="26" idx="1"/>
        </xdr:cNvCxnSpPr>
      </xdr:nvCxnSpPr>
      <xdr:spPr>
        <a:xfrm flipV="1">
          <a:off x="6381860" y="49341631"/>
          <a:ext cx="619310" cy="31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708</v>
      </c>
      <c r="AK2" s="940"/>
      <c r="AL2" s="940"/>
      <c r="AM2" s="940"/>
      <c r="AN2" s="98" t="s">
        <v>404</v>
      </c>
      <c r="AO2" s="940">
        <v>20</v>
      </c>
      <c r="AP2" s="940"/>
      <c r="AQ2" s="940"/>
      <c r="AR2" s="99" t="s">
        <v>707</v>
      </c>
      <c r="AS2" s="946">
        <v>317</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814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7"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21"/>
      <c r="I8" s="721"/>
      <c r="J8" s="721"/>
      <c r="K8" s="721"/>
      <c r="L8" s="721"/>
      <c r="M8" s="721"/>
      <c r="N8" s="721"/>
      <c r="O8" s="721"/>
      <c r="P8" s="721"/>
      <c r="Q8" s="721"/>
      <c r="R8" s="721"/>
      <c r="S8" s="721"/>
      <c r="T8" s="721"/>
      <c r="U8" s="721"/>
      <c r="V8" s="721"/>
      <c r="W8" s="721"/>
      <c r="X8" s="942"/>
      <c r="Y8" s="841" t="s">
        <v>257</v>
      </c>
      <c r="Z8" s="842"/>
      <c r="AA8" s="842"/>
      <c r="AB8" s="842"/>
      <c r="AC8" s="842"/>
      <c r="AD8" s="84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7"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3"/>
    </row>
    <row r="13" spans="1:50" ht="21" customHeight="1" x14ac:dyDescent="0.15">
      <c r="A13" s="612"/>
      <c r="B13" s="613"/>
      <c r="C13" s="613"/>
      <c r="D13" s="613"/>
      <c r="E13" s="613"/>
      <c r="F13" s="614"/>
      <c r="G13" s="724" t="s">
        <v>6</v>
      </c>
      <c r="H13" s="725"/>
      <c r="I13" s="762" t="s">
        <v>7</v>
      </c>
      <c r="J13" s="763"/>
      <c r="K13" s="763"/>
      <c r="L13" s="763"/>
      <c r="M13" s="763"/>
      <c r="N13" s="763"/>
      <c r="O13" s="764"/>
      <c r="P13" s="655">
        <v>81</v>
      </c>
      <c r="Q13" s="656"/>
      <c r="R13" s="656"/>
      <c r="S13" s="656"/>
      <c r="T13" s="656"/>
      <c r="U13" s="656"/>
      <c r="V13" s="657"/>
      <c r="W13" s="655">
        <v>85</v>
      </c>
      <c r="X13" s="656"/>
      <c r="Y13" s="656"/>
      <c r="Z13" s="656"/>
      <c r="AA13" s="656"/>
      <c r="AB13" s="656"/>
      <c r="AC13" s="657"/>
      <c r="AD13" s="655">
        <v>88</v>
      </c>
      <c r="AE13" s="656"/>
      <c r="AF13" s="656"/>
      <c r="AG13" s="656"/>
      <c r="AH13" s="656"/>
      <c r="AI13" s="656"/>
      <c r="AJ13" s="657"/>
      <c r="AK13" s="655">
        <v>102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6"/>
      <c r="H14" s="727"/>
      <c r="I14" s="712"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6"/>
      <c r="H15" s="727"/>
      <c r="I15" s="712" t="s">
        <v>51</v>
      </c>
      <c r="J15" s="713"/>
      <c r="K15" s="713"/>
      <c r="L15" s="713"/>
      <c r="M15" s="713"/>
      <c r="N15" s="713"/>
      <c r="O15" s="714"/>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717</v>
      </c>
      <c r="AS15" s="656"/>
      <c r="AT15" s="656"/>
      <c r="AU15" s="656"/>
      <c r="AV15" s="656"/>
      <c r="AW15" s="656"/>
      <c r="AX15" s="801"/>
    </row>
    <row r="16" spans="1:50" ht="21" customHeight="1" x14ac:dyDescent="0.15">
      <c r="A16" s="612"/>
      <c r="B16" s="613"/>
      <c r="C16" s="613"/>
      <c r="D16" s="613"/>
      <c r="E16" s="613"/>
      <c r="F16" s="614"/>
      <c r="G16" s="726"/>
      <c r="H16" s="727"/>
      <c r="I16" s="712" t="s">
        <v>52</v>
      </c>
      <c r="J16" s="713"/>
      <c r="K16" s="713"/>
      <c r="L16" s="713"/>
      <c r="M16" s="713"/>
      <c r="N16" s="713"/>
      <c r="O16" s="714"/>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6"/>
      <c r="H17" s="727"/>
      <c r="I17" s="712"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8"/>
      <c r="H18" s="729"/>
      <c r="I18" s="717" t="s">
        <v>20</v>
      </c>
      <c r="J18" s="718"/>
      <c r="K18" s="718"/>
      <c r="L18" s="718"/>
      <c r="M18" s="718"/>
      <c r="N18" s="718"/>
      <c r="O18" s="719"/>
      <c r="P18" s="873">
        <f>SUM(P13:V17)</f>
        <v>81</v>
      </c>
      <c r="Q18" s="874"/>
      <c r="R18" s="874"/>
      <c r="S18" s="874"/>
      <c r="T18" s="874"/>
      <c r="U18" s="874"/>
      <c r="V18" s="875"/>
      <c r="W18" s="873">
        <f>SUM(W13:AC17)</f>
        <v>85</v>
      </c>
      <c r="X18" s="874"/>
      <c r="Y18" s="874"/>
      <c r="Z18" s="874"/>
      <c r="AA18" s="874"/>
      <c r="AB18" s="874"/>
      <c r="AC18" s="875"/>
      <c r="AD18" s="873">
        <f>SUM(AD13:AJ17)</f>
        <v>88</v>
      </c>
      <c r="AE18" s="874"/>
      <c r="AF18" s="874"/>
      <c r="AG18" s="874"/>
      <c r="AH18" s="874"/>
      <c r="AI18" s="874"/>
      <c r="AJ18" s="875"/>
      <c r="AK18" s="873">
        <f>SUM(AK13:AQ17)</f>
        <v>102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77</v>
      </c>
      <c r="Q19" s="656"/>
      <c r="R19" s="656"/>
      <c r="S19" s="656"/>
      <c r="T19" s="656"/>
      <c r="U19" s="656"/>
      <c r="V19" s="657"/>
      <c r="W19" s="655">
        <v>77</v>
      </c>
      <c r="X19" s="656"/>
      <c r="Y19" s="656"/>
      <c r="Z19" s="656"/>
      <c r="AA19" s="656"/>
      <c r="AB19" s="656"/>
      <c r="AC19" s="657"/>
      <c r="AD19" s="655">
        <v>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0.95061728395061729</v>
      </c>
      <c r="Q20" s="316"/>
      <c r="R20" s="316"/>
      <c r="S20" s="316"/>
      <c r="T20" s="316"/>
      <c r="U20" s="316"/>
      <c r="V20" s="316"/>
      <c r="W20" s="316">
        <f t="shared" ref="W20" si="0">IF(W18=0, "-", SUM(W19)/W18)</f>
        <v>0.90588235294117647</v>
      </c>
      <c r="X20" s="316"/>
      <c r="Y20" s="316"/>
      <c r="Z20" s="316"/>
      <c r="AA20" s="316"/>
      <c r="AB20" s="316"/>
      <c r="AC20" s="316"/>
      <c r="AD20" s="316">
        <f t="shared" ref="AD20" si="1">IF(AD18=0, "-", SUM(AD19)/AD18)</f>
        <v>0.92045454545454541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0.95061728395061729</v>
      </c>
      <c r="Q21" s="316"/>
      <c r="R21" s="316"/>
      <c r="S21" s="316"/>
      <c r="T21" s="316"/>
      <c r="U21" s="316"/>
      <c r="V21" s="316"/>
      <c r="W21" s="316">
        <f t="shared" ref="W21" si="2">IF(W19=0, "-", SUM(W19)/SUM(W13,W14))</f>
        <v>0.90588235294117647</v>
      </c>
      <c r="X21" s="316"/>
      <c r="Y21" s="316"/>
      <c r="Z21" s="316"/>
      <c r="AA21" s="316"/>
      <c r="AB21" s="316"/>
      <c r="AC21" s="316"/>
      <c r="AD21" s="316">
        <f t="shared" ref="AD21" si="3">IF(AD19=0, "-", SUM(AD19)/SUM(AD13,AD14))</f>
        <v>0.92045454545454541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102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102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v>6</v>
      </c>
      <c r="AV31" s="200"/>
      <c r="AW31" s="392" t="s">
        <v>179</v>
      </c>
      <c r="AX31" s="393"/>
    </row>
    <row r="32" spans="1:50" ht="23.25" customHeight="1" x14ac:dyDescent="0.15">
      <c r="A32" s="397"/>
      <c r="B32" s="395"/>
      <c r="C32" s="395"/>
      <c r="D32" s="395"/>
      <c r="E32" s="395"/>
      <c r="F32" s="396"/>
      <c r="G32" s="563" t="s">
        <v>839</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43347</v>
      </c>
      <c r="AF32" s="219"/>
      <c r="AG32" s="219"/>
      <c r="AH32" s="219"/>
      <c r="AI32" s="218">
        <v>35618</v>
      </c>
      <c r="AJ32" s="219"/>
      <c r="AK32" s="219"/>
      <c r="AL32" s="219"/>
      <c r="AM32" s="218">
        <v>251161</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40000</v>
      </c>
      <c r="AF33" s="219"/>
      <c r="AG33" s="219"/>
      <c r="AH33" s="219"/>
      <c r="AI33" s="218">
        <v>40000</v>
      </c>
      <c r="AJ33" s="219"/>
      <c r="AK33" s="219"/>
      <c r="AL33" s="219"/>
      <c r="AM33" s="218">
        <v>40000</v>
      </c>
      <c r="AN33" s="219"/>
      <c r="AO33" s="219"/>
      <c r="AP33" s="219"/>
      <c r="AQ33" s="336" t="s">
        <v>717</v>
      </c>
      <c r="AR33" s="208"/>
      <c r="AS33" s="208"/>
      <c r="AT33" s="337"/>
      <c r="AU33" s="219">
        <v>40000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108.4</v>
      </c>
      <c r="AF34" s="219"/>
      <c r="AG34" s="219"/>
      <c r="AH34" s="219"/>
      <c r="AI34" s="218">
        <v>89</v>
      </c>
      <c r="AJ34" s="219"/>
      <c r="AK34" s="219"/>
      <c r="AL34" s="219"/>
      <c r="AM34" s="218">
        <v>627.9</v>
      </c>
      <c r="AN34" s="219"/>
      <c r="AO34" s="219"/>
      <c r="AP34" s="219"/>
      <c r="AQ34" s="336" t="s">
        <v>717</v>
      </c>
      <c r="AR34" s="208"/>
      <c r="AS34" s="208"/>
      <c r="AT34" s="337"/>
      <c r="AU34" s="219" t="s">
        <v>717</v>
      </c>
      <c r="AV34" s="219"/>
      <c r="AW34" s="219"/>
      <c r="AX34" s="221"/>
    </row>
    <row r="35" spans="1:51" ht="23.25" customHeight="1" x14ac:dyDescent="0.15">
      <c r="A35" s="228" t="s">
        <v>378</v>
      </c>
      <c r="B35" s="229"/>
      <c r="C35" s="229"/>
      <c r="D35" s="229"/>
      <c r="E35" s="229"/>
      <c r="F35" s="230"/>
      <c r="G35" s="234" t="s">
        <v>797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717</v>
      </c>
      <c r="AR38" s="201"/>
      <c r="AS38" s="136" t="s">
        <v>233</v>
      </c>
      <c r="AT38" s="137"/>
      <c r="AU38" s="200">
        <v>6</v>
      </c>
      <c r="AV38" s="200"/>
      <c r="AW38" s="392" t="s">
        <v>179</v>
      </c>
      <c r="AX38" s="393"/>
      <c r="AY38">
        <f>$AY$37</f>
        <v>1</v>
      </c>
    </row>
    <row r="39" spans="1:51" ht="28.5" customHeight="1" x14ac:dyDescent="0.15">
      <c r="A39" s="397"/>
      <c r="B39" s="395"/>
      <c r="C39" s="395"/>
      <c r="D39" s="395"/>
      <c r="E39" s="395"/>
      <c r="F39" s="396"/>
      <c r="G39" s="563" t="s">
        <v>844</v>
      </c>
      <c r="H39" s="564"/>
      <c r="I39" s="564"/>
      <c r="J39" s="564"/>
      <c r="K39" s="564"/>
      <c r="L39" s="564"/>
      <c r="M39" s="564"/>
      <c r="N39" s="564"/>
      <c r="O39" s="565"/>
      <c r="P39" s="108" t="s">
        <v>723</v>
      </c>
      <c r="Q39" s="108"/>
      <c r="R39" s="108"/>
      <c r="S39" s="108"/>
      <c r="T39" s="108"/>
      <c r="U39" s="108"/>
      <c r="V39" s="108"/>
      <c r="W39" s="108"/>
      <c r="X39" s="109"/>
      <c r="Y39" s="470" t="s">
        <v>12</v>
      </c>
      <c r="Z39" s="530"/>
      <c r="AA39" s="531"/>
      <c r="AB39" s="460" t="s">
        <v>724</v>
      </c>
      <c r="AC39" s="460"/>
      <c r="AD39" s="460"/>
      <c r="AE39" s="218">
        <v>1303</v>
      </c>
      <c r="AF39" s="219"/>
      <c r="AG39" s="219"/>
      <c r="AH39" s="219"/>
      <c r="AI39" s="218">
        <v>1351</v>
      </c>
      <c r="AJ39" s="219"/>
      <c r="AK39" s="219"/>
      <c r="AL39" s="219"/>
      <c r="AM39" s="218">
        <v>983</v>
      </c>
      <c r="AN39" s="219"/>
      <c r="AO39" s="219"/>
      <c r="AP39" s="219"/>
      <c r="AQ39" s="336" t="s">
        <v>717</v>
      </c>
      <c r="AR39" s="208"/>
      <c r="AS39" s="208"/>
      <c r="AT39" s="337"/>
      <c r="AU39" s="219" t="s">
        <v>717</v>
      </c>
      <c r="AV39" s="219"/>
      <c r="AW39" s="219"/>
      <c r="AX39" s="221"/>
      <c r="AY39">
        <f t="shared" ref="AY39:AY43" si="4">$AY$37</f>
        <v>1</v>
      </c>
    </row>
    <row r="40" spans="1:51" ht="28.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724</v>
      </c>
      <c r="AC40" s="522"/>
      <c r="AD40" s="522"/>
      <c r="AE40" s="218">
        <v>1000</v>
      </c>
      <c r="AF40" s="219"/>
      <c r="AG40" s="219"/>
      <c r="AH40" s="219"/>
      <c r="AI40" s="218">
        <v>1000</v>
      </c>
      <c r="AJ40" s="219"/>
      <c r="AK40" s="219"/>
      <c r="AL40" s="219"/>
      <c r="AM40" s="218">
        <v>1100</v>
      </c>
      <c r="AN40" s="219"/>
      <c r="AO40" s="219"/>
      <c r="AP40" s="219"/>
      <c r="AQ40" s="336" t="s">
        <v>717</v>
      </c>
      <c r="AR40" s="208"/>
      <c r="AS40" s="208"/>
      <c r="AT40" s="337"/>
      <c r="AU40" s="219">
        <v>1500</v>
      </c>
      <c r="AV40" s="219"/>
      <c r="AW40" s="219"/>
      <c r="AX40" s="221"/>
      <c r="AY40">
        <f t="shared" si="4"/>
        <v>1</v>
      </c>
    </row>
    <row r="41" spans="1:51" ht="28.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130</v>
      </c>
      <c r="AF41" s="219"/>
      <c r="AG41" s="219"/>
      <c r="AH41" s="219"/>
      <c r="AI41" s="218">
        <v>135</v>
      </c>
      <c r="AJ41" s="219"/>
      <c r="AK41" s="219"/>
      <c r="AL41" s="219"/>
      <c r="AM41" s="218">
        <v>98.3</v>
      </c>
      <c r="AN41" s="219"/>
      <c r="AO41" s="219"/>
      <c r="AP41" s="219"/>
      <c r="AQ41" s="336" t="s">
        <v>717</v>
      </c>
      <c r="AR41" s="208"/>
      <c r="AS41" s="208"/>
      <c r="AT41" s="337"/>
      <c r="AU41" s="219" t="s">
        <v>717</v>
      </c>
      <c r="AV41" s="219"/>
      <c r="AW41" s="219"/>
      <c r="AX41" s="221"/>
      <c r="AY41">
        <f t="shared" si="4"/>
        <v>1</v>
      </c>
    </row>
    <row r="42" spans="1:51" ht="23.25" customHeight="1" x14ac:dyDescent="0.15">
      <c r="A42" s="228" t="s">
        <v>378</v>
      </c>
      <c r="B42" s="229"/>
      <c r="C42" s="229"/>
      <c r="D42" s="229"/>
      <c r="E42" s="229"/>
      <c r="F42" s="230"/>
      <c r="G42" s="234" t="s">
        <v>805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4.9"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0.4"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34.9"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t="s">
        <v>340</v>
      </c>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7"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49.9" customHeight="1" x14ac:dyDescent="0.15">
      <c r="A101" s="418"/>
      <c r="B101" s="419"/>
      <c r="C101" s="419"/>
      <c r="D101" s="419"/>
      <c r="E101" s="419"/>
      <c r="F101" s="420"/>
      <c r="G101" s="108" t="s">
        <v>801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51</v>
      </c>
      <c r="AF101" s="282"/>
      <c r="AG101" s="282"/>
      <c r="AH101" s="282"/>
      <c r="AI101" s="282">
        <v>62</v>
      </c>
      <c r="AJ101" s="282"/>
      <c r="AK101" s="282"/>
      <c r="AL101" s="282"/>
      <c r="AM101" s="282">
        <v>109</v>
      </c>
      <c r="AN101" s="282"/>
      <c r="AO101" s="282"/>
      <c r="AP101" s="282"/>
      <c r="AQ101" s="282" t="s">
        <v>741</v>
      </c>
      <c r="AR101" s="282"/>
      <c r="AS101" s="282"/>
      <c r="AT101" s="282"/>
      <c r="AU101" s="218" t="s">
        <v>741</v>
      </c>
      <c r="AV101" s="219"/>
      <c r="AW101" s="219"/>
      <c r="AX101" s="221"/>
    </row>
    <row r="102" spans="1:60" ht="49.9"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40</v>
      </c>
      <c r="AF102" s="282"/>
      <c r="AG102" s="282"/>
      <c r="AH102" s="282"/>
      <c r="AI102" s="282">
        <v>40</v>
      </c>
      <c r="AJ102" s="282"/>
      <c r="AK102" s="282"/>
      <c r="AL102" s="282"/>
      <c r="AM102" s="282">
        <v>40</v>
      </c>
      <c r="AN102" s="282"/>
      <c r="AO102" s="282"/>
      <c r="AP102" s="282"/>
      <c r="AQ102" s="282">
        <v>7</v>
      </c>
      <c r="AR102" s="282"/>
      <c r="AS102" s="282"/>
      <c r="AT102" s="282"/>
      <c r="AU102" s="225" t="s">
        <v>742</v>
      </c>
      <c r="AV102" s="226"/>
      <c r="AW102" s="226"/>
      <c r="AX102" s="321"/>
    </row>
    <row r="103" spans="1:60" ht="31.7"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739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797</v>
      </c>
      <c r="AF116" s="282"/>
      <c r="AG116" s="282"/>
      <c r="AH116" s="282"/>
      <c r="AI116" s="282">
        <v>970</v>
      </c>
      <c r="AJ116" s="282"/>
      <c r="AK116" s="282"/>
      <c r="AL116" s="282"/>
      <c r="AM116" s="282">
        <v>120</v>
      </c>
      <c r="AN116" s="282"/>
      <c r="AO116" s="282"/>
      <c r="AP116" s="282"/>
      <c r="AQ116" s="218">
        <v>308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738</v>
      </c>
      <c r="AN117" s="550"/>
      <c r="AO117" s="550"/>
      <c r="AP117" s="550"/>
      <c r="AQ117" s="550" t="s">
        <v>740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404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812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23.25" customHeight="1" x14ac:dyDescent="0.15">
      <c r="A134" s="190"/>
      <c r="B134" s="187"/>
      <c r="C134" s="181"/>
      <c r="D134" s="187"/>
      <c r="E134" s="181"/>
      <c r="F134" s="182"/>
      <c r="G134" s="107" t="s">
        <v>707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815</v>
      </c>
      <c r="AC134" s="206"/>
      <c r="AD134" s="206"/>
      <c r="AE134" s="207" t="s">
        <v>816</v>
      </c>
      <c r="AF134" s="208"/>
      <c r="AG134" s="208"/>
      <c r="AH134" s="208"/>
      <c r="AI134" s="207" t="s">
        <v>817</v>
      </c>
      <c r="AJ134" s="208"/>
      <c r="AK134" s="208"/>
      <c r="AL134" s="208"/>
      <c r="AM134" s="207" t="s">
        <v>815</v>
      </c>
      <c r="AN134" s="208"/>
      <c r="AO134" s="208"/>
      <c r="AP134" s="208"/>
      <c r="AQ134" s="207" t="s">
        <v>717</v>
      </c>
      <c r="AR134" s="208"/>
      <c r="AS134" s="208"/>
      <c r="AT134" s="208"/>
      <c r="AU134" s="207" t="s">
        <v>717</v>
      </c>
      <c r="AV134" s="208"/>
      <c r="AW134" s="208"/>
      <c r="AX134" s="209"/>
      <c r="AY134">
        <f t="shared" ref="AY134:AY135" si="13">$AY$132</f>
        <v>1</v>
      </c>
    </row>
    <row r="135" spans="1:51" ht="23.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815</v>
      </c>
      <c r="AC135" s="214"/>
      <c r="AD135" s="214"/>
      <c r="AE135" s="207" t="s">
        <v>816</v>
      </c>
      <c r="AF135" s="208"/>
      <c r="AG135" s="208"/>
      <c r="AH135" s="208"/>
      <c r="AI135" s="207" t="s">
        <v>815</v>
      </c>
      <c r="AJ135" s="208"/>
      <c r="AK135" s="208"/>
      <c r="AL135" s="208"/>
      <c r="AM135" s="207" t="s">
        <v>815</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0" customHeight="1" x14ac:dyDescent="0.15">
      <c r="A188" s="190"/>
      <c r="B188" s="187"/>
      <c r="C188" s="181"/>
      <c r="D188" s="187"/>
      <c r="E188" s="128" t="s">
        <v>845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5.25" customHeight="1" x14ac:dyDescent="0.15">
      <c r="A430" s="190"/>
      <c r="B430" s="187"/>
      <c r="C430" s="179" t="s">
        <v>669</v>
      </c>
      <c r="D430" s="927"/>
      <c r="E430" s="175" t="s">
        <v>397</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793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793</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794</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795</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795</v>
      </c>
      <c r="AN459" s="208"/>
      <c r="AO459" s="208"/>
      <c r="AP459" s="337"/>
      <c r="AQ459" s="336" t="s">
        <v>717</v>
      </c>
      <c r="AR459" s="208"/>
      <c r="AS459" s="208"/>
      <c r="AT459" s="337"/>
      <c r="AU459" s="208" t="s">
        <v>717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796</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4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47.2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6" customHeight="1" x14ac:dyDescent="0.15">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737</v>
      </c>
      <c r="AE702" s="342"/>
      <c r="AF702" s="342"/>
      <c r="AG702" s="379" t="s">
        <v>800</v>
      </c>
      <c r="AH702" s="380"/>
      <c r="AI702" s="380"/>
      <c r="AJ702" s="380"/>
      <c r="AK702" s="380"/>
      <c r="AL702" s="380"/>
      <c r="AM702" s="380"/>
      <c r="AN702" s="380"/>
      <c r="AO702" s="380"/>
      <c r="AP702" s="380"/>
      <c r="AQ702" s="380"/>
      <c r="AR702" s="380"/>
      <c r="AS702" s="380"/>
      <c r="AT702" s="380"/>
      <c r="AU702" s="380"/>
      <c r="AV702" s="380"/>
      <c r="AW702" s="380"/>
      <c r="AX702" s="381"/>
    </row>
    <row r="703" spans="1:51" ht="112.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791</v>
      </c>
      <c r="AH703" s="105"/>
      <c r="AI703" s="105"/>
      <c r="AJ703" s="105"/>
      <c r="AK703" s="105"/>
      <c r="AL703" s="105"/>
      <c r="AM703" s="105"/>
      <c r="AN703" s="105"/>
      <c r="AO703" s="105"/>
      <c r="AP703" s="105"/>
      <c r="AQ703" s="105"/>
      <c r="AR703" s="105"/>
      <c r="AS703" s="105"/>
      <c r="AT703" s="105"/>
      <c r="AU703" s="105"/>
      <c r="AV703" s="105"/>
      <c r="AW703" s="105"/>
      <c r="AX703" s="106"/>
    </row>
    <row r="704" spans="1:51" ht="130.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02" t="s">
        <v>737</v>
      </c>
      <c r="AE704" s="803"/>
      <c r="AF704" s="804"/>
      <c r="AG704" s="706" t="s">
        <v>806</v>
      </c>
      <c r="AH704" s="707"/>
      <c r="AI704" s="707"/>
      <c r="AJ704" s="707"/>
      <c r="AK704" s="707"/>
      <c r="AL704" s="707"/>
      <c r="AM704" s="707"/>
      <c r="AN704" s="707"/>
      <c r="AO704" s="707"/>
      <c r="AP704" s="707"/>
      <c r="AQ704" s="707"/>
      <c r="AR704" s="707"/>
      <c r="AS704" s="707"/>
      <c r="AT704" s="707"/>
      <c r="AU704" s="707"/>
      <c r="AV704" s="707"/>
      <c r="AW704" s="707"/>
      <c r="AX704" s="708"/>
    </row>
    <row r="705" spans="1:50" ht="34.9"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5" t="s">
        <v>737</v>
      </c>
      <c r="AE705" s="716"/>
      <c r="AF705" s="716"/>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40.1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717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06" t="s">
        <v>749</v>
      </c>
      <c r="AH714" s="707"/>
      <c r="AI714" s="707"/>
      <c r="AJ714" s="707"/>
      <c r="AK714" s="707"/>
      <c r="AL714" s="707"/>
      <c r="AM714" s="707"/>
      <c r="AN714" s="707"/>
      <c r="AO714" s="707"/>
      <c r="AP714" s="707"/>
      <c r="AQ714" s="707"/>
      <c r="AR714" s="707"/>
      <c r="AS714" s="707"/>
      <c r="AT714" s="707"/>
      <c r="AU714" s="707"/>
      <c r="AV714" s="707"/>
      <c r="AW714" s="707"/>
      <c r="AX714" s="708"/>
    </row>
    <row r="715" spans="1:50" ht="115.15"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802</v>
      </c>
      <c r="AH715" s="741"/>
      <c r="AI715" s="741"/>
      <c r="AJ715" s="741"/>
      <c r="AK715" s="741"/>
      <c r="AL715" s="741"/>
      <c r="AM715" s="741"/>
      <c r="AN715" s="741"/>
      <c r="AO715" s="741"/>
      <c r="AP715" s="741"/>
      <c r="AQ715" s="741"/>
      <c r="AR715" s="741"/>
      <c r="AS715" s="741"/>
      <c r="AT715" s="741"/>
      <c r="AU715" s="741"/>
      <c r="AV715" s="741"/>
      <c r="AW715" s="741"/>
      <c r="AX715" s="742"/>
    </row>
    <row r="716" spans="1:50" ht="70.150000000000006"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803</v>
      </c>
      <c r="AH716" s="105"/>
      <c r="AI716" s="105"/>
      <c r="AJ716" s="105"/>
      <c r="AK716" s="105"/>
      <c r="AL716" s="105"/>
      <c r="AM716" s="105"/>
      <c r="AN716" s="105"/>
      <c r="AO716" s="105"/>
      <c r="AP716" s="105"/>
      <c r="AQ716" s="105"/>
      <c r="AR716" s="105"/>
      <c r="AS716" s="105"/>
      <c r="AT716" s="105"/>
      <c r="AU716" s="105"/>
      <c r="AV716" s="105"/>
      <c r="AW716" s="105"/>
      <c r="AX716" s="106"/>
    </row>
    <row r="717" spans="1:50" ht="100.1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804</v>
      </c>
      <c r="AH717" s="105"/>
      <c r="AI717" s="105"/>
      <c r="AJ717" s="105"/>
      <c r="AK717" s="105"/>
      <c r="AL717" s="105"/>
      <c r="AM717" s="105"/>
      <c r="AN717" s="105"/>
      <c r="AO717" s="105"/>
      <c r="AP717" s="105"/>
      <c r="AQ717" s="105"/>
      <c r="AR717" s="105"/>
      <c r="AS717" s="105"/>
      <c r="AT717" s="105"/>
      <c r="AU717" s="105"/>
      <c r="AV717" s="105"/>
      <c r="AW717" s="105"/>
      <c r="AX717" s="106"/>
    </row>
    <row r="718" spans="1:50" ht="60.6"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792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818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40.44999999999999" customHeight="1" x14ac:dyDescent="0.15">
      <c r="A726" s="638" t="s">
        <v>48</v>
      </c>
      <c r="B726" s="797"/>
      <c r="C726" s="810" t="s">
        <v>53</v>
      </c>
      <c r="D726" s="832"/>
      <c r="E726" s="832"/>
      <c r="F726" s="833"/>
      <c r="G726" s="576" t="s">
        <v>799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798"/>
      <c r="B727" s="799"/>
      <c r="C727" s="746" t="s">
        <v>57</v>
      </c>
      <c r="D727" s="747"/>
      <c r="E727" s="747"/>
      <c r="F727" s="748"/>
      <c r="G727" s="574" t="s">
        <v>798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7"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7" customHeight="1" thickBot="1" x14ac:dyDescent="0.2">
      <c r="A731" s="671"/>
      <c r="B731" s="672"/>
      <c r="C731" s="672"/>
      <c r="D731" s="672"/>
      <c r="E731" s="673"/>
      <c r="F731" s="730"/>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7"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730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731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733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734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735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730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736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736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709</v>
      </c>
      <c r="F746" s="954"/>
      <c r="G746" s="954"/>
      <c r="H746" s="100" t="str">
        <f>IF(E746="","","-")</f>
        <v>-</v>
      </c>
      <c r="I746" s="954"/>
      <c r="J746" s="954"/>
      <c r="K746" s="100" t="str">
        <f>IF(I746="","","-")</f>
        <v/>
      </c>
      <c r="L746" s="955">
        <v>301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709</v>
      </c>
      <c r="F747" s="954"/>
      <c r="G747" s="954"/>
      <c r="H747" s="100" t="str">
        <f>IF(E747="","","-")</f>
        <v>-</v>
      </c>
      <c r="I747" s="954"/>
      <c r="J747" s="954"/>
      <c r="K747" s="100" t="str">
        <f>IF(I747="","","-")</f>
        <v/>
      </c>
      <c r="L747" s="955">
        <v>302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750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757</v>
      </c>
      <c r="H789" s="669"/>
      <c r="I789" s="669"/>
      <c r="J789" s="669"/>
      <c r="K789" s="670"/>
      <c r="L789" s="662" t="s">
        <v>762</v>
      </c>
      <c r="M789" s="663"/>
      <c r="N789" s="663"/>
      <c r="O789" s="663"/>
      <c r="P789" s="663"/>
      <c r="Q789" s="663"/>
      <c r="R789" s="663"/>
      <c r="S789" s="663"/>
      <c r="T789" s="663"/>
      <c r="U789" s="663"/>
      <c r="V789" s="663"/>
      <c r="W789" s="663"/>
      <c r="X789" s="664"/>
      <c r="Y789" s="382">
        <v>7.4</v>
      </c>
      <c r="Z789" s="383"/>
      <c r="AA789" s="383"/>
      <c r="AB789" s="800"/>
      <c r="AC789" s="668" t="s">
        <v>810</v>
      </c>
      <c r="AD789" s="669"/>
      <c r="AE789" s="669"/>
      <c r="AF789" s="669"/>
      <c r="AG789" s="670"/>
      <c r="AH789" s="662" t="s">
        <v>811</v>
      </c>
      <c r="AI789" s="663"/>
      <c r="AJ789" s="663"/>
      <c r="AK789" s="663"/>
      <c r="AL789" s="663"/>
      <c r="AM789" s="663"/>
      <c r="AN789" s="663"/>
      <c r="AO789" s="663"/>
      <c r="AP789" s="663"/>
      <c r="AQ789" s="663"/>
      <c r="AR789" s="663"/>
      <c r="AS789" s="663"/>
      <c r="AT789" s="664"/>
      <c r="AU789" s="382">
        <v>0.9</v>
      </c>
      <c r="AV789" s="383"/>
      <c r="AW789" s="383"/>
      <c r="AX789" s="384"/>
    </row>
    <row r="790" spans="1:51" ht="24.75" customHeight="1" x14ac:dyDescent="0.15">
      <c r="A790" s="629"/>
      <c r="B790" s="630"/>
      <c r="C790" s="630"/>
      <c r="D790" s="630"/>
      <c r="E790" s="630"/>
      <c r="F790" s="631"/>
      <c r="G790" s="604" t="s">
        <v>758</v>
      </c>
      <c r="H790" s="605"/>
      <c r="I790" s="605"/>
      <c r="J790" s="605"/>
      <c r="K790" s="606"/>
      <c r="L790" s="596" t="s">
        <v>763</v>
      </c>
      <c r="M790" s="597"/>
      <c r="N790" s="597"/>
      <c r="O790" s="597"/>
      <c r="P790" s="597"/>
      <c r="Q790" s="597"/>
      <c r="R790" s="597"/>
      <c r="S790" s="597"/>
      <c r="T790" s="597"/>
      <c r="U790" s="597"/>
      <c r="V790" s="597"/>
      <c r="W790" s="597"/>
      <c r="X790" s="598"/>
      <c r="Y790" s="599">
        <v>6.2</v>
      </c>
      <c r="Z790" s="600"/>
      <c r="AA790" s="600"/>
      <c r="AB790" s="610"/>
      <c r="AC790" s="604" t="s">
        <v>840</v>
      </c>
      <c r="AD790" s="605"/>
      <c r="AE790" s="605"/>
      <c r="AF790" s="605"/>
      <c r="AG790" s="606"/>
      <c r="AH790" s="596" t="s">
        <v>841</v>
      </c>
      <c r="AI790" s="597"/>
      <c r="AJ790" s="597"/>
      <c r="AK790" s="597"/>
      <c r="AL790" s="597"/>
      <c r="AM790" s="597"/>
      <c r="AN790" s="597"/>
      <c r="AO790" s="597"/>
      <c r="AP790" s="597"/>
      <c r="AQ790" s="597"/>
      <c r="AR790" s="597"/>
      <c r="AS790" s="597"/>
      <c r="AT790" s="598"/>
      <c r="AU790" s="599">
        <v>0.2</v>
      </c>
      <c r="AV790" s="600"/>
      <c r="AW790" s="600"/>
      <c r="AX790" s="601"/>
    </row>
    <row r="791" spans="1:51" ht="24.75" customHeight="1" x14ac:dyDescent="0.15">
      <c r="A791" s="629"/>
      <c r="B791" s="630"/>
      <c r="C791" s="630"/>
      <c r="D791" s="630"/>
      <c r="E791" s="630"/>
      <c r="F791" s="631"/>
      <c r="G791" s="604" t="s">
        <v>756</v>
      </c>
      <c r="H791" s="605"/>
      <c r="I791" s="605"/>
      <c r="J791" s="605"/>
      <c r="K791" s="606"/>
      <c r="L791" s="596" t="s">
        <v>761</v>
      </c>
      <c r="M791" s="597"/>
      <c r="N791" s="597"/>
      <c r="O791" s="597"/>
      <c r="P791" s="597"/>
      <c r="Q791" s="597"/>
      <c r="R791" s="597"/>
      <c r="S791" s="597"/>
      <c r="T791" s="597"/>
      <c r="U791" s="597"/>
      <c r="V791" s="597"/>
      <c r="W791" s="597"/>
      <c r="X791" s="598"/>
      <c r="Y791" s="599">
        <v>6</v>
      </c>
      <c r="Z791" s="600"/>
      <c r="AA791" s="600"/>
      <c r="AB791" s="610"/>
      <c r="AC791" s="604" t="s">
        <v>842</v>
      </c>
      <c r="AD791" s="605"/>
      <c r="AE791" s="605"/>
      <c r="AF791" s="605"/>
      <c r="AG791" s="606"/>
      <c r="AH791" s="596" t="s">
        <v>843</v>
      </c>
      <c r="AI791" s="597"/>
      <c r="AJ791" s="597"/>
      <c r="AK791" s="597"/>
      <c r="AL791" s="597"/>
      <c r="AM791" s="597"/>
      <c r="AN791" s="597"/>
      <c r="AO791" s="597"/>
      <c r="AP791" s="597"/>
      <c r="AQ791" s="597"/>
      <c r="AR791" s="597"/>
      <c r="AS791" s="597"/>
      <c r="AT791" s="598"/>
      <c r="AU791" s="599">
        <v>0.2</v>
      </c>
      <c r="AV791" s="600"/>
      <c r="AW791" s="600"/>
      <c r="AX791" s="601"/>
    </row>
    <row r="792" spans="1:51" ht="24.75" customHeight="1" x14ac:dyDescent="0.15">
      <c r="A792" s="629"/>
      <c r="B792" s="630"/>
      <c r="C792" s="630"/>
      <c r="D792" s="630"/>
      <c r="E792" s="630"/>
      <c r="F792" s="631"/>
      <c r="G792" s="604" t="s">
        <v>755</v>
      </c>
      <c r="H792" s="605"/>
      <c r="I792" s="605"/>
      <c r="J792" s="605"/>
      <c r="K792" s="606"/>
      <c r="L792" s="596" t="s">
        <v>760</v>
      </c>
      <c r="M792" s="597"/>
      <c r="N792" s="597"/>
      <c r="O792" s="597"/>
      <c r="P792" s="597"/>
      <c r="Q792" s="597"/>
      <c r="R792" s="597"/>
      <c r="S792" s="597"/>
      <c r="T792" s="597"/>
      <c r="U792" s="597"/>
      <c r="V792" s="597"/>
      <c r="W792" s="597"/>
      <c r="X792" s="598"/>
      <c r="Y792" s="599">
        <v>5.3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759</v>
      </c>
      <c r="H793" s="605"/>
      <c r="I793" s="605"/>
      <c r="J793" s="605"/>
      <c r="K793" s="606"/>
      <c r="L793" s="596" t="s">
        <v>764</v>
      </c>
      <c r="M793" s="597"/>
      <c r="N793" s="597"/>
      <c r="O793" s="597"/>
      <c r="P793" s="597"/>
      <c r="Q793" s="597"/>
      <c r="R793" s="597"/>
      <c r="S793" s="597"/>
      <c r="T793" s="597"/>
      <c r="U793" s="597"/>
      <c r="V793" s="597"/>
      <c r="W793" s="597"/>
      <c r="X793" s="598"/>
      <c r="Y793" s="599">
        <v>2</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46.9" customHeight="1" x14ac:dyDescent="0.15">
      <c r="A794" s="629"/>
      <c r="B794" s="630"/>
      <c r="C794" s="630"/>
      <c r="D794" s="630"/>
      <c r="E794" s="630"/>
      <c r="F794" s="631"/>
      <c r="G794" s="604" t="s">
        <v>819</v>
      </c>
      <c r="H794" s="605"/>
      <c r="I794" s="605"/>
      <c r="J794" s="605"/>
      <c r="K794" s="606"/>
      <c r="L794" s="596" t="s">
        <v>822</v>
      </c>
      <c r="M794" s="597"/>
      <c r="N794" s="597"/>
      <c r="O794" s="597"/>
      <c r="P794" s="597"/>
      <c r="Q794" s="597"/>
      <c r="R794" s="597"/>
      <c r="S794" s="597"/>
      <c r="T794" s="597"/>
      <c r="U794" s="597"/>
      <c r="V794" s="597"/>
      <c r="W794" s="597"/>
      <c r="X794" s="598"/>
      <c r="Y794" s="599">
        <v>1</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820</v>
      </c>
      <c r="H795" s="605"/>
      <c r="I795" s="605"/>
      <c r="J795" s="605"/>
      <c r="K795" s="606"/>
      <c r="L795" s="596" t="s">
        <v>821</v>
      </c>
      <c r="M795" s="597"/>
      <c r="N795" s="597"/>
      <c r="O795" s="597"/>
      <c r="P795" s="597"/>
      <c r="Q795" s="597"/>
      <c r="R795" s="597"/>
      <c r="S795" s="597"/>
      <c r="T795" s="597"/>
      <c r="U795" s="597"/>
      <c r="V795" s="597"/>
      <c r="W795" s="597"/>
      <c r="X795" s="598"/>
      <c r="Y795" s="599">
        <v>3.2</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1.3</v>
      </c>
      <c r="AV799" s="827"/>
      <c r="AW799" s="827"/>
      <c r="AX799" s="829"/>
    </row>
    <row r="800" spans="1:51" ht="24.75" customHeight="1" x14ac:dyDescent="0.15">
      <c r="A800" s="629"/>
      <c r="B800" s="630"/>
      <c r="C800" s="630"/>
      <c r="D800" s="630"/>
      <c r="E800" s="630"/>
      <c r="F800" s="631"/>
      <c r="G800" s="593" t="s">
        <v>751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752</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753</v>
      </c>
      <c r="H802" s="669"/>
      <c r="I802" s="669"/>
      <c r="J802" s="669"/>
      <c r="K802" s="670"/>
      <c r="L802" s="662" t="s">
        <v>754</v>
      </c>
      <c r="M802" s="663"/>
      <c r="N802" s="663"/>
      <c r="O802" s="663"/>
      <c r="P802" s="663"/>
      <c r="Q802" s="663"/>
      <c r="R802" s="663"/>
      <c r="S802" s="663"/>
      <c r="T802" s="663"/>
      <c r="U802" s="663"/>
      <c r="V802" s="663"/>
      <c r="W802" s="663"/>
      <c r="X802" s="664"/>
      <c r="Y802" s="382">
        <v>12.1</v>
      </c>
      <c r="Z802" s="383"/>
      <c r="AA802" s="383"/>
      <c r="AB802" s="800"/>
      <c r="AC802" s="668" t="s">
        <v>755</v>
      </c>
      <c r="AD802" s="669"/>
      <c r="AE802" s="669"/>
      <c r="AF802" s="669"/>
      <c r="AG802" s="670"/>
      <c r="AH802" s="662" t="s">
        <v>789</v>
      </c>
      <c r="AI802" s="663"/>
      <c r="AJ802" s="663"/>
      <c r="AK802" s="663"/>
      <c r="AL802" s="663"/>
      <c r="AM802" s="663"/>
      <c r="AN802" s="663"/>
      <c r="AO802" s="663"/>
      <c r="AP802" s="663"/>
      <c r="AQ802" s="663"/>
      <c r="AR802" s="663"/>
      <c r="AS802" s="663"/>
      <c r="AT802" s="664"/>
      <c r="AU802" s="382">
        <v>7.5</v>
      </c>
      <c r="AV802" s="383"/>
      <c r="AW802" s="383"/>
      <c r="AX802" s="384"/>
      <c r="AY802">
        <f t="shared" ref="AY802:AY812" si="115">$AY$800</f>
        <v>2</v>
      </c>
    </row>
    <row r="803" spans="1:51"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t="s">
        <v>765</v>
      </c>
      <c r="AD803" s="605"/>
      <c r="AE803" s="605"/>
      <c r="AF803" s="605"/>
      <c r="AG803" s="606"/>
      <c r="AH803" s="596" t="s">
        <v>766</v>
      </c>
      <c r="AI803" s="597"/>
      <c r="AJ803" s="597"/>
      <c r="AK803" s="597"/>
      <c r="AL803" s="597"/>
      <c r="AM803" s="597"/>
      <c r="AN803" s="597"/>
      <c r="AO803" s="597"/>
      <c r="AP803" s="597"/>
      <c r="AQ803" s="597"/>
      <c r="AR803" s="597"/>
      <c r="AS803" s="597"/>
      <c r="AT803" s="598"/>
      <c r="AU803" s="599">
        <v>0.6</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80</v>
      </c>
      <c r="AD804" s="605"/>
      <c r="AE804" s="605"/>
      <c r="AF804" s="605"/>
      <c r="AG804" s="606"/>
      <c r="AH804" s="596" t="s">
        <v>790</v>
      </c>
      <c r="AI804" s="597"/>
      <c r="AJ804" s="597"/>
      <c r="AK804" s="597"/>
      <c r="AL804" s="597"/>
      <c r="AM804" s="597"/>
      <c r="AN804" s="597"/>
      <c r="AO804" s="597"/>
      <c r="AP804" s="597"/>
      <c r="AQ804" s="597"/>
      <c r="AR804" s="597"/>
      <c r="AS804" s="597"/>
      <c r="AT804" s="598"/>
      <c r="AU804" s="599">
        <v>1.8</v>
      </c>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12.1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9.9</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1.1499999999999999"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808</v>
      </c>
      <c r="D845" s="343"/>
      <c r="E845" s="343"/>
      <c r="F845" s="343"/>
      <c r="G845" s="343"/>
      <c r="H845" s="343"/>
      <c r="I845" s="343"/>
      <c r="J845" s="344">
        <v>5010401063359</v>
      </c>
      <c r="K845" s="345"/>
      <c r="L845" s="345"/>
      <c r="M845" s="345"/>
      <c r="N845" s="345"/>
      <c r="O845" s="345"/>
      <c r="P845" s="359" t="s">
        <v>786</v>
      </c>
      <c r="Q845" s="346"/>
      <c r="R845" s="346"/>
      <c r="S845" s="346"/>
      <c r="T845" s="346"/>
      <c r="U845" s="346"/>
      <c r="V845" s="346"/>
      <c r="W845" s="346"/>
      <c r="X845" s="346"/>
      <c r="Y845" s="347">
        <v>30.1</v>
      </c>
      <c r="Z845" s="348"/>
      <c r="AA845" s="348"/>
      <c r="AB845" s="349"/>
      <c r="AC845" s="350" t="s">
        <v>371</v>
      </c>
      <c r="AD845" s="351"/>
      <c r="AE845" s="351"/>
      <c r="AF845" s="351"/>
      <c r="AG845" s="351"/>
      <c r="AH845" s="366">
        <v>5</v>
      </c>
      <c r="AI845" s="367"/>
      <c r="AJ845" s="367"/>
      <c r="AK845" s="367"/>
      <c r="AL845" s="354">
        <v>96.2</v>
      </c>
      <c r="AM845" s="355"/>
      <c r="AN845" s="355"/>
      <c r="AO845" s="356"/>
      <c r="AP845" s="357" t="s">
        <v>776</v>
      </c>
      <c r="AQ845" s="357"/>
      <c r="AR845" s="357"/>
      <c r="AS845" s="357"/>
      <c r="AT845" s="357"/>
      <c r="AU845" s="357"/>
      <c r="AV845" s="357"/>
      <c r="AW845" s="357"/>
      <c r="AX845" s="357"/>
    </row>
    <row r="846" spans="1:51" ht="60" customHeight="1" x14ac:dyDescent="0.15">
      <c r="A846" s="370">
        <v>2</v>
      </c>
      <c r="B846" s="370">
        <v>1</v>
      </c>
      <c r="C846" s="358" t="s">
        <v>826</v>
      </c>
      <c r="D846" s="343"/>
      <c r="E846" s="343"/>
      <c r="F846" s="343"/>
      <c r="G846" s="343"/>
      <c r="H846" s="343"/>
      <c r="I846" s="343"/>
      <c r="J846" s="344">
        <v>5010401063359</v>
      </c>
      <c r="K846" s="345"/>
      <c r="L846" s="345"/>
      <c r="M846" s="345"/>
      <c r="N846" s="345"/>
      <c r="O846" s="345"/>
      <c r="P846" s="359" t="s">
        <v>827</v>
      </c>
      <c r="Q846" s="346"/>
      <c r="R846" s="346"/>
      <c r="S846" s="346"/>
      <c r="T846" s="346"/>
      <c r="U846" s="346"/>
      <c r="V846" s="346"/>
      <c r="W846" s="346"/>
      <c r="X846" s="346"/>
      <c r="Y846" s="347">
        <v>1</v>
      </c>
      <c r="Z846" s="348"/>
      <c r="AA846" s="348"/>
      <c r="AB846" s="349"/>
      <c r="AC846" s="350" t="s">
        <v>828</v>
      </c>
      <c r="AD846" s="351"/>
      <c r="AE846" s="351"/>
      <c r="AF846" s="351"/>
      <c r="AG846" s="351"/>
      <c r="AH846" s="366" t="s">
        <v>815</v>
      </c>
      <c r="AI846" s="367"/>
      <c r="AJ846" s="367"/>
      <c r="AK846" s="367"/>
      <c r="AL846" s="354" t="s">
        <v>815</v>
      </c>
      <c r="AM846" s="355"/>
      <c r="AN846" s="355"/>
      <c r="AO846" s="356"/>
      <c r="AP846" s="357" t="s">
        <v>815</v>
      </c>
      <c r="AQ846" s="357"/>
      <c r="AR846" s="357"/>
      <c r="AS846" s="357"/>
      <c r="AT846" s="357"/>
      <c r="AU846" s="357"/>
      <c r="AV846" s="357"/>
      <c r="AW846" s="357"/>
      <c r="AX846" s="357"/>
      <c r="AY846">
        <f>COUNTA($C$846)</f>
        <v>1</v>
      </c>
    </row>
    <row r="847" spans="1:51" ht="30" customHeight="1" x14ac:dyDescent="0.15">
      <c r="A847" s="370">
        <v>3</v>
      </c>
      <c r="B847" s="370">
        <v>1</v>
      </c>
      <c r="C847" s="358" t="s">
        <v>836</v>
      </c>
      <c r="D847" s="343"/>
      <c r="E847" s="343"/>
      <c r="F847" s="343"/>
      <c r="G847" s="343"/>
      <c r="H847" s="343"/>
      <c r="I847" s="343"/>
      <c r="J847" s="344">
        <v>7010901007219</v>
      </c>
      <c r="K847" s="345"/>
      <c r="L847" s="345"/>
      <c r="M847" s="345"/>
      <c r="N847" s="345"/>
      <c r="O847" s="345"/>
      <c r="P847" s="359" t="s">
        <v>837</v>
      </c>
      <c r="Q847" s="346"/>
      <c r="R847" s="346"/>
      <c r="S847" s="346"/>
      <c r="T847" s="346"/>
      <c r="U847" s="346"/>
      <c r="V847" s="346"/>
      <c r="W847" s="346"/>
      <c r="X847" s="346"/>
      <c r="Y847" s="347">
        <v>8.1</v>
      </c>
      <c r="Z847" s="348"/>
      <c r="AA847" s="348"/>
      <c r="AB847" s="349"/>
      <c r="AC847" s="350" t="s">
        <v>371</v>
      </c>
      <c r="AD847" s="351"/>
      <c r="AE847" s="351"/>
      <c r="AF847" s="351"/>
      <c r="AG847" s="351"/>
      <c r="AH847" s="352">
        <v>1</v>
      </c>
      <c r="AI847" s="353"/>
      <c r="AJ847" s="353"/>
      <c r="AK847" s="353"/>
      <c r="AL847" s="354">
        <v>94.6</v>
      </c>
      <c r="AM847" s="355"/>
      <c r="AN847" s="355"/>
      <c r="AO847" s="356"/>
      <c r="AP847" s="357" t="s">
        <v>815</v>
      </c>
      <c r="AQ847" s="357"/>
      <c r="AR847" s="357"/>
      <c r="AS847" s="357"/>
      <c r="AT847" s="357"/>
      <c r="AU847" s="357"/>
      <c r="AV847" s="357"/>
      <c r="AW847" s="357"/>
      <c r="AX847" s="357"/>
      <c r="AY847">
        <f>COUNTA($C$847)</f>
        <v>1</v>
      </c>
    </row>
    <row r="848" spans="1:51" ht="49.9" customHeight="1" x14ac:dyDescent="0.15">
      <c r="A848" s="370">
        <v>4</v>
      </c>
      <c r="B848" s="370">
        <v>1</v>
      </c>
      <c r="C848" s="358" t="s">
        <v>823</v>
      </c>
      <c r="D848" s="343"/>
      <c r="E848" s="343"/>
      <c r="F848" s="343"/>
      <c r="G848" s="343"/>
      <c r="H848" s="343"/>
      <c r="I848" s="343"/>
      <c r="J848" s="344">
        <v>5010401011375</v>
      </c>
      <c r="K848" s="345"/>
      <c r="L848" s="345"/>
      <c r="M848" s="345"/>
      <c r="N848" s="345"/>
      <c r="O848" s="345"/>
      <c r="P848" s="359" t="s">
        <v>824</v>
      </c>
      <c r="Q848" s="346"/>
      <c r="R848" s="346"/>
      <c r="S848" s="346"/>
      <c r="T848" s="346"/>
      <c r="U848" s="346"/>
      <c r="V848" s="346"/>
      <c r="W848" s="346"/>
      <c r="X848" s="346"/>
      <c r="Y848" s="347">
        <v>0.3</v>
      </c>
      <c r="Z848" s="348"/>
      <c r="AA848" s="348"/>
      <c r="AB848" s="349"/>
      <c r="AC848" s="350" t="s">
        <v>376</v>
      </c>
      <c r="AD848" s="351"/>
      <c r="AE848" s="351"/>
      <c r="AF848" s="351"/>
      <c r="AG848" s="351"/>
      <c r="AH848" s="352" t="s">
        <v>815</v>
      </c>
      <c r="AI848" s="353"/>
      <c r="AJ848" s="353"/>
      <c r="AK848" s="353"/>
      <c r="AL848" s="354" t="s">
        <v>815</v>
      </c>
      <c r="AM848" s="355"/>
      <c r="AN848" s="355"/>
      <c r="AO848" s="356"/>
      <c r="AP848" s="357" t="s">
        <v>815</v>
      </c>
      <c r="AQ848" s="357"/>
      <c r="AR848" s="357"/>
      <c r="AS848" s="357"/>
      <c r="AT848" s="357"/>
      <c r="AU848" s="357"/>
      <c r="AV848" s="357"/>
      <c r="AW848" s="357"/>
      <c r="AX848" s="357"/>
      <c r="AY848">
        <f>COUNTA($C$848)</f>
        <v>1</v>
      </c>
    </row>
    <row r="849" spans="1:51" ht="49.9" customHeight="1" x14ac:dyDescent="0.15">
      <c r="A849" s="370">
        <v>5</v>
      </c>
      <c r="B849" s="370">
        <v>1</v>
      </c>
      <c r="C849" s="358" t="s">
        <v>823</v>
      </c>
      <c r="D849" s="343"/>
      <c r="E849" s="343"/>
      <c r="F849" s="343"/>
      <c r="G849" s="343"/>
      <c r="H849" s="343"/>
      <c r="I849" s="343"/>
      <c r="J849" s="344">
        <v>5010401011375</v>
      </c>
      <c r="K849" s="345"/>
      <c r="L849" s="345"/>
      <c r="M849" s="345"/>
      <c r="N849" s="345"/>
      <c r="O849" s="345"/>
      <c r="P849" s="359" t="s">
        <v>825</v>
      </c>
      <c r="Q849" s="346"/>
      <c r="R849" s="346"/>
      <c r="S849" s="346"/>
      <c r="T849" s="346"/>
      <c r="U849" s="346"/>
      <c r="V849" s="346"/>
      <c r="W849" s="346"/>
      <c r="X849" s="346"/>
      <c r="Y849" s="347">
        <v>0.2</v>
      </c>
      <c r="Z849" s="348"/>
      <c r="AA849" s="348"/>
      <c r="AB849" s="349"/>
      <c r="AC849" s="350" t="s">
        <v>376</v>
      </c>
      <c r="AD849" s="351"/>
      <c r="AE849" s="351"/>
      <c r="AF849" s="351"/>
      <c r="AG849" s="351"/>
      <c r="AH849" s="352" t="s">
        <v>815</v>
      </c>
      <c r="AI849" s="353"/>
      <c r="AJ849" s="353"/>
      <c r="AK849" s="353"/>
      <c r="AL849" s="354" t="s">
        <v>815</v>
      </c>
      <c r="AM849" s="355"/>
      <c r="AN849" s="355"/>
      <c r="AO849" s="356"/>
      <c r="AP849" s="357" t="s">
        <v>815</v>
      </c>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767</v>
      </c>
      <c r="D878" s="343"/>
      <c r="E878" s="343"/>
      <c r="F878" s="343"/>
      <c r="G878" s="343"/>
      <c r="H878" s="343"/>
      <c r="I878" s="343"/>
      <c r="J878" s="344">
        <v>9010001050794</v>
      </c>
      <c r="K878" s="345"/>
      <c r="L878" s="345"/>
      <c r="M878" s="345"/>
      <c r="N878" s="345"/>
      <c r="O878" s="345"/>
      <c r="P878" s="359" t="s">
        <v>768</v>
      </c>
      <c r="Q878" s="346"/>
      <c r="R878" s="346"/>
      <c r="S878" s="346"/>
      <c r="T878" s="346"/>
      <c r="U878" s="346"/>
      <c r="V878" s="346"/>
      <c r="W878" s="346"/>
      <c r="X878" s="346"/>
      <c r="Y878" s="347">
        <v>0.9</v>
      </c>
      <c r="Z878" s="348"/>
      <c r="AA878" s="348"/>
      <c r="AB878" s="349"/>
      <c r="AC878" s="350" t="s">
        <v>376</v>
      </c>
      <c r="AD878" s="351"/>
      <c r="AE878" s="351"/>
      <c r="AF878" s="351"/>
      <c r="AG878" s="351"/>
      <c r="AH878" s="366" t="s">
        <v>776</v>
      </c>
      <c r="AI878" s="367"/>
      <c r="AJ878" s="367"/>
      <c r="AK878" s="367"/>
      <c r="AL878" s="354" t="s">
        <v>776</v>
      </c>
      <c r="AM878" s="355"/>
      <c r="AN878" s="355"/>
      <c r="AO878" s="356"/>
      <c r="AP878" s="357" t="s">
        <v>776</v>
      </c>
      <c r="AQ878" s="357"/>
      <c r="AR878" s="357"/>
      <c r="AS878" s="357"/>
      <c r="AT878" s="357"/>
      <c r="AU878" s="357"/>
      <c r="AV878" s="357"/>
      <c r="AW878" s="357"/>
      <c r="AX878" s="357"/>
      <c r="AY878">
        <f t="shared" si="118"/>
        <v>1</v>
      </c>
    </row>
    <row r="879" spans="1:51" ht="49.9" customHeight="1" x14ac:dyDescent="0.15">
      <c r="A879" s="370">
        <v>2</v>
      </c>
      <c r="B879" s="370">
        <v>1</v>
      </c>
      <c r="C879" s="358" t="s">
        <v>829</v>
      </c>
      <c r="D879" s="343"/>
      <c r="E879" s="343"/>
      <c r="F879" s="343"/>
      <c r="G879" s="343"/>
      <c r="H879" s="343"/>
      <c r="I879" s="343"/>
      <c r="J879" s="344">
        <v>9010001050794</v>
      </c>
      <c r="K879" s="345"/>
      <c r="L879" s="345"/>
      <c r="M879" s="345"/>
      <c r="N879" s="345"/>
      <c r="O879" s="345"/>
      <c r="P879" s="359" t="s">
        <v>830</v>
      </c>
      <c r="Q879" s="346"/>
      <c r="R879" s="346"/>
      <c r="S879" s="346"/>
      <c r="T879" s="346"/>
      <c r="U879" s="346"/>
      <c r="V879" s="346"/>
      <c r="W879" s="346"/>
      <c r="X879" s="346"/>
      <c r="Y879" s="347">
        <v>0.4</v>
      </c>
      <c r="Z879" s="348"/>
      <c r="AA879" s="348"/>
      <c r="AB879" s="349"/>
      <c r="AC879" s="350" t="s">
        <v>834</v>
      </c>
      <c r="AD879" s="351"/>
      <c r="AE879" s="351"/>
      <c r="AF879" s="351"/>
      <c r="AG879" s="351"/>
      <c r="AH879" s="366" t="s">
        <v>815</v>
      </c>
      <c r="AI879" s="367"/>
      <c r="AJ879" s="367"/>
      <c r="AK879" s="367"/>
      <c r="AL879" s="354" t="s">
        <v>835</v>
      </c>
      <c r="AM879" s="355"/>
      <c r="AN879" s="355"/>
      <c r="AO879" s="356"/>
      <c r="AP879" s="357" t="s">
        <v>815</v>
      </c>
      <c r="AQ879" s="357"/>
      <c r="AR879" s="357"/>
      <c r="AS879" s="357"/>
      <c r="AT879" s="357"/>
      <c r="AU879" s="357"/>
      <c r="AV879" s="357"/>
      <c r="AW879" s="357"/>
      <c r="AX879" s="357"/>
      <c r="AY879">
        <f>COUNTA($C$879)</f>
        <v>1</v>
      </c>
    </row>
    <row r="880" spans="1:51" ht="30" customHeight="1" x14ac:dyDescent="0.15">
      <c r="A880" s="370">
        <v>3</v>
      </c>
      <c r="B880" s="370">
        <v>1</v>
      </c>
      <c r="C880" s="358" t="s">
        <v>831</v>
      </c>
      <c r="D880" s="343"/>
      <c r="E880" s="343"/>
      <c r="F880" s="343"/>
      <c r="G880" s="343"/>
      <c r="H880" s="343"/>
      <c r="I880" s="343"/>
      <c r="J880" s="344">
        <v>6010001011007</v>
      </c>
      <c r="K880" s="345"/>
      <c r="L880" s="345"/>
      <c r="M880" s="345"/>
      <c r="N880" s="345"/>
      <c r="O880" s="345"/>
      <c r="P880" s="359" t="s">
        <v>832</v>
      </c>
      <c r="Q880" s="346"/>
      <c r="R880" s="346"/>
      <c r="S880" s="346"/>
      <c r="T880" s="346"/>
      <c r="U880" s="346"/>
      <c r="V880" s="346"/>
      <c r="W880" s="346"/>
      <c r="X880" s="346"/>
      <c r="Y880" s="347">
        <v>0.4</v>
      </c>
      <c r="Z880" s="348"/>
      <c r="AA880" s="348"/>
      <c r="AB880" s="349"/>
      <c r="AC880" s="350" t="s">
        <v>833</v>
      </c>
      <c r="AD880" s="351"/>
      <c r="AE880" s="351"/>
      <c r="AF880" s="351"/>
      <c r="AG880" s="351"/>
      <c r="AH880" s="352">
        <v>5</v>
      </c>
      <c r="AI880" s="353"/>
      <c r="AJ880" s="353"/>
      <c r="AK880" s="353"/>
      <c r="AL880" s="354">
        <v>71.8</v>
      </c>
      <c r="AM880" s="355"/>
      <c r="AN880" s="355"/>
      <c r="AO880" s="356"/>
      <c r="AP880" s="357" t="s">
        <v>783</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769</v>
      </c>
      <c r="D911" s="343"/>
      <c r="E911" s="343"/>
      <c r="F911" s="343"/>
      <c r="G911" s="343"/>
      <c r="H911" s="343"/>
      <c r="I911" s="343"/>
      <c r="J911" s="344">
        <v>4010405008740</v>
      </c>
      <c r="K911" s="345"/>
      <c r="L911" s="345"/>
      <c r="M911" s="345"/>
      <c r="N911" s="345"/>
      <c r="O911" s="345"/>
      <c r="P911" s="359" t="s">
        <v>772</v>
      </c>
      <c r="Q911" s="346"/>
      <c r="R911" s="346"/>
      <c r="S911" s="346"/>
      <c r="T911" s="346"/>
      <c r="U911" s="346"/>
      <c r="V911" s="346"/>
      <c r="W911" s="346"/>
      <c r="X911" s="346"/>
      <c r="Y911" s="347">
        <v>12.1</v>
      </c>
      <c r="Z911" s="348"/>
      <c r="AA911" s="348"/>
      <c r="AB911" s="349"/>
      <c r="AC911" s="350" t="s">
        <v>377</v>
      </c>
      <c r="AD911" s="351"/>
      <c r="AE911" s="351"/>
      <c r="AF911" s="351"/>
      <c r="AG911" s="351"/>
      <c r="AH911" s="366" t="s">
        <v>775</v>
      </c>
      <c r="AI911" s="367"/>
      <c r="AJ911" s="367"/>
      <c r="AK911" s="367"/>
      <c r="AL911" s="354" t="s">
        <v>775</v>
      </c>
      <c r="AM911" s="355"/>
      <c r="AN911" s="355"/>
      <c r="AO911" s="356"/>
      <c r="AP911" s="357" t="s">
        <v>776</v>
      </c>
      <c r="AQ911" s="357"/>
      <c r="AR911" s="357"/>
      <c r="AS911" s="357"/>
      <c r="AT911" s="357"/>
      <c r="AU911" s="357"/>
      <c r="AV911" s="357"/>
      <c r="AW911" s="357"/>
      <c r="AX911" s="357"/>
      <c r="AY911">
        <f t="shared" si="119"/>
        <v>1</v>
      </c>
    </row>
    <row r="912" spans="1:51" ht="30" customHeight="1" x14ac:dyDescent="0.15">
      <c r="A912" s="370">
        <v>2</v>
      </c>
      <c r="B912" s="370">
        <v>1</v>
      </c>
      <c r="C912" s="358" t="s">
        <v>770</v>
      </c>
      <c r="D912" s="343"/>
      <c r="E912" s="343"/>
      <c r="F912" s="343"/>
      <c r="G912" s="343"/>
      <c r="H912" s="343"/>
      <c r="I912" s="343"/>
      <c r="J912" s="344">
        <v>7010001018703</v>
      </c>
      <c r="K912" s="345"/>
      <c r="L912" s="345"/>
      <c r="M912" s="345"/>
      <c r="N912" s="345"/>
      <c r="O912" s="345"/>
      <c r="P912" s="359" t="s">
        <v>773</v>
      </c>
      <c r="Q912" s="346"/>
      <c r="R912" s="346"/>
      <c r="S912" s="346"/>
      <c r="T912" s="346"/>
      <c r="U912" s="346"/>
      <c r="V912" s="346"/>
      <c r="W912" s="346"/>
      <c r="X912" s="346"/>
      <c r="Y912" s="347">
        <v>8.8000000000000007</v>
      </c>
      <c r="Z912" s="348"/>
      <c r="AA912" s="348"/>
      <c r="AB912" s="349"/>
      <c r="AC912" s="350" t="s">
        <v>377</v>
      </c>
      <c r="AD912" s="351"/>
      <c r="AE912" s="351"/>
      <c r="AF912" s="351"/>
      <c r="AG912" s="351"/>
      <c r="AH912" s="366" t="s">
        <v>776</v>
      </c>
      <c r="AI912" s="367"/>
      <c r="AJ912" s="367"/>
      <c r="AK912" s="367"/>
      <c r="AL912" s="354" t="s">
        <v>777</v>
      </c>
      <c r="AM912" s="355"/>
      <c r="AN912" s="355"/>
      <c r="AO912" s="356"/>
      <c r="AP912" s="357" t="s">
        <v>777</v>
      </c>
      <c r="AQ912" s="357"/>
      <c r="AR912" s="357"/>
      <c r="AS912" s="357"/>
      <c r="AT912" s="357"/>
      <c r="AU912" s="357"/>
      <c r="AV912" s="357"/>
      <c r="AW912" s="357"/>
      <c r="AX912" s="357"/>
      <c r="AY912">
        <f>COUNTA($C$912)</f>
        <v>1</v>
      </c>
    </row>
    <row r="913" spans="1:51" ht="30" customHeight="1" x14ac:dyDescent="0.15">
      <c r="A913" s="370">
        <v>3</v>
      </c>
      <c r="B913" s="370">
        <v>1</v>
      </c>
      <c r="C913" s="358" t="s">
        <v>771</v>
      </c>
      <c r="D913" s="343"/>
      <c r="E913" s="343"/>
      <c r="F913" s="343"/>
      <c r="G913" s="343"/>
      <c r="H913" s="343"/>
      <c r="I913" s="343"/>
      <c r="J913" s="344">
        <v>3011101061357</v>
      </c>
      <c r="K913" s="345"/>
      <c r="L913" s="345"/>
      <c r="M913" s="345"/>
      <c r="N913" s="345"/>
      <c r="O913" s="345"/>
      <c r="P913" s="359" t="s">
        <v>774</v>
      </c>
      <c r="Q913" s="346"/>
      <c r="R913" s="346"/>
      <c r="S913" s="346"/>
      <c r="T913" s="346"/>
      <c r="U913" s="346"/>
      <c r="V913" s="346"/>
      <c r="W913" s="346"/>
      <c r="X913" s="346"/>
      <c r="Y913" s="347">
        <v>0.8</v>
      </c>
      <c r="Z913" s="348"/>
      <c r="AA913" s="348"/>
      <c r="AB913" s="349"/>
      <c r="AC913" s="350" t="s">
        <v>376</v>
      </c>
      <c r="AD913" s="351"/>
      <c r="AE913" s="351"/>
      <c r="AF913" s="351"/>
      <c r="AG913" s="351"/>
      <c r="AH913" s="352" t="s">
        <v>776</v>
      </c>
      <c r="AI913" s="353"/>
      <c r="AJ913" s="353"/>
      <c r="AK913" s="353"/>
      <c r="AL913" s="354" t="s">
        <v>775</v>
      </c>
      <c r="AM913" s="355"/>
      <c r="AN913" s="355"/>
      <c r="AO913" s="356"/>
      <c r="AP913" s="357" t="s">
        <v>776</v>
      </c>
      <c r="AQ913" s="357"/>
      <c r="AR913" s="357"/>
      <c r="AS913" s="357"/>
      <c r="AT913" s="357"/>
      <c r="AU913" s="357"/>
      <c r="AV913" s="357"/>
      <c r="AW913" s="357"/>
      <c r="AX913" s="357"/>
      <c r="AY913">
        <f>COUNTA($C$913)</f>
        <v>1</v>
      </c>
    </row>
    <row r="914" spans="1:51" ht="49.9" customHeight="1" x14ac:dyDescent="0.15">
      <c r="A914" s="370">
        <v>4</v>
      </c>
      <c r="B914" s="370">
        <v>1</v>
      </c>
      <c r="C914" s="358" t="s">
        <v>782</v>
      </c>
      <c r="D914" s="343"/>
      <c r="E914" s="343"/>
      <c r="F914" s="343"/>
      <c r="G914" s="343"/>
      <c r="H914" s="343"/>
      <c r="I914" s="343"/>
      <c r="J914" s="344">
        <v>4010001041427</v>
      </c>
      <c r="K914" s="345"/>
      <c r="L914" s="345"/>
      <c r="M914" s="345"/>
      <c r="N914" s="345"/>
      <c r="O914" s="345"/>
      <c r="P914" s="359" t="s">
        <v>787</v>
      </c>
      <c r="Q914" s="346"/>
      <c r="R914" s="346"/>
      <c r="S914" s="346"/>
      <c r="T914" s="346"/>
      <c r="U914" s="346"/>
      <c r="V914" s="346"/>
      <c r="W914" s="346"/>
      <c r="X914" s="346"/>
      <c r="Y914" s="347">
        <v>0.3</v>
      </c>
      <c r="Z914" s="348"/>
      <c r="AA914" s="348"/>
      <c r="AB914" s="349"/>
      <c r="AC914" s="350" t="s">
        <v>376</v>
      </c>
      <c r="AD914" s="351"/>
      <c r="AE914" s="351"/>
      <c r="AF914" s="351"/>
      <c r="AG914" s="351"/>
      <c r="AH914" s="352" t="s">
        <v>783</v>
      </c>
      <c r="AI914" s="353"/>
      <c r="AJ914" s="353"/>
      <c r="AK914" s="353"/>
      <c r="AL914" s="354" t="s">
        <v>776</v>
      </c>
      <c r="AM914" s="355"/>
      <c r="AN914" s="355"/>
      <c r="AO914" s="356"/>
      <c r="AP914" s="357" t="s">
        <v>776</v>
      </c>
      <c r="AQ914" s="357"/>
      <c r="AR914" s="357"/>
      <c r="AS914" s="357"/>
      <c r="AT914" s="357"/>
      <c r="AU914" s="357"/>
      <c r="AV914" s="357"/>
      <c r="AW914" s="357"/>
      <c r="AX914" s="357"/>
      <c r="AY914">
        <f>COUNTA($C$914)</f>
        <v>1</v>
      </c>
    </row>
    <row r="915" spans="1:51" ht="60" customHeight="1" x14ac:dyDescent="0.15">
      <c r="A915" s="370">
        <v>5</v>
      </c>
      <c r="B915" s="370">
        <v>1</v>
      </c>
      <c r="C915" s="343" t="s">
        <v>781</v>
      </c>
      <c r="D915" s="343"/>
      <c r="E915" s="343"/>
      <c r="F915" s="343"/>
      <c r="G915" s="343"/>
      <c r="H915" s="343"/>
      <c r="I915" s="343"/>
      <c r="J915" s="344">
        <v>4010001041427</v>
      </c>
      <c r="K915" s="345"/>
      <c r="L915" s="345"/>
      <c r="M915" s="345"/>
      <c r="N915" s="345"/>
      <c r="O915" s="345"/>
      <c r="P915" s="359" t="s">
        <v>788</v>
      </c>
      <c r="Q915" s="346"/>
      <c r="R915" s="346"/>
      <c r="S915" s="346"/>
      <c r="T915" s="346"/>
      <c r="U915" s="346"/>
      <c r="V915" s="346"/>
      <c r="W915" s="346"/>
      <c r="X915" s="346"/>
      <c r="Y915" s="347">
        <v>0.3</v>
      </c>
      <c r="Z915" s="348"/>
      <c r="AA915" s="348"/>
      <c r="AB915" s="349"/>
      <c r="AC915" s="350" t="s">
        <v>376</v>
      </c>
      <c r="AD915" s="351"/>
      <c r="AE915" s="351"/>
      <c r="AF915" s="351"/>
      <c r="AG915" s="351"/>
      <c r="AH915" s="352" t="s">
        <v>783</v>
      </c>
      <c r="AI915" s="353"/>
      <c r="AJ915" s="353"/>
      <c r="AK915" s="353"/>
      <c r="AL915" s="354" t="s">
        <v>783</v>
      </c>
      <c r="AM915" s="355"/>
      <c r="AN915" s="355"/>
      <c r="AO915" s="356"/>
      <c r="AP915" s="357" t="s">
        <v>776</v>
      </c>
      <c r="AQ915" s="357"/>
      <c r="AR915" s="357"/>
      <c r="AS915" s="357"/>
      <c r="AT915" s="357"/>
      <c r="AU915" s="357"/>
      <c r="AV915" s="357"/>
      <c r="AW915" s="357"/>
      <c r="AX915" s="357"/>
      <c r="AY915">
        <f>COUNTA($C$915)</f>
        <v>1</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778</v>
      </c>
      <c r="D944" s="343"/>
      <c r="E944" s="343"/>
      <c r="F944" s="343"/>
      <c r="G944" s="343"/>
      <c r="H944" s="343"/>
      <c r="I944" s="343"/>
      <c r="J944" s="344">
        <v>2010401025923</v>
      </c>
      <c r="K944" s="345"/>
      <c r="L944" s="345"/>
      <c r="M944" s="345"/>
      <c r="N944" s="345"/>
      <c r="O944" s="345"/>
      <c r="P944" s="359" t="s">
        <v>779</v>
      </c>
      <c r="Q944" s="346"/>
      <c r="R944" s="346"/>
      <c r="S944" s="346"/>
      <c r="T944" s="346"/>
      <c r="U944" s="346"/>
      <c r="V944" s="346"/>
      <c r="W944" s="346"/>
      <c r="X944" s="346"/>
      <c r="Y944" s="347">
        <v>9.9</v>
      </c>
      <c r="Z944" s="348"/>
      <c r="AA944" s="348"/>
      <c r="AB944" s="349"/>
      <c r="AC944" s="350" t="s">
        <v>371</v>
      </c>
      <c r="AD944" s="351"/>
      <c r="AE944" s="351"/>
      <c r="AF944" s="351"/>
      <c r="AG944" s="351"/>
      <c r="AH944" s="366">
        <v>3</v>
      </c>
      <c r="AI944" s="367"/>
      <c r="AJ944" s="367"/>
      <c r="AK944" s="367"/>
      <c r="AL944" s="354">
        <v>82.3</v>
      </c>
      <c r="AM944" s="355"/>
      <c r="AN944" s="355"/>
      <c r="AO944" s="356"/>
      <c r="AP944" s="357" t="s">
        <v>784</v>
      </c>
      <c r="AQ944" s="357"/>
      <c r="AR944" s="357"/>
      <c r="AS944" s="357"/>
      <c r="AT944" s="357"/>
      <c r="AU944" s="357"/>
      <c r="AV944" s="357"/>
      <c r="AW944" s="357"/>
      <c r="AX944" s="357"/>
      <c r="AY944">
        <f t="shared" si="120"/>
        <v>1</v>
      </c>
    </row>
    <row r="945" spans="1:51" ht="49.9" customHeight="1" x14ac:dyDescent="0.15">
      <c r="A945" s="370">
        <v>2</v>
      </c>
      <c r="B945" s="370">
        <v>1</v>
      </c>
      <c r="C945" s="358" t="s">
        <v>782</v>
      </c>
      <c r="D945" s="343"/>
      <c r="E945" s="343"/>
      <c r="F945" s="343"/>
      <c r="G945" s="343"/>
      <c r="H945" s="343"/>
      <c r="I945" s="343"/>
      <c r="J945" s="344">
        <v>4010001041427</v>
      </c>
      <c r="K945" s="345"/>
      <c r="L945" s="345"/>
      <c r="M945" s="345"/>
      <c r="N945" s="345"/>
      <c r="O945" s="345"/>
      <c r="P945" s="359" t="s">
        <v>780</v>
      </c>
      <c r="Q945" s="346"/>
      <c r="R945" s="346"/>
      <c r="S945" s="346"/>
      <c r="T945" s="346"/>
      <c r="U945" s="346"/>
      <c r="V945" s="346"/>
      <c r="W945" s="346"/>
      <c r="X945" s="346"/>
      <c r="Y945" s="347">
        <v>6.4</v>
      </c>
      <c r="Z945" s="348"/>
      <c r="AA945" s="348"/>
      <c r="AB945" s="349"/>
      <c r="AC945" s="350" t="s">
        <v>377</v>
      </c>
      <c r="AD945" s="351"/>
      <c r="AE945" s="351"/>
      <c r="AF945" s="351"/>
      <c r="AG945" s="351"/>
      <c r="AH945" s="366">
        <v>1</v>
      </c>
      <c r="AI945" s="367"/>
      <c r="AJ945" s="367"/>
      <c r="AK945" s="367"/>
      <c r="AL945" s="354" t="s">
        <v>775</v>
      </c>
      <c r="AM945" s="355"/>
      <c r="AN945" s="355"/>
      <c r="AO945" s="356"/>
      <c r="AP945" s="357" t="s">
        <v>776</v>
      </c>
      <c r="AQ945" s="357"/>
      <c r="AR945" s="357"/>
      <c r="AS945" s="357"/>
      <c r="AT945" s="357"/>
      <c r="AU945" s="357"/>
      <c r="AV945" s="357"/>
      <c r="AW945" s="357"/>
      <c r="AX945" s="357"/>
      <c r="AY945">
        <f>COUNTA($C$945)</f>
        <v>1</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t="s">
        <v>785</v>
      </c>
      <c r="D1110" s="368"/>
      <c r="E1110" s="150" t="s">
        <v>807</v>
      </c>
      <c r="F1110" s="369"/>
      <c r="G1110" s="369"/>
      <c r="H1110" s="369"/>
      <c r="I1110" s="369"/>
      <c r="J1110" s="344">
        <v>5010401063359</v>
      </c>
      <c r="K1110" s="345"/>
      <c r="L1110" s="345"/>
      <c r="M1110" s="345"/>
      <c r="N1110" s="345"/>
      <c r="O1110" s="345"/>
      <c r="P1110" s="359" t="s">
        <v>786</v>
      </c>
      <c r="Q1110" s="346"/>
      <c r="R1110" s="346"/>
      <c r="S1110" s="346"/>
      <c r="T1110" s="346"/>
      <c r="U1110" s="346"/>
      <c r="V1110" s="346"/>
      <c r="W1110" s="346"/>
      <c r="X1110" s="346"/>
      <c r="Y1110" s="347">
        <v>30.1</v>
      </c>
      <c r="Z1110" s="348"/>
      <c r="AA1110" s="348"/>
      <c r="AB1110" s="349"/>
      <c r="AC1110" s="350" t="s">
        <v>838</v>
      </c>
      <c r="AD1110" s="351"/>
      <c r="AE1110" s="351"/>
      <c r="AF1110" s="351"/>
      <c r="AG1110" s="351"/>
      <c r="AH1110" s="352">
        <v>5</v>
      </c>
      <c r="AI1110" s="353"/>
      <c r="AJ1110" s="353"/>
      <c r="AK1110" s="353"/>
      <c r="AL1110" s="354">
        <v>96.2</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4" max="50" man="1"/>
    <brk id="483" max="50" man="1"/>
    <brk id="718" max="50" man="1"/>
    <brk id="747" max="50" man="1"/>
    <brk id="840" max="50" man="1"/>
    <brk id="90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7"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7"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7"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7"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7"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7"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7"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7"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7"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7"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7"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7"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7"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7"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7"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7"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7"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7"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7"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7"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7"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7"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7"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7"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7"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7"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7"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7"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7"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7"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7"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7"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7"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7"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7"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7"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7"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7"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25" sqref="Y25:AB2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2021-07-05T02:36:08Z</cp:lastPrinted>
  <dcterms:created xsi:type="dcterms:W3CDTF">2012-03-13T00:50:25Z</dcterms:created>
  <dcterms:modified xsi:type="dcterms:W3CDTF">2021-07-05T04:04:59Z</dcterms:modified>
</cp:coreProperties>
</file>