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16" i="3"/>
  <c r="AY60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<sst xmlns="http://schemas.openxmlformats.org/spreadsheetml/2006/main" count="3127" uniqueCount="842">
  <si>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</si>
  <si>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</si>
  <si>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</si>
  <si>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</si>
  <si>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</si>
  <si>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</si>
  <si>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</si>
  <si>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</si>
  <si>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</si>
  <si>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</si>
  <si>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</si>
  <si>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</si>
  <si>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</si>
  <si>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</si>
  <si>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</si>
  <si>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</si>
  <si>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</si>
  <si>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</si>
  <si>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</si>
  <si>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</si>
  <si>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</si>
  <si>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</si>
  <si>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</si>
  <si>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</si>
  <si>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</si>
  <si>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</si>
  <si>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</si>
  <si>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</si>
  <si>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</si>
  <si>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</si>
  <si>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</si>
  <si>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</si>
  <si>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</si>
  <si>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</si>
  <si>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</si>
  <si>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</si>
  <si>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</si>
  <si>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</si>
  <si>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</si>
  <si>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</si>
  <si>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</si>
  <si>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</si>
  <si>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</si>
  <si>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</si>
  <si>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</si>
  <si>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</si>
  <si>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</si>
  <si>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</si>
  <si>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</si>
  <si>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</si>
  <si>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</si>
  <si>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</si>
  <si>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</si>
  <si>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</si>
  <si>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</si>
  <si>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</si>
  <si>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</si>
  <si>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</si>
  <si>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</si>
  <si>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</si>
  <si>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</si>
  <si>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</si>
  <si>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</si>
  <si>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</si>
  <si>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</si>
  <si>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</si>
  <si>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</si>
  <si>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</si>
  <si>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</si>
  <si>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</si>
  <si>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</si>
  <si>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</si>
  <si>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</si>
  <si>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</si>
  <si>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</si>
  <si>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</si>
  <si>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</si>
  <si>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</si>
  <si>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</si>
  <si>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</si>
  <si>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</si>
  <si>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</si>
  <si>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</si>
  <si>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</si>
  <si>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</si>
  <si>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</si>
  <si>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</si>
  <si>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</si>
  <si>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</si>
  <si>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</si>
  <si>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</si>
  <si>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</si>
  <si>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</si>
  <si>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</si>
  <si>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</si>
  <si>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</si>
  <si>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</si>
  <si>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</si>
  <si>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</si>
  <si>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</si>
  <si>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</si>
  <si>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</si>
  <si>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</si>
  <si>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</si>
  <si>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</si>
  <si>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</si>
  <si>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</si>
  <si>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</si>
  <si>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</si>
  <si>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</si>
  <si>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</si>
  <si>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</si>
  <si>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</si>
  <si>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</si>
  <si>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</si>
  <si>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</si>
  <si>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</si>
  <si>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</si>
  <si>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</si>
  <si>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</si>
  <si>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</si>
  <si>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</si>
  <si>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</si>
  <si>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</si>
  <si>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</si>
  <si>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</si>
  <si>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</si>
  <si>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</si>
  <si>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</si>
  <si>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</si>
  <si>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</si>
  <si>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</si>
  <si>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</si>
  <si>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</si>
  <si>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</si>
  <si>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</si>
  <si>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</si>
  <si>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</si>
  <si>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</si>
  <si>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</si>
  <si>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</si>
  <si>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</si>
  <si>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</si>
  <si>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</si>
  <si>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</si>
  <si>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</si>
  <si>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</si>
  <si>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</si>
  <si>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</si>
  <si>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</si>
  <si>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</si>
  <si>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</si>
  <si>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</si>
  <si>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</si>
  <si>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</si>
  <si>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</si>
  <si>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</si>
  <si>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</si>
  <si>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</si>
  <si>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</si>
  <si>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</si>
  <si>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</si>
  <si>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</si>
  <si>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</si>
  <si>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</si>
  <si>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</si>
  <si>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</si>
  <si>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</si>
  <si>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</si>
  <si>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</si>
  <si>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</si>
  <si>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</si>
  <si>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</si>
  <si>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</si>
  <si>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</si>
  <si>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</si>
  <si>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</si>
  <si>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</si>
  <si>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</si>
  <si>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</si>
  <si>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</si>
  <si>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</si>
  <si>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</si>
  <si>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</si>
  <si>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</si>
  <si>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</si>
  <si>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</si>
  <si>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</si>
  <si>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</si>
  <si>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</si>
  <si>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</si>
  <si>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</si>
  <si>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</si>
  <si>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</si>
  <si>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</si>
  <si>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</si>
  <si>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</si>
  <si>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</si>
  <si>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</si>
  <si>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</si>
  <si>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</si>
  <si>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</si>
  <si>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</si>
  <si>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</si>
  <si>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</si>
  <si>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</si>
  <si>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</si>
  <si>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</si>
  <si>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</si>
  <si>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</si>
  <si>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</si>
  <si>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</si>
  <si>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</si>
  <si>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</si>
  <si>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</si>
  <si>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</si>
  <si>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</si>
  <si>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</si>
  <si>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</si>
  <si>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</si>
  <si>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</si>
  <si>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</si>
  <si>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</si>
  <si>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</si>
  <si>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</si>
  <si>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</si>
  <si>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</si>
  <si>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</si>
  <si>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</si>
  <si>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</si>
  <si>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</si>
  <si>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</si>
  <si>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</si>
  <si>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</si>
  <si>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</si>
  <si>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</si>
  <si>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</si>
  <si>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</si>
  <si>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</si>
  <si>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</si>
  <si>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</si>
  <si>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</si>
  <si>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</si>
  <si>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</si>
  <si>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</si>
  <si>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</si>
  <si>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</si>
  <si>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</si>
  <si>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</si>
  <si>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</si>
  <si>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</si>
  <si>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</si>
  <si>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</si>
  <si>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</si>
  <si>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</si>
  <si>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</si>
  <si>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</si>
  <si>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</si>
  <si>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</si>
  <si>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</si>
  <si>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</si>
  <si>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</si>
  <si>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</si>
  <si>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</si>
  <si>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</si>
  <si>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</si>
  <si>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</si>
  <si>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</si>
  <si>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</si>
  <si>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</si>
  <si>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</si>
  <si>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</si>
  <si>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</si>
  <si>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</si>
  <si>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</si>
  <si>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</si>
  <si>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</si>
  <si>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</si>
  <si>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</si>
  <si>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</si>
  <si>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</si>
  <si>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</si>
  <si>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</si>
  <si>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</si>
  <si>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</si>
  <si>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</si>
  <si>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</si>
  <si>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</si>
  <si>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</si>
  <si>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</si>
  <si>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</si>
  <si>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</si>
  <si>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</si>
  <si>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</si>
  <si>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</si>
  <si>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</si>
  <si>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</si>
  <si>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</si>
  <si>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</si>
  <si>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</si>
  <si>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</si>
  <si>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</si>
  <si>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</si>
  <si>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</si>
  <si>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</si>
  <si>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</si>
  <si>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</si>
  <si>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</si>
  <si>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</si>
  <si>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</si>
  <si>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</si>
  <si>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</si>
  <si>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</si>
  <si>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</si>
  <si>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</si>
  <si>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</si>
  <si>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</si>
  <si>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</si>
  <si>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</si>
  <si>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</si>
  <si>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</si>
  <si>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</si>
  <si>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</si>
  <si>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</si>
  <si>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</si>
  <si>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</si>
  <si>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</si>
  <si>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</si>
  <si>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</si>
  <si>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</si>
  <si>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</si>
  <si>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</si>
  <si>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</si>
  <si>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</si>
  <si>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</si>
  <si>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</si>
  <si>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</si>
  <si>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</si>
  <si>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</si>
  <si>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</si>
  <si>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</si>
  <si>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</si>
  <si>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</si>
  <si>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</si>
  <si>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</si>
  <si>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</si>
  <si>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</si>
  <si>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</si>
  <si>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</si>
  <si>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</si>
  <si>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</si>
  <si>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</si>
  <si>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</si>
  <si>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</si>
  <si>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</si>
  <si>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</si>
  <si>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</si>
  <si>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</si>
  <si>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</si>
  <si>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</si>
  <si>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</si>
  <si>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</si>
  <si>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</si>
  <si>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</si>
  <si>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</si>
  <si>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</si>
  <si>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</si>
  <si>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</si>
  <si>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</si>
  <si>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</si>
  <si>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</si>
  <si>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</si>
  <si>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</si>
  <si>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</si>
  <si>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</si>
  <si>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</si>
  <si>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</si>
  <si>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</si>
  <si>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</si>
  <si>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</si>
  <si>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</si>
  <si>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</si>
  <si>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</si>
  <si>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</si>
  <si>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</si>
  <si>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</si>
  <si>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</si>
  <si>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</si>
  <si>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</si>
  <si>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</si>
  <si>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</si>
  <si>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</si>
  <si>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</si>
  <si>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</si>
  <si>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</si>
  <si>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</si>
  <si>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</si>
  <si>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</si>
  <si>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</si>
  <si>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</si>
  <si>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</si>
  <si>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</si>
  <si>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</si>
  <si>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</si>
  <si>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</si>
  <si>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</si>
  <si>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</si>
  <si>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</si>
  <si>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</si>
  <si>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</si>
  <si>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</si>
  <si>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</si>
  <si>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</si>
  <si>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</si>
  <si>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</si>
  <si>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</si>
  <si>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</si>
  <si>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</si>
  <si>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</si>
  <si>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</si>
  <si>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</si>
  <si>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</si>
  <si>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</si>
  <si>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</si>
  <si>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</si>
  <si>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</si>
  <si>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</si>
  <si>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</si>
  <si>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</si>
  <si>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</si>
  <si>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</si>
  <si>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</si>
  <si>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</si>
  <si>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</si>
  <si>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</si>
  <si>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</si>
  <si>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</si>
  <si>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</si>
  <si>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</si>
  <si>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</si>
  <si>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</si>
  <si>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</si>
  <si>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</si>
  <si>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</si>
  <si>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</si>
  <si>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</si>
  <si>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</si>
  <si>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</si>
  <si>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</si>
  <si>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</si>
  <si>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</si>
  <si>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</si>
  <si>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</si>
  <si>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</si>
  <si>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</si>
  <si>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</si>
  <si>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</si>
  <si>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</si>
  <si>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</si>
  <si>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</si>
  <si>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</si>
  <si>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</si>
  <si>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</si>
  <si>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</si>
  <si>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</si>
  <si>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</si>
  <si>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</si>
  <si>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</si>
  <si>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</si>
  <si>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</si>
  <si>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</si>
  <si>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</si>
  <si>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</si>
  <si>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</si>
  <si>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</si>
  <si>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</si>
  <si>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</si>
  <si>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</si>
  <si>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</si>
  <si>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</si>
  <si>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</si>
  <si>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</si>
  <si>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</si>
  <si>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</si>
  <si>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</si>
  <si>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</si>
  <si>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</si>
  <si>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</si>
  <si>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</si>
  <si>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</si>
  <si>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</si>
  <si>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</si>
  <si>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</si>
  <si>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</si>
  <si>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</si>
  <si>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</si>
  <si>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</si>
  <si>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</si>
  <si>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</si>
  <si>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</si>
  <si>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</si>
  <si>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</si>
  <si>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</si>
  <si>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</si>
  <si>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</si>
  <si>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</si>
  <si>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</si>
  <si>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</si>
  <si>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</si>
  <si>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</si>
  <si>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</si>
  <si>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</si>
  <si>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</si>
  <si>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</si>
  <si>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</si>
  <si>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</si>
  <si>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</si>
  <si>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</si>
  <si>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</si>
  <si>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</si>
  <si>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</si>
  <si>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</si>
  <si>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</si>
  <si>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</si>
  <si>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</si>
  <si>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</si>
  <si>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</si>
  <si>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</si>
  <si>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</si>
  <si>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</si>
  <si>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</si>
  <si>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</si>
  <si>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</si>
  <si>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</si>
  <si>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</si>
  <si>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</si>
  <si>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</si>
  <si>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</si>
  <si>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</si>
  <si>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</si>
  <si>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</si>
  <si>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</si>
  <si>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</si>
  <si>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</si>
  <si>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</si>
  <si>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</si>
  <si>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</si>
  <si>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</si>
  <si>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</si>
  <si>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</si>
  <si>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</si>
  <si>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</si>
  <si>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</si>
  <si>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</si>
  <si>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</si>
  <si>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</si>
  <si>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</si>
  <si>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</si>
  <si>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</si>
  <si>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</si>
  <si>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</si>
  <si>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</si>
  <si>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</si>
  <si>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</si>
  <si>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</si>
  <si>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</si>
  <si>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</si>
  <si>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</si>
  <si>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</si>
  <si>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</si>
  <si>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</si>
  <si>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</si>
  <si>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</si>
  <si>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</si>
  <si>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</si>
  <si>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</si>
  <si>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</si>
  <si>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</si>
  <si>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</si>
  <si>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</si>
  <si>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</si>
  <si>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</si>
  <si>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</si>
  <si>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</si>
  <si>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</si>
  <si>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</si>
  <si>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</si>
  <si>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</si>
  <si>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</si>
  <si>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</si>
  <si>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</si>
  <si>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</si>
  <si>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</si>
  <si>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</si>
  <si>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</si>
  <si>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</si>
  <si>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</si>
  <si>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</si>
  <si>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</si>
  <si>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</si>
  <si>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</si>
  <si>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</si>
  <si>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</si>
  <si>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</si>
  <si>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</si>
  <si>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</si>
  <si>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</si>
  <si>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</si>
  <si>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</si>
  <si>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</si>
  <si>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</si>
  <si>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</si>
  <si>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</si>
  <si>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</si>
  <si>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</si>
  <si>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</si>
  <si>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</si>
  <si>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</si>
  <si>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</si>
  <si>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</si>
  <si>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</si>
  <si>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</si>
  <si>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</si>
  <si>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</si>
  <si>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</si>
  <si>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</si>
  <si>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</si>
  <si>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</si>
  <si>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</si>
  <si>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</si>
  <si>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</si>
  <si>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</si>
  <si>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</si>
  <si>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</si>
  <si>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</si>
  <si>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</si>
  <si>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</si>
  <si>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</si>
  <si>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</si>
  <si>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</si>
  <si>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</si>
  <si>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</si>
  <si>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</si>
  <si>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</si>
  <si>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</si>
  <si>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</si>
  <si>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</si>
  <si>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</si>
  <si>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</si>
  <si>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</si>
  <si>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</si>
  <si>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</si>
  <si>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</si>
  <si>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</si>
  <si>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</si>
  <si>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</si>
  <si>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</si>
  <si>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</si>
  <si>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</si>
  <si>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</si>
  <si>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</si>
  <si>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</si>
  <si>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</si>
  <si>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</si>
  <si>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</si>
  <si>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</si>
  <si>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</si>
  <si>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</si>
  <si>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</si>
  <si>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</si>
  <si>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</si>
  <si>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</si>
  <si>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</si>
  <si>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</si>
  <si>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</si>
  <si>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</si>
  <si>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</si>
  <si>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</si>
  <si>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</si>
  <si>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</si>
  <si>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</si>
  <si>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</si>
  <si>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</si>
  <si>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</si>
  <si>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</si>
  <si>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</si>
  <si>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</si>
  <si>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</si>
  <si>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</si>
  <si>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</si>
  <si>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</si>
  <si>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</si>
  <si>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</si>
  <si>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</si>
  <si>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</si>
  <si>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</si>
  <si>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</si>
  <si>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</si>
  <si>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</si>
  <si>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</si>
  <si>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</si>
  <si>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</si>
  <si>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</si>
  <si>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</si>
  <si>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農薬影響対策費</t>
  </si>
  <si>
    <t>水・大気環境局</t>
  </si>
  <si>
    <t>農薬環境管理室長
羽石 洋平</t>
  </si>
  <si>
    <t>平成19年度</t>
  </si>
  <si>
    <t>終了予定なし</t>
  </si>
  <si>
    <t>土壌環境課農薬環境管理室</t>
  </si>
  <si>
    <t>・農薬取締法（第3条（農薬の登録）、第４条（登録の拒否）、第25条（農薬の使用の規制））
・農薬を使用する者が遵守すべき基準を定める省令（平成15年3月7日農林水産省・環境省令第5号）</t>
  </si>
  <si>
    <t>-</t>
  </si>
  <si>
    <t>公害調査費</t>
  </si>
  <si>
    <t>種の感受性差を明らかにする必要のある農薬系統について解析を行う。</t>
  </si>
  <si>
    <t>種</t>
  </si>
  <si>
    <t>各年度農薬水域生態リスクの新たな評価法確立事業のうち、種の感受性分布の解析対象農薬のデータ</t>
  </si>
  <si>
    <t>農薬による生活環境動植物への被害防止に係る、新たなリスク評価・管理手法の確立を図る。</t>
  </si>
  <si>
    <t>●●</t>
    <phoneticPr fontId="5"/>
  </si>
  <si>
    <t>個</t>
  </si>
  <si>
    <t>円</t>
  </si>
  <si>
    <t>　　円/個</t>
    <phoneticPr fontId="5"/>
  </si>
  <si>
    <t>7,965,000/8</t>
  </si>
  <si>
    <t>／　</t>
    <phoneticPr fontId="5"/>
  </si>
  <si>
    <t>　　/</t>
    <phoneticPr fontId="5"/>
  </si>
  <si>
    <t>／　　　　　　　　　　　　　　</t>
    <phoneticPr fontId="5"/>
  </si>
  <si>
    <t>　　/</t>
    <phoneticPr fontId="5"/>
  </si>
  <si>
    <t>3.大気・水・土壌環境等の保全
 3-5 ダイオキシン類・農薬対策
9.環境政策の基盤整備
 9-3 環境問題に関する調査・研究・技術開発</t>
  </si>
  <si>
    <t>278</t>
  </si>
  <si>
    <t>87</t>
  </si>
  <si>
    <t>85</t>
  </si>
  <si>
    <t>132</t>
  </si>
  <si>
    <t>137</t>
  </si>
  <si>
    <t>294</t>
  </si>
  <si>
    <t>275</t>
  </si>
  <si>
    <t>290</t>
  </si>
  <si>
    <t>292</t>
  </si>
  <si>
    <t>○</t>
  </si>
  <si>
    <t>11,000,000/11</t>
    <phoneticPr fontId="5"/>
  </si>
  <si>
    <t>-</t>
    <phoneticPr fontId="5"/>
  </si>
  <si>
    <t>-</t>
    <phoneticPr fontId="5"/>
  </si>
  <si>
    <t>種の感受性差の解析が完了した累積農薬系統数
※「種の感受性差に必要なデータの決定数」を成果指標にしており、平成29年度までは、解析対象の種は甲殻類、藻類等で、農薬系統ごとに解析を行ったが、平成30年度からは、解析対象の種に水草を追加。
平成30年度までで解析対象種の感受性差を明らかにするための解析が完了したため、令和元年度以降の目標設定は行わない。</t>
    <rPh sb="157" eb="159">
      <t>レイワ</t>
    </rPh>
    <rPh sb="159" eb="162">
      <t>ガンネンド</t>
    </rPh>
    <phoneticPr fontId="5"/>
  </si>
  <si>
    <t>生活環境動植物に対する影響評価手法の確立を目的として毒性試験、毒性データを調査した農薬数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生活環境動植物に対する影響評価手法の確立を目的とした毒性の試験、毒性データの調査を実施する。なお、実際の農薬系統の解析に必要な毒性試験等は、当該農薬系統に含まれる代表的な農薬で実施する。　</t>
    <rPh sb="15" eb="17">
      <t>シュホウ</t>
    </rPh>
    <rPh sb="18" eb="20">
      <t>カクリツ</t>
    </rPh>
    <phoneticPr fontId="5"/>
  </si>
  <si>
    <t>本事業により、最新の科学的な知見に基づきリスク評価・管理手法の確立を図るものであるため、より安全で高品質な農薬を求める国民や社会のニーズを的確に反映するもの。</t>
    <rPh sb="26" eb="28">
      <t>カンリ</t>
    </rPh>
    <rPh sb="28" eb="30">
      <t>シュホウ</t>
    </rPh>
    <rPh sb="31" eb="33">
      <t>カクリツ</t>
    </rPh>
    <phoneticPr fontId="5"/>
  </si>
  <si>
    <t>農薬登録基準は農薬取締法において環境大臣が定めることとされており、そのリスク評価・管理手法を国が検討することが必要。</t>
    <phoneticPr fontId="5"/>
  </si>
  <si>
    <t>農薬取締法の理念は、最新の科学的な知見に基づきより安全で高品質な農薬を供給していくことであることから、本事業は必要かつ適切な政策ツールであり、優先度は高い。</t>
    <phoneticPr fontId="5"/>
  </si>
  <si>
    <t>有</t>
  </si>
  <si>
    <t>無</t>
  </si>
  <si>
    <t>‐</t>
  </si>
  <si>
    <t>-</t>
    <phoneticPr fontId="5"/>
  </si>
  <si>
    <t>支出に当たり過大とならないよう、競争性を確保することで、単位当たりコストの低減を図った。</t>
    <phoneticPr fontId="5"/>
  </si>
  <si>
    <t>請負業務における費目・使途を確認し真に必要なものであることを確認した。</t>
    <phoneticPr fontId="5"/>
  </si>
  <si>
    <t>総合評価落札方式の業務提案書において効率的な調査方法の提案を求めており、請負者はその方法に従い実施している。</t>
    <phoneticPr fontId="5"/>
  </si>
  <si>
    <t>農薬の生態影響の評価手法について着実に知見の蓄積を行っている。</t>
    <rPh sb="0" eb="2">
      <t>ノウヤク</t>
    </rPh>
    <rPh sb="3" eb="5">
      <t>セイタイ</t>
    </rPh>
    <rPh sb="5" eb="7">
      <t>エイキョウ</t>
    </rPh>
    <rPh sb="8" eb="10">
      <t>ヒョウカ</t>
    </rPh>
    <rPh sb="10" eb="12">
      <t>シュホウ</t>
    </rPh>
    <rPh sb="16" eb="18">
      <t>チャクジツ</t>
    </rPh>
    <rPh sb="19" eb="21">
      <t>チケン</t>
    </rPh>
    <rPh sb="22" eb="24">
      <t>チクセキ</t>
    </rPh>
    <rPh sb="25" eb="26">
      <t>オコナ</t>
    </rPh>
    <phoneticPr fontId="5"/>
  </si>
  <si>
    <t>前年度に外部有識者を含む検討会を開催し、事業実施方法等について検討し、より効果的に実施している。</t>
    <phoneticPr fontId="5"/>
  </si>
  <si>
    <t>活動実績は見込みに見合ったものとなっている。</t>
    <phoneticPr fontId="5"/>
  </si>
  <si>
    <t>調査結果等は施策の決定や次年度以降の事業計画に活用している。</t>
    <rPh sb="0" eb="2">
      <t>チョウサ</t>
    </rPh>
    <rPh sb="2" eb="4">
      <t>ケッカ</t>
    </rPh>
    <rPh sb="4" eb="5">
      <t>トウ</t>
    </rPh>
    <rPh sb="6" eb="7">
      <t>セ</t>
    </rPh>
    <rPh sb="7" eb="8">
      <t>サク</t>
    </rPh>
    <rPh sb="9" eb="11">
      <t>ケッテイ</t>
    </rPh>
    <rPh sb="12" eb="15">
      <t>ジネンド</t>
    </rPh>
    <rPh sb="15" eb="17">
      <t>イコウ</t>
    </rPh>
    <rPh sb="18" eb="20">
      <t>ジギョウ</t>
    </rPh>
    <rPh sb="20" eb="22">
      <t>ケイカク</t>
    </rPh>
    <rPh sb="23" eb="25">
      <t>カツヨウ</t>
    </rPh>
    <phoneticPr fontId="5"/>
  </si>
  <si>
    <t>D.みずほ総研（株）</t>
    <phoneticPr fontId="5"/>
  </si>
  <si>
    <t>E. （株）日本総合研究所</t>
    <phoneticPr fontId="5"/>
  </si>
  <si>
    <t>人件費</t>
    <rPh sb="0" eb="3">
      <t>ジンケンヒ</t>
    </rPh>
    <phoneticPr fontId="5"/>
  </si>
  <si>
    <t>消耗品</t>
    <rPh sb="0" eb="3">
      <t>ショウモウヒン</t>
    </rPh>
    <phoneticPr fontId="5"/>
  </si>
  <si>
    <t>その他</t>
    <rPh sb="2" eb="3">
      <t>タ</t>
    </rPh>
    <phoneticPr fontId="5"/>
  </si>
  <si>
    <t>一般管理費・消費税</t>
    <rPh sb="0" eb="2">
      <t>イッパン</t>
    </rPh>
    <rPh sb="2" eb="5">
      <t>カンリヒ</t>
    </rPh>
    <rPh sb="6" eb="9">
      <t>ショウヒゼイ</t>
    </rPh>
    <phoneticPr fontId="5"/>
  </si>
  <si>
    <t>生物試験補助・事務作業に係る人件費</t>
    <phoneticPr fontId="5"/>
  </si>
  <si>
    <t>生物試験用実験用消耗品</t>
    <phoneticPr fontId="5"/>
  </si>
  <si>
    <t>修理・印刷製本費・雑役務費等</t>
    <phoneticPr fontId="5"/>
  </si>
  <si>
    <t>人件費</t>
    <phoneticPr fontId="5"/>
  </si>
  <si>
    <t>旅費</t>
    <phoneticPr fontId="5"/>
  </si>
  <si>
    <t>物品費</t>
    <phoneticPr fontId="5"/>
  </si>
  <si>
    <t>外注費</t>
    <phoneticPr fontId="5"/>
  </si>
  <si>
    <t>文献検索及びデータ解析等</t>
    <phoneticPr fontId="5"/>
  </si>
  <si>
    <t>研究打合せ、河川環境調査</t>
    <phoneticPr fontId="5"/>
  </si>
  <si>
    <t>試薬、POCIS Aquasence-P作成キット、その他消耗品</t>
    <phoneticPr fontId="5"/>
  </si>
  <si>
    <t>C．（国研）農業・食品産業技術総合研究機構　
農業環境変動研究センター</t>
    <phoneticPr fontId="5"/>
  </si>
  <si>
    <t>B.（株）政策基礎研究所</t>
    <phoneticPr fontId="5"/>
  </si>
  <si>
    <t>A.（国研）国立環境研究所</t>
    <phoneticPr fontId="5"/>
  </si>
  <si>
    <t>（国研）国立環境研究所</t>
    <phoneticPr fontId="5"/>
  </si>
  <si>
    <t>（株）政策基礎研究所</t>
    <phoneticPr fontId="5"/>
  </si>
  <si>
    <t xml:space="preserve">Pacific Spatial Solutions（株） </t>
    <phoneticPr fontId="5"/>
  </si>
  <si>
    <t xml:space="preserve">F. Pacific Spatial Solutions（株） </t>
    <phoneticPr fontId="5"/>
  </si>
  <si>
    <t>人件費</t>
    <rPh sb="0" eb="3">
      <t>ジンケンヒ</t>
    </rPh>
    <phoneticPr fontId="5"/>
  </si>
  <si>
    <t>一般管理費、消費税</t>
    <phoneticPr fontId="5"/>
  </si>
  <si>
    <t>消費税</t>
    <rPh sb="0" eb="3">
      <t>ショウヒゼイ</t>
    </rPh>
    <phoneticPr fontId="5"/>
  </si>
  <si>
    <t>その他消費税</t>
    <rPh sb="2" eb="3">
      <t>タ</t>
    </rPh>
    <rPh sb="3" eb="6">
      <t>ショウヒゼイ</t>
    </rPh>
    <phoneticPr fontId="5"/>
  </si>
  <si>
    <t>G.（株）エスコ</t>
    <rPh sb="2" eb="5">
      <t>カブ</t>
    </rPh>
    <phoneticPr fontId="5"/>
  </si>
  <si>
    <t>業務実施費</t>
    <rPh sb="0" eb="2">
      <t>ギョウム</t>
    </rPh>
    <rPh sb="2" eb="4">
      <t>ジッシ</t>
    </rPh>
    <rPh sb="4" eb="5">
      <t>ヒ</t>
    </rPh>
    <phoneticPr fontId="5"/>
  </si>
  <si>
    <t>一般管理費</t>
    <rPh sb="0" eb="2">
      <t>イッパン</t>
    </rPh>
    <rPh sb="2" eb="5">
      <t>カンリヒ</t>
    </rPh>
    <phoneticPr fontId="5"/>
  </si>
  <si>
    <t>H.（地独）大阪府立環境農林水産総合研究所</t>
    <phoneticPr fontId="5"/>
  </si>
  <si>
    <t>業務費</t>
    <rPh sb="0" eb="3">
      <t>ギョウムヒ</t>
    </rPh>
    <phoneticPr fontId="5"/>
  </si>
  <si>
    <t>賃金、薬品費、器材費</t>
    <rPh sb="0" eb="2">
      <t>チンギン</t>
    </rPh>
    <rPh sb="3" eb="5">
      <t>ヤクヒン</t>
    </rPh>
    <rPh sb="5" eb="6">
      <t>ヒ</t>
    </rPh>
    <rPh sb="7" eb="9">
      <t>キザイ</t>
    </rPh>
    <rPh sb="9" eb="10">
      <t>ヒ</t>
    </rPh>
    <phoneticPr fontId="5"/>
  </si>
  <si>
    <t>☑</t>
  </si>
  <si>
    <t>I.埼玉県農業技術研究センター</t>
    <rPh sb="2" eb="5">
      <t>サイタマケン</t>
    </rPh>
    <rPh sb="5" eb="7">
      <t>ノウギョウ</t>
    </rPh>
    <rPh sb="7" eb="9">
      <t>ギジュツ</t>
    </rPh>
    <rPh sb="9" eb="11">
      <t>ケンキュウ</t>
    </rPh>
    <phoneticPr fontId="5"/>
  </si>
  <si>
    <t>自己資金</t>
    <rPh sb="0" eb="2">
      <t>ジコ</t>
    </rPh>
    <rPh sb="2" eb="4">
      <t>シキン</t>
    </rPh>
    <phoneticPr fontId="5"/>
  </si>
  <si>
    <t>（株）エスコ</t>
    <rPh sb="0" eb="3">
      <t>カブ</t>
    </rPh>
    <phoneticPr fontId="5"/>
  </si>
  <si>
    <t>（地独）大阪府立環境農林水産総合研究所</t>
    <phoneticPr fontId="5"/>
  </si>
  <si>
    <t>埼玉県農業技術研究センター</t>
    <rPh sb="0" eb="3">
      <t>サイタマケン</t>
    </rPh>
    <rPh sb="3" eb="5">
      <t>ノウギョウ</t>
    </rPh>
    <rPh sb="5" eb="7">
      <t>ギジュツ</t>
    </rPh>
    <rPh sb="7" eb="9">
      <t>ケンキュウ</t>
    </rPh>
    <phoneticPr fontId="5"/>
  </si>
  <si>
    <t>慢性影響評価に活用する河川モニタリング手法の検討</t>
    <phoneticPr fontId="5"/>
  </si>
  <si>
    <t>農薬の効率的な河川等モニタリングの実施に資する計画策定手法の検討</t>
    <phoneticPr fontId="5"/>
  </si>
  <si>
    <t>E. （株）日本総合研究所</t>
    <phoneticPr fontId="5"/>
  </si>
  <si>
    <t>みずほ総研（株）</t>
    <phoneticPr fontId="5"/>
  </si>
  <si>
    <t>河川流路ネットワーク・土地利用データベースおよび河川流域土地利用算出ツールの改良</t>
    <phoneticPr fontId="5"/>
  </si>
  <si>
    <t>農薬の長期ばく露による影響評価の導入に係る技術的な検討</t>
    <phoneticPr fontId="5"/>
  </si>
  <si>
    <t>水域の生活環境動植物に対する慢性影響評価手法等に係る技術的な検討</t>
    <phoneticPr fontId="5"/>
  </si>
  <si>
    <t>河川モニタリング対象農薬の増加、慢性影響評価の導入に対応した効率的かつ適切な河川モニタリング方法の検討</t>
    <phoneticPr fontId="5"/>
  </si>
  <si>
    <t>鳥類に対する農薬のリ慢性影響評価手法の確立に向けた技術的検討、調査</t>
    <phoneticPr fontId="5"/>
  </si>
  <si>
    <t>陸域生物を対象とした実環境中のばく露濃度の把握方法に係る調査、検討</t>
    <phoneticPr fontId="5"/>
  </si>
  <si>
    <t>・第五次環境基本計画（平成30年4月17日閣議決定）
・食料・農業・農村基本計画（令和2年3月31日閣議決定）</t>
    <phoneticPr fontId="5"/>
  </si>
  <si>
    <t>人件費</t>
    <rPh sb="0" eb="3">
      <t>ジンケンヒ</t>
    </rPh>
    <phoneticPr fontId="5"/>
  </si>
  <si>
    <t>委員謝金</t>
    <phoneticPr fontId="5"/>
  </si>
  <si>
    <t>雑役務費</t>
    <phoneticPr fontId="5"/>
  </si>
  <si>
    <t>印刷製本費</t>
    <phoneticPr fontId="5"/>
  </si>
  <si>
    <t>その他</t>
    <rPh sb="2" eb="3">
      <t>ホカ</t>
    </rPh>
    <phoneticPr fontId="5"/>
  </si>
  <si>
    <t>計画検討、調査等</t>
    <phoneticPr fontId="5"/>
  </si>
  <si>
    <t>委員への謝礼</t>
    <phoneticPr fontId="5"/>
  </si>
  <si>
    <t>議事録作成、文献複写、書籍購入</t>
    <phoneticPr fontId="5"/>
  </si>
  <si>
    <t>報告書冊子作成</t>
    <rPh sb="0" eb="3">
      <t>ホウコクショ</t>
    </rPh>
    <rPh sb="1" eb="2">
      <t>コク</t>
    </rPh>
    <phoneticPr fontId="5"/>
  </si>
  <si>
    <t>一般管理費、切手代等</t>
    <phoneticPr fontId="5"/>
  </si>
  <si>
    <t>人件費その他</t>
    <phoneticPr fontId="25"/>
  </si>
  <si>
    <t>人件費、社内諸経費、消費税等</t>
    <phoneticPr fontId="25"/>
  </si>
  <si>
    <t>人件費</t>
    <rPh sb="0" eb="3">
      <t>ジンケンヒ</t>
    </rPh>
    <phoneticPr fontId="25"/>
  </si>
  <si>
    <t>その他委託費</t>
    <rPh sb="2" eb="3">
      <t>ホカ</t>
    </rPh>
    <rPh sb="3" eb="6">
      <t>イタクヒ</t>
    </rPh>
    <phoneticPr fontId="25"/>
  </si>
  <si>
    <t>旅費交通費</t>
    <rPh sb="0" eb="2">
      <t>リョヒ</t>
    </rPh>
    <rPh sb="2" eb="5">
      <t>コウツウヒ</t>
    </rPh>
    <phoneticPr fontId="25"/>
  </si>
  <si>
    <t>社員交通費</t>
    <phoneticPr fontId="25"/>
  </si>
  <si>
    <t>図書印刷費</t>
    <rPh sb="0" eb="2">
      <t>トショ</t>
    </rPh>
    <rPh sb="2" eb="5">
      <t>インサツヒ</t>
    </rPh>
    <phoneticPr fontId="25"/>
  </si>
  <si>
    <t>資料購入・複写</t>
    <phoneticPr fontId="25"/>
  </si>
  <si>
    <t>その他</t>
    <rPh sb="2" eb="3">
      <t>ホカ</t>
    </rPh>
    <phoneticPr fontId="25"/>
  </si>
  <si>
    <t>一般管理費</t>
    <rPh sb="0" eb="2">
      <t>イッパン</t>
    </rPh>
    <rPh sb="2" eb="5">
      <t>カンリヒ</t>
    </rPh>
    <phoneticPr fontId="25"/>
  </si>
  <si>
    <t>委員謝金、報告書印刷</t>
    <phoneticPr fontId="25"/>
  </si>
  <si>
    <t>農薬の安全性を一層向上していくためには、国際標準も念頭に置きつつ、農薬登録時のリスク評価に最新の科学的知見を的確に反映させていくことが重要である。さらにその際には、生物種の多様性、種間の感受性差も考慮していくことも必要不可欠である。このため、本事業においては、農薬取締法の改正に合わせて登録審査の見直しを行った際に「生活環境動植物」として評価対象に追加した、野生ハナバチ類、水生植物及び鳥類に対する影響調査等を通じて科学的知見の集積を進め、農薬による生活環境動植物に対するリスク評価手法及びリスク管理手法の高度化を図る。</t>
    <rPh sb="179" eb="181">
      <t>ヤセイ</t>
    </rPh>
    <rPh sb="185" eb="186">
      <t>ルイ</t>
    </rPh>
    <rPh sb="203" eb="204">
      <t>ナド</t>
    </rPh>
    <rPh sb="205" eb="206">
      <t>ツウ</t>
    </rPh>
    <rPh sb="243" eb="244">
      <t>オヨ</t>
    </rPh>
    <rPh sb="248" eb="250">
      <t>カンリ</t>
    </rPh>
    <rPh sb="250" eb="252">
      <t>シュホウ</t>
    </rPh>
    <phoneticPr fontId="25"/>
  </si>
  <si>
    <t>農薬による生活環境動植物への影響に係る科学的な知見の集積を図り、特に、水生植物を中心とした水域生態系、野生ハナバチ類、鳥類について、実際に影響調査を実施し、これ基づきばく露量を推定した上で、慢性影響を含めたリスク評価手法及びリスク管理手法の検討を行う。</t>
    <rPh sb="57" eb="58">
      <t>ルイ</t>
    </rPh>
    <rPh sb="95" eb="97">
      <t>マンセイ</t>
    </rPh>
    <rPh sb="97" eb="99">
      <t>エイキョウ</t>
    </rPh>
    <rPh sb="100" eb="101">
      <t>フク</t>
    </rPh>
    <rPh sb="108" eb="110">
      <t>シュホウ</t>
    </rPh>
    <rPh sb="110" eb="111">
      <t>オヨ</t>
    </rPh>
    <phoneticPr fontId="5"/>
  </si>
  <si>
    <t>各年度の費用／毒性試験、毒性データを調査した農薬数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生活環境動植物に対する影響評価手法の確立を目的とした毒性の試験、毒性データの調査を実施する。なお、実際の農薬系統の解析に必要な毒性試験等は、当該農薬系統に含まれる代表的な農薬で実施する。</t>
    <phoneticPr fontId="5"/>
  </si>
  <si>
    <t>24,000,000/22</t>
    <phoneticPr fontId="5"/>
  </si>
  <si>
    <t>24,000,000/22</t>
    <phoneticPr fontId="25"/>
  </si>
  <si>
    <t>河川流路ネットワーク・土地利用データベースおよび河川流域土地利用算出ツール改良業務、農薬の効率的な河川等モニタリングの実施に資する計画策定手法の検討業務、慢性影響評価に活用する河川モニタリング手法の検討業務</t>
    <rPh sb="42" eb="44">
      <t>ノウヤク</t>
    </rPh>
    <rPh sb="45" eb="48">
      <t>コウリツテキ</t>
    </rPh>
    <rPh sb="49" eb="51">
      <t>カセン</t>
    </rPh>
    <rPh sb="51" eb="52">
      <t>トウ</t>
    </rPh>
    <rPh sb="59" eb="61">
      <t>ジッシ</t>
    </rPh>
    <rPh sb="62" eb="63">
      <t>シ</t>
    </rPh>
    <rPh sb="65" eb="67">
      <t>ケイカク</t>
    </rPh>
    <rPh sb="67" eb="69">
      <t>サクテイ</t>
    </rPh>
    <rPh sb="69" eb="71">
      <t>シュホウ</t>
    </rPh>
    <rPh sb="72" eb="74">
      <t>ケントウ</t>
    </rPh>
    <rPh sb="74" eb="76">
      <t>ギョウム</t>
    </rPh>
    <phoneticPr fontId="5"/>
  </si>
  <si>
    <t>（国研）農業・食品産業技術総合研究機構　農業環境変動研究センター</t>
    <phoneticPr fontId="5"/>
  </si>
  <si>
    <t>入札は競争入札で行われており、競争性は確保されている。
また一般競争において、前年度一者応札だった事業については、公告期間の延長等の改善を図ったものの一者応札となった。</t>
    <phoneticPr fontId="5"/>
  </si>
  <si>
    <t>・水生生物における種の感受性差を農薬の作用機構・系統毎に明らかにするとともに、それらを考慮した毒性評価手法等を確立。
・農薬の野生ハナバチ類、水生植物、鳥類への影響を調査し、リスク評価手法、管理手法を確立。</t>
    <rPh sb="43" eb="45">
      <t>コウリョ</t>
    </rPh>
    <rPh sb="47" eb="49">
      <t>ドクセイ</t>
    </rPh>
    <rPh sb="55" eb="57">
      <t>カクリツ</t>
    </rPh>
    <rPh sb="69" eb="70">
      <t>ルイ</t>
    </rPh>
    <rPh sb="71" eb="73">
      <t>スイセイ</t>
    </rPh>
    <rPh sb="73" eb="75">
      <t>ショクブツ</t>
    </rPh>
    <rPh sb="92" eb="94">
      <t>シュホウ</t>
    </rPh>
    <phoneticPr fontId="5"/>
  </si>
  <si>
    <t>・水生生物の感受性差を考慮した新たなリスク評価に係る基礎調査の実施及び検討を行った。
・野生ハナバチ類、水生植物、鳥類に対する毒性評価手法、リスク評価手法の検討を行った。</t>
    <rPh sb="1" eb="3">
      <t>スイセイ</t>
    </rPh>
    <rPh sb="3" eb="5">
      <t>セイブツ</t>
    </rPh>
    <phoneticPr fontId="5"/>
  </si>
  <si>
    <t>農薬の登録申請において提出すべき資料について（平成31年3月29日付け30消安第6278号農林水産省消費・安全局長通知）等の公表情報</t>
    <phoneticPr fontId="5"/>
  </si>
  <si>
    <t>確立したリスク評価・管理手法の数(累計)
※平成31年2月の中央環境審議会答申で検討が求められた鳥類、野生ハナバチ類及び長期ばく露による動植物への慢性影響に係るリスク評価・管理手法について令和５年度までに順次その確立を目指すこととし、令和元年度から新たに目標として設定。</t>
    <rPh sb="17" eb="19">
      <t>ルイケイ</t>
    </rPh>
    <phoneticPr fontId="5"/>
  </si>
  <si>
    <t>引き続き予算の範囲内で、より効率的・効果的に成果が得られるよう事業の実施方法を検討する。
一者応札の改善に向けて、引き続き公告期間の延長を図る等適正な競争の確保に努める。</t>
    <phoneticPr fontId="5"/>
  </si>
  <si>
    <t>出張を伴う一部の請負調査が、新型コロナウイルスの感染拡大に伴う緊急事態宣言の発出によって実施困難となり、応札者がなく入札不調となったことから、残る事業実施可能期間も考慮して調査実施を見送らざるを得なかったためである。</t>
    <rPh sb="5" eb="7">
      <t>イチブ</t>
    </rPh>
    <rPh sb="8" eb="10">
      <t>ウケオイ</t>
    </rPh>
    <rPh sb="44" eb="46">
      <t>ジッシ</t>
    </rPh>
    <rPh sb="71" eb="72">
      <t>ノコ</t>
    </rPh>
    <rPh sb="97" eb="98">
      <t>エ</t>
    </rPh>
    <phoneticPr fontId="5"/>
  </si>
  <si>
    <t>改正農薬取締法の理念に則り、より安全で高品質な農薬の供給を図るためには、最新の科学的な知見等に基づき、生態系への影響に係るより精緻な評価に基づく農薬登録基準を設定するとともに、リスク管理の実効性及びリスク評価手法の妥当性の検証を行っていくことが必要である。
このような中、引き続き国費を投入して、最新の科学的な知見の集積に努め、我が国の生物多様性の保全に向けたリスク評価手法を適時的確に改良していくことが必要である。
なお、事業の効率性については、競争契約により競争性のある方法で発注するとともに、費目・使途も適切なものとなっている。</t>
    <rPh sb="111" eb="113">
      <t>ケンショウ</t>
    </rPh>
    <rPh sb="226" eb="228">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</si>
</sst>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191993</xdr:colOff>
      <xdr:row>749</xdr:row>
      <xdr:rowOff>30628</xdr:rowOff>
    </xdr:from>
    <xdr:to>
      <xdr:col>19</xdr:col>
      <xdr:colOff>160830</xdr:colOff>
      <xdr:row>752</xdr:row>
      <xdr:rowOff>253915</xdr:rowOff>
    </xdr:to>
    <xdr:sp macro="" textlink="">
      <xdr:nvSpPr>
        <xdr:cNvPr id="58" name="正方形/長方形 57"/>
        <xdr:cNvSpPr/>
      </xdr:nvSpPr>
      <xdr:spPr bwMode="auto">
        <a:xfrm>
          <a:off x="1592168" y="240736903"/>
          <a:ext cx="2369137" cy="128056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55.4</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clientData/>
  </xdr:twoCellAnchor>
  <xdr:twoCellAnchor>
    <xdr:from>
      <xdr:col>7</xdr:col>
      <xdr:colOff>0</xdr:colOff>
      <xdr:row>752</xdr:row>
      <xdr:rowOff>331506</xdr:rowOff>
    </xdr:from>
    <xdr:to>
      <xdr:col>20</xdr:col>
      <xdr:colOff>163897</xdr:colOff>
      <xdr:row>756</xdr:row>
      <xdr:rowOff>238199</xdr:rowOff>
    </xdr:to>
    <xdr:sp macro="" textlink="">
      <xdr:nvSpPr>
        <xdr:cNvPr id="59" name="大かっこ 58"/>
        <xdr:cNvSpPr/>
      </xdr:nvSpPr>
      <xdr:spPr bwMode="auto">
        <a:xfrm>
          <a:off x="1400175" y="242095056"/>
          <a:ext cx="2764222" cy="1316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en-US" sz="1000">
              <a:solidFill>
                <a:schemeClr val="tx1"/>
              </a:solidFill>
              <a:effectLst/>
              <a:latin typeface="+mn-ea"/>
              <a:ea typeface="+mn-ea"/>
              <a:cs typeface="+mn-cs"/>
            </a:rPr>
            <a:t>水域生態リスクの新たな評価法確立のための調査研究</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en-US" sz="1000">
              <a:solidFill>
                <a:schemeClr val="tx1"/>
              </a:solidFill>
              <a:effectLst/>
              <a:latin typeface="+mn-ea"/>
              <a:ea typeface="+mn-ea"/>
              <a:cs typeface="+mn-cs"/>
            </a:rPr>
            <a:t>野生で生息するハチ類への農薬の毒性影響に関する調査、検討</a:t>
          </a: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・野生で生息する鳥類への農薬の毒性影響に関する調査、検討</a:t>
          </a:r>
          <a:endParaRPr lang="ja-JP" altLang="ja-JP" sz="1000">
            <a:effectLst/>
            <a:latin typeface="+mn-ea"/>
            <a:ea typeface="+mn-ea"/>
          </a:endParaRPr>
        </a:p>
      </xdr:txBody>
    </xdr:sp>
    <xdr:clientData/>
  </xdr:twoCellAnchor>
  <xdr:twoCellAnchor>
    <xdr:from>
      <xdr:col>19</xdr:col>
      <xdr:colOff>174064</xdr:colOff>
      <xdr:row>749</xdr:row>
      <xdr:rowOff>160546</xdr:rowOff>
    </xdr:from>
    <xdr:to>
      <xdr:col>49</xdr:col>
      <xdr:colOff>295275</xdr:colOff>
      <xdr:row>753</xdr:row>
      <xdr:rowOff>200041</xdr:rowOff>
    </xdr:to>
    <xdr:grpSp>
      <xdr:nvGrpSpPr>
        <xdr:cNvPr id="60" name="グループ化 59"/>
        <xdr:cNvGrpSpPr/>
      </xdr:nvGrpSpPr>
      <xdr:grpSpPr>
        <a:xfrm>
          <a:off x="3932776" y="47397219"/>
          <a:ext cx="6056018" cy="1446264"/>
          <a:chOff x="3849446" y="46056076"/>
          <a:chExt cx="6048998" cy="1461664"/>
        </a:xfrm>
      </xdr:grpSpPr>
      <xdr:sp macro="" textlink="">
        <xdr:nvSpPr>
          <xdr:cNvPr id="61" name="正方形/長方形 60"/>
          <xdr:cNvSpPr/>
        </xdr:nvSpPr>
        <xdr:spPr bwMode="auto">
          <a:xfrm>
            <a:off x="5359658" y="46287830"/>
            <a:ext cx="2251797" cy="5981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A</a:t>
            </a:r>
            <a:r>
              <a:rPr kumimoji="1" lang="ja-JP" altLang="en-US" sz="1000">
                <a:latin typeface="ＭＳ Ｐゴシック" panose="020B0600070205080204" pitchFamily="50" charset="-128"/>
                <a:ea typeface="+mn-ea"/>
              </a:rPr>
              <a:t>．（国研）国立環境研究所</a:t>
            </a:r>
          </a:p>
          <a:p>
            <a:pPr algn="ctr">
              <a:lnSpc>
                <a:spcPts val="1200"/>
              </a:lnSpc>
            </a:pPr>
            <a:r>
              <a:rPr kumimoji="1" lang="en-US" altLang="ja-JP" sz="1000">
                <a:latin typeface="ＭＳ Ｐゴシック" panose="020B0600070205080204" pitchFamily="50" charset="-128"/>
                <a:ea typeface="+mn-ea"/>
              </a:rPr>
              <a:t>24</a:t>
            </a:r>
            <a:r>
              <a:rPr kumimoji="1" lang="ja-JP" altLang="en-US" sz="1000">
                <a:latin typeface="ＭＳ Ｐゴシック" panose="020B0600070205080204" pitchFamily="50" charset="-128"/>
                <a:ea typeface="+mn-ea"/>
              </a:rPr>
              <a:t>百万円</a:t>
            </a:r>
          </a:p>
        </xdr:txBody>
      </xdr:sp>
      <xdr:sp macro="" textlink="">
        <xdr:nvSpPr>
          <xdr:cNvPr id="62" name="テキスト ボックス 61"/>
          <xdr:cNvSpPr txBox="1"/>
        </xdr:nvSpPr>
        <xdr:spPr bwMode="auto">
          <a:xfrm>
            <a:off x="5271090" y="46056076"/>
            <a:ext cx="2216951" cy="24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63" name="大かっこ 62"/>
          <xdr:cNvSpPr/>
        </xdr:nvSpPr>
        <xdr:spPr bwMode="auto">
          <a:xfrm>
            <a:off x="7667924" y="46259278"/>
            <a:ext cx="2230520" cy="12584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lnSpc>
                <a:spcPts val="1000"/>
              </a:lnSpc>
            </a:pPr>
            <a:r>
              <a:rPr lang="ja-JP" altLang="en-US" sz="1000">
                <a:latin typeface="+mn-ea"/>
                <a:ea typeface="+mn-ea"/>
              </a:rPr>
              <a:t>・</a:t>
            </a:r>
            <a:r>
              <a:rPr lang="ja-JP" altLang="ja-JP" sz="1000">
                <a:solidFill>
                  <a:schemeClr val="tx1"/>
                </a:solidFill>
                <a:effectLst/>
                <a:latin typeface="+mn-lt"/>
                <a:ea typeface="+mn-ea"/>
                <a:cs typeface="+mn-cs"/>
              </a:rPr>
              <a:t>農薬の</a:t>
            </a:r>
            <a:r>
              <a:rPr lang="ja-JP" altLang="en-US" sz="1000">
                <a:solidFill>
                  <a:schemeClr val="tx1"/>
                </a:solidFill>
                <a:effectLst/>
                <a:latin typeface="+mn-lt"/>
                <a:ea typeface="+mn-ea"/>
                <a:cs typeface="+mn-cs"/>
              </a:rPr>
              <a:t>長期ばく露による影響評価の導入に係る技術的な検討（慢性影響評価に係る情報の整理、ウキクサ試験における毒性試験データベースの整理、</a:t>
            </a:r>
            <a:r>
              <a:rPr lang="en-US" altLang="ja-JP" sz="1000">
                <a:solidFill>
                  <a:schemeClr val="tx1"/>
                </a:solidFill>
                <a:effectLst/>
                <a:latin typeface="+mn-lt"/>
                <a:ea typeface="+mn-ea"/>
                <a:cs typeface="+mn-cs"/>
              </a:rPr>
              <a:t>OECD</a:t>
            </a:r>
            <a:r>
              <a:rPr lang="ja-JP" altLang="en-US" sz="1000">
                <a:solidFill>
                  <a:schemeClr val="tx1"/>
                </a:solidFill>
                <a:effectLst/>
                <a:latin typeface="+mn-lt"/>
                <a:ea typeface="+mn-ea"/>
                <a:cs typeface="+mn-cs"/>
              </a:rPr>
              <a:t>ガイドラインの見直し検討等）</a:t>
            </a:r>
            <a:endParaRPr lang="ja-JP" altLang="en-US" sz="1000">
              <a:latin typeface="+mn-ea"/>
              <a:ea typeface="+mn-ea"/>
            </a:endParaRPr>
          </a:p>
        </xdr:txBody>
      </xdr:sp>
      <xdr:cxnSp macro="">
        <xdr:nvCxnSpPr>
          <xdr:cNvPr id="64" name="直線コネクタ 63"/>
          <xdr:cNvCxnSpPr/>
        </xdr:nvCxnSpPr>
        <xdr:spPr bwMode="auto">
          <a:xfrm>
            <a:off x="3849446" y="46550186"/>
            <a:ext cx="14771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135590</xdr:colOff>
      <xdr:row>750</xdr:row>
      <xdr:rowOff>302745</xdr:rowOff>
    </xdr:from>
    <xdr:to>
      <xdr:col>21</xdr:col>
      <xdr:colOff>135590</xdr:colOff>
      <xdr:row>781</xdr:row>
      <xdr:rowOff>208545</xdr:rowOff>
    </xdr:to>
    <xdr:cxnSp macro="">
      <xdr:nvCxnSpPr>
        <xdr:cNvPr id="65" name="直線コネクタ 64"/>
        <xdr:cNvCxnSpPr/>
      </xdr:nvCxnSpPr>
      <xdr:spPr bwMode="auto">
        <a:xfrm>
          <a:off x="4336115" y="241361445"/>
          <a:ext cx="0" cy="1141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135590</xdr:colOff>
      <xdr:row>774</xdr:row>
      <xdr:rowOff>266276</xdr:rowOff>
    </xdr:from>
    <xdr:to>
      <xdr:col>49</xdr:col>
      <xdr:colOff>28573</xdr:colOff>
      <xdr:row>777</xdr:row>
      <xdr:rowOff>190463</xdr:rowOff>
    </xdr:to>
    <xdr:grpSp>
      <xdr:nvGrpSpPr>
        <xdr:cNvPr id="66" name="グループ化 65"/>
        <xdr:cNvGrpSpPr/>
      </xdr:nvGrpSpPr>
      <xdr:grpSpPr>
        <a:xfrm>
          <a:off x="4289955" y="57152507"/>
          <a:ext cx="5432137" cy="869360"/>
          <a:chOff x="4235556" y="49501153"/>
          <a:chExt cx="5108002" cy="880481"/>
        </a:xfrm>
      </xdr:grpSpPr>
      <xdr:cxnSp macro="">
        <xdr:nvCxnSpPr>
          <xdr:cNvPr id="67" name="直線コネクタ 66"/>
          <xdr:cNvCxnSpPr/>
        </xdr:nvCxnSpPr>
        <xdr:spPr bwMode="auto">
          <a:xfrm flipV="1">
            <a:off x="4235556" y="5001748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5273956" y="49501153"/>
            <a:ext cx="4069602" cy="880481"/>
            <a:chOff x="5106748" y="46201598"/>
            <a:chExt cx="3954822" cy="872243"/>
          </a:xfrm>
        </xdr:grpSpPr>
        <xdr:sp macro="" textlink="">
          <xdr:nvSpPr>
            <xdr:cNvPr id="69" name="正方形/長方形 68"/>
            <xdr:cNvSpPr/>
          </xdr:nvSpPr>
          <xdr:spPr bwMode="auto">
            <a:xfrm>
              <a:off x="5174402" y="46416317"/>
              <a:ext cx="2092575" cy="6041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D.</a:t>
              </a:r>
              <a:r>
                <a:rPr kumimoji="1" lang="ja-JP" altLang="en-US" sz="1000">
                  <a:latin typeface="+mn-ea"/>
                  <a:ea typeface="+mn-ea"/>
                </a:rPr>
                <a:t>みずほ総研（株）</a:t>
              </a:r>
            </a:p>
            <a:p>
              <a:pPr algn="ctr">
                <a:lnSpc>
                  <a:spcPts val="1200"/>
                </a:lnSpc>
              </a:pPr>
              <a:r>
                <a:rPr kumimoji="1" lang="en-US" altLang="ja-JP" sz="1000">
                  <a:latin typeface="+mn-ea"/>
                  <a:ea typeface="+mn-ea"/>
                </a:rPr>
                <a:t>8</a:t>
              </a:r>
              <a:r>
                <a:rPr kumimoji="1" lang="ja-JP" altLang="en-US" sz="1000">
                  <a:latin typeface="+mn-ea"/>
                  <a:ea typeface="+mn-ea"/>
                </a:rPr>
                <a:t>百万円</a:t>
              </a:r>
            </a:p>
          </xdr:txBody>
        </xdr:sp>
        <xdr:sp macro="" textlink="">
          <xdr:nvSpPr>
            <xdr:cNvPr id="70" name="大かっこ 69"/>
            <xdr:cNvSpPr/>
          </xdr:nvSpPr>
          <xdr:spPr bwMode="auto">
            <a:xfrm>
              <a:off x="7332073" y="46225077"/>
              <a:ext cx="1729497" cy="848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sz="1000">
                  <a:effectLst/>
                </a:rPr>
                <a:t>鳥類に対する農薬のリ慢性影響評価手法の確立に向けた技術的検討、調査</a:t>
              </a:r>
              <a:endParaRPr lang="ja-JP" altLang="ja-JP" sz="1000">
                <a:effectLst/>
              </a:endParaRPr>
            </a:p>
          </xdr:txBody>
        </xdr:sp>
        <xdr:sp macro="" textlink="">
          <xdr:nvSpPr>
            <xdr:cNvPr id="71" name="テキスト ボックス 70"/>
            <xdr:cNvSpPr txBox="1"/>
          </xdr:nvSpPr>
          <xdr:spPr bwMode="auto">
            <a:xfrm>
              <a:off x="5106748" y="46201598"/>
              <a:ext cx="1994383" cy="25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請負・一般競争契約（総合評価）</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21</xdr:col>
      <xdr:colOff>135590</xdr:colOff>
      <xdr:row>757</xdr:row>
      <xdr:rowOff>309637</xdr:rowOff>
    </xdr:from>
    <xdr:to>
      <xdr:col>49</xdr:col>
      <xdr:colOff>266700</xdr:colOff>
      <xdr:row>761</xdr:row>
      <xdr:rowOff>161921</xdr:rowOff>
    </xdr:to>
    <xdr:grpSp>
      <xdr:nvGrpSpPr>
        <xdr:cNvPr id="72" name="グループ化 71"/>
        <xdr:cNvGrpSpPr/>
      </xdr:nvGrpSpPr>
      <xdr:grpSpPr>
        <a:xfrm>
          <a:off x="4289955" y="50359849"/>
          <a:ext cx="5670264" cy="1259053"/>
          <a:chOff x="4245705" y="53555465"/>
          <a:chExt cx="5661923" cy="1222301"/>
        </a:xfrm>
      </xdr:grpSpPr>
      <xdr:grpSp>
        <xdr:nvGrpSpPr>
          <xdr:cNvPr id="73" name="グループ化 72"/>
          <xdr:cNvGrpSpPr/>
        </xdr:nvGrpSpPr>
        <xdr:grpSpPr>
          <a:xfrm>
            <a:off x="5312431" y="53555465"/>
            <a:ext cx="4595197" cy="1222301"/>
            <a:chOff x="5116202" y="52692402"/>
            <a:chExt cx="4465856" cy="1214900"/>
          </a:xfrm>
        </xdr:grpSpPr>
        <xdr:sp macro="" textlink="">
          <xdr:nvSpPr>
            <xdr:cNvPr id="75" name="正方形/長方形 74"/>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C</a:t>
              </a:r>
              <a:r>
                <a:rPr kumimoji="1" lang="ja-JP" altLang="en-US" sz="1000">
                  <a:latin typeface="+mj-ea"/>
                  <a:ea typeface="+mj-ea"/>
                </a:rPr>
                <a:t>．</a:t>
              </a:r>
              <a:r>
                <a:rPr kumimoji="1" lang="ja-JP" altLang="ja-JP" sz="1000">
                  <a:solidFill>
                    <a:schemeClr val="dk1"/>
                  </a:solidFill>
                  <a:effectLst/>
                  <a:latin typeface="+mn-lt"/>
                  <a:ea typeface="+mn-ea"/>
                  <a:cs typeface="+mn-cs"/>
                </a:rPr>
                <a:t>（国研）農業・食品産業技術総合研究機構　農業環境変動研究センター</a:t>
              </a:r>
              <a:endParaRPr lang="ja-JP" altLang="ja-JP" sz="1000">
                <a:effectLst/>
              </a:endParaRPr>
            </a:p>
            <a:p>
              <a:pPr algn="ctr"/>
              <a:r>
                <a:rPr kumimoji="1" lang="en-US" altLang="ja-JP" sz="1000">
                  <a:latin typeface="+mj-ea"/>
                  <a:ea typeface="+mj-ea"/>
                </a:rPr>
                <a:t>10.5</a:t>
              </a:r>
              <a:r>
                <a:rPr kumimoji="1" lang="ja-JP" altLang="en-US" sz="1000">
                  <a:latin typeface="+mj-ea"/>
                  <a:ea typeface="+mj-ea"/>
                </a:rPr>
                <a:t>百万円</a:t>
              </a:r>
            </a:p>
          </xdr:txBody>
        </xdr:sp>
        <xdr:sp macro="" textlink="">
          <xdr:nvSpPr>
            <xdr:cNvPr id="76" name="大かっこ 75"/>
            <xdr:cNvSpPr/>
          </xdr:nvSpPr>
          <xdr:spPr bwMode="auto">
            <a:xfrm>
              <a:off x="7462653" y="52945250"/>
              <a:ext cx="2119405" cy="962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eaLnBrk="1" fontAlgn="auto" latinLnBrk="0" hangingPunct="1"/>
              <a:r>
                <a:rPr lang="ja-JP" altLang="en-US" sz="1000" b="0" i="0" baseline="0">
                  <a:solidFill>
                    <a:schemeClr val="tx1"/>
                  </a:solidFill>
                  <a:effectLst/>
                  <a:latin typeface="+mn-lt"/>
                  <a:ea typeface="+mn-ea"/>
                  <a:cs typeface="+mn-cs"/>
                </a:rPr>
                <a:t>河川モニタリング対象農薬の増加、慢性影響評価の導入に対応した効率的かつ適切な河川モニタリング方法の検討</a:t>
              </a:r>
            </a:p>
            <a:p>
              <a:pPr eaLnBrk="1" fontAlgn="auto" latinLnBrk="0" hangingPunct="1"/>
              <a:endParaRPr lang="ja-JP" altLang="ja-JP" sz="1000">
                <a:effectLst/>
              </a:endParaRPr>
            </a:p>
          </xdr:txBody>
        </xdr:sp>
        <xdr:sp macro="" textlink="">
          <xdr:nvSpPr>
            <xdr:cNvPr id="77" name="テキスト ボックス 76"/>
            <xdr:cNvSpPr txBox="1"/>
          </xdr:nvSpPr>
          <xdr:spPr bwMode="auto">
            <a:xfrm>
              <a:off x="5116202" y="52692402"/>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請負・一般競争契約（総合評価）</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74" name="直線コネクタ 73"/>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135590</xdr:colOff>
      <xdr:row>754</xdr:row>
      <xdr:rowOff>11786</xdr:rowOff>
    </xdr:from>
    <xdr:to>
      <xdr:col>49</xdr:col>
      <xdr:colOff>295276</xdr:colOff>
      <xdr:row>756</xdr:row>
      <xdr:rowOff>342431</xdr:rowOff>
    </xdr:to>
    <xdr:grpSp>
      <xdr:nvGrpSpPr>
        <xdr:cNvPr id="78" name="グループ化 77"/>
        <xdr:cNvGrpSpPr/>
      </xdr:nvGrpSpPr>
      <xdr:grpSpPr>
        <a:xfrm>
          <a:off x="4289955" y="49006921"/>
          <a:ext cx="5698840" cy="1034029"/>
          <a:chOff x="4245705" y="53512026"/>
          <a:chExt cx="5690150" cy="1164814"/>
        </a:xfrm>
      </xdr:grpSpPr>
      <xdr:grpSp>
        <xdr:nvGrpSpPr>
          <xdr:cNvPr id="79" name="グループ化 78"/>
          <xdr:cNvGrpSpPr/>
        </xdr:nvGrpSpPr>
        <xdr:grpSpPr>
          <a:xfrm>
            <a:off x="5312432" y="53512026"/>
            <a:ext cx="4623423" cy="1164814"/>
            <a:chOff x="5116202" y="52649223"/>
            <a:chExt cx="4493287" cy="1157761"/>
          </a:xfrm>
        </xdr:grpSpPr>
        <xdr:sp macro="" textlink="">
          <xdr:nvSpPr>
            <xdr:cNvPr id="81" name="正方形/長方形 80"/>
            <xdr:cNvSpPr/>
          </xdr:nvSpPr>
          <xdr:spPr bwMode="auto">
            <a:xfrm>
              <a:off x="5153711" y="52923390"/>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solidFill>
                    <a:schemeClr val="dk1"/>
                  </a:solidFill>
                  <a:effectLst/>
                  <a:latin typeface="+mn-ea"/>
                  <a:ea typeface="+mn-ea"/>
                  <a:cs typeface="+mn-cs"/>
                </a:rPr>
                <a:t>B</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（株）政策基礎研究所</a:t>
              </a:r>
              <a:endParaRPr kumimoji="1" lang="en-US" altLang="ja-JP" sz="1000">
                <a:solidFill>
                  <a:schemeClr val="dk1"/>
                </a:solidFill>
                <a:effectLst/>
                <a:latin typeface="+mn-ea"/>
                <a:ea typeface="+mn-ea"/>
                <a:cs typeface="+mn-cs"/>
              </a:endParaRPr>
            </a:p>
            <a:p>
              <a:pPr algn="ctr"/>
              <a:r>
                <a:rPr lang="en-US" altLang="ja-JP" sz="1000">
                  <a:effectLst/>
                  <a:latin typeface="+mn-ea"/>
                  <a:ea typeface="+mn-ea"/>
                </a:rPr>
                <a:t>7.6</a:t>
              </a:r>
              <a:r>
                <a:rPr lang="ja-JP" altLang="en-US" sz="1000">
                  <a:effectLst/>
                  <a:latin typeface="+mn-ea"/>
                  <a:ea typeface="+mn-ea"/>
                </a:rPr>
                <a:t>百万円</a:t>
              </a:r>
              <a:endParaRPr lang="ja-JP" altLang="ja-JP" sz="1000">
                <a:effectLst/>
                <a:latin typeface="+mn-ea"/>
                <a:ea typeface="+mn-ea"/>
              </a:endParaRPr>
            </a:p>
          </xdr:txBody>
        </xdr:sp>
        <xdr:sp macro="" textlink="">
          <xdr:nvSpPr>
            <xdr:cNvPr id="82" name="大かっこ 81"/>
            <xdr:cNvSpPr/>
          </xdr:nvSpPr>
          <xdr:spPr bwMode="auto">
            <a:xfrm>
              <a:off x="7462652" y="52809677"/>
              <a:ext cx="2146837" cy="880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eaLnBrk="1" fontAlgn="auto" latinLnBrk="0" hangingPunct="1"/>
              <a:r>
                <a:rPr lang="ja-JP" altLang="en-US" sz="1000" b="0" i="0" baseline="0">
                  <a:solidFill>
                    <a:schemeClr val="tx1"/>
                  </a:solidFill>
                  <a:effectLst/>
                  <a:latin typeface="+mn-lt"/>
                  <a:ea typeface="+mn-ea"/>
                  <a:cs typeface="+mn-cs"/>
                </a:rPr>
                <a:t>水域の生活環境動植物に対する慢性影響評価手法等に係る技術的な検討</a:t>
              </a:r>
              <a:endParaRPr lang="ja-JP" altLang="ja-JP" sz="1000">
                <a:effectLst/>
              </a:endParaRPr>
            </a:p>
          </xdr:txBody>
        </xdr:sp>
        <xdr:sp macro="" textlink="">
          <xdr:nvSpPr>
            <xdr:cNvPr id="83" name="テキスト ボックス 82"/>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請負・一般競争契約（総合評価）</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80" name="直線コネクタ 79"/>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135590</xdr:colOff>
      <xdr:row>780</xdr:row>
      <xdr:rowOff>10711</xdr:rowOff>
    </xdr:from>
    <xdr:to>
      <xdr:col>49</xdr:col>
      <xdr:colOff>38098</xdr:colOff>
      <xdr:row>782</xdr:row>
      <xdr:rowOff>228656</xdr:rowOff>
    </xdr:to>
    <xdr:grpSp>
      <xdr:nvGrpSpPr>
        <xdr:cNvPr id="84" name="グループ化 83"/>
        <xdr:cNvGrpSpPr/>
      </xdr:nvGrpSpPr>
      <xdr:grpSpPr>
        <a:xfrm>
          <a:off x="4289955" y="58787288"/>
          <a:ext cx="5441662" cy="848060"/>
          <a:chOff x="4235556" y="49501198"/>
          <a:chExt cx="5116858" cy="859766"/>
        </a:xfrm>
      </xdr:grpSpPr>
      <xdr:cxnSp macro="">
        <xdr:nvCxnSpPr>
          <xdr:cNvPr id="85" name="直線コネクタ 84"/>
          <xdr:cNvCxnSpPr/>
        </xdr:nvCxnSpPr>
        <xdr:spPr bwMode="auto">
          <a:xfrm flipV="1">
            <a:off x="4235556" y="5001748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6" name="グループ化 85"/>
          <xdr:cNvGrpSpPr/>
        </xdr:nvGrpSpPr>
        <xdr:grpSpPr>
          <a:xfrm>
            <a:off x="5273957" y="49501198"/>
            <a:ext cx="4078457" cy="859766"/>
            <a:chOff x="5106748" y="46201598"/>
            <a:chExt cx="3963427" cy="851721"/>
          </a:xfrm>
        </xdr:grpSpPr>
        <xdr:sp macro="" textlink="">
          <xdr:nvSpPr>
            <xdr:cNvPr id="87" name="正方形/長方形 86"/>
            <xdr:cNvSpPr/>
          </xdr:nvSpPr>
          <xdr:spPr bwMode="auto">
            <a:xfrm>
              <a:off x="5174402" y="46416317"/>
              <a:ext cx="2092575" cy="6041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E. </a:t>
              </a:r>
              <a:r>
                <a:rPr kumimoji="1" lang="ja-JP" altLang="en-US" sz="1000">
                  <a:latin typeface="+mn-ea"/>
                  <a:ea typeface="+mn-ea"/>
                </a:rPr>
                <a:t>（株）日本総合研究所</a:t>
              </a:r>
            </a:p>
            <a:p>
              <a:pPr algn="ctr">
                <a:lnSpc>
                  <a:spcPts val="1200"/>
                </a:lnSpc>
              </a:pPr>
              <a:r>
                <a:rPr kumimoji="1" lang="en-US" altLang="ja-JP" sz="1000">
                  <a:latin typeface="+mn-ea"/>
                  <a:ea typeface="+mn-ea"/>
                </a:rPr>
                <a:t>4</a:t>
              </a:r>
              <a:r>
                <a:rPr kumimoji="1" lang="ja-JP" altLang="en-US" sz="1000">
                  <a:latin typeface="+mn-ea"/>
                  <a:ea typeface="+mn-ea"/>
                </a:rPr>
                <a:t>百万円</a:t>
              </a:r>
            </a:p>
          </xdr:txBody>
        </xdr:sp>
        <xdr:sp macro="" textlink="">
          <xdr:nvSpPr>
            <xdr:cNvPr id="88" name="大かっこ 87"/>
            <xdr:cNvSpPr/>
          </xdr:nvSpPr>
          <xdr:spPr bwMode="auto">
            <a:xfrm>
              <a:off x="7332072" y="46225076"/>
              <a:ext cx="1738103" cy="828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sz="1000">
                  <a:solidFill>
                    <a:schemeClr val="tx1"/>
                  </a:solidFill>
                  <a:effectLst/>
                  <a:latin typeface="+mn-lt"/>
                  <a:ea typeface="+mn-ea"/>
                  <a:cs typeface="+mn-cs"/>
                </a:rPr>
                <a:t>陸域生物を対象とした実環境中のばく露濃度の把握方法に係る調査、検討</a:t>
              </a:r>
              <a:endParaRPr lang="ja-JP" altLang="ja-JP" sz="1000">
                <a:effectLst/>
              </a:endParaRPr>
            </a:p>
          </xdr:txBody>
        </xdr:sp>
        <xdr:sp macro="" textlink="">
          <xdr:nvSpPr>
            <xdr:cNvPr id="89" name="テキスト ボックス 88"/>
            <xdr:cNvSpPr txBox="1"/>
          </xdr:nvSpPr>
          <xdr:spPr bwMode="auto">
            <a:xfrm>
              <a:off x="5106748" y="46201598"/>
              <a:ext cx="1994383" cy="25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27</xdr:col>
      <xdr:colOff>136710</xdr:colOff>
      <xdr:row>766</xdr:row>
      <xdr:rowOff>465617</xdr:rowOff>
    </xdr:from>
    <xdr:to>
      <xdr:col>49</xdr:col>
      <xdr:colOff>419100</xdr:colOff>
      <xdr:row>773</xdr:row>
      <xdr:rowOff>39186</xdr:rowOff>
    </xdr:to>
    <xdr:grpSp>
      <xdr:nvGrpSpPr>
        <xdr:cNvPr id="102" name="グループ化 101"/>
        <xdr:cNvGrpSpPr/>
      </xdr:nvGrpSpPr>
      <xdr:grpSpPr>
        <a:xfrm>
          <a:off x="5478037" y="54311175"/>
          <a:ext cx="4634582" cy="2299184"/>
          <a:chOff x="4908176" y="46313915"/>
          <a:chExt cx="4647433" cy="2283878"/>
        </a:xfrm>
      </xdr:grpSpPr>
      <xdr:cxnSp macro="">
        <xdr:nvCxnSpPr>
          <xdr:cNvPr id="103" name="直線コネクタ 102"/>
          <xdr:cNvCxnSpPr/>
        </xdr:nvCxnSpPr>
        <xdr:spPr bwMode="auto">
          <a:xfrm>
            <a:off x="4908176" y="46313915"/>
            <a:ext cx="0" cy="16789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5" name="正方形/長方形 104"/>
          <xdr:cNvSpPr/>
        </xdr:nvSpPr>
        <xdr:spPr bwMode="auto">
          <a:xfrm>
            <a:off x="5153547" y="47703907"/>
            <a:ext cx="2558770"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I. </a:t>
            </a:r>
            <a:r>
              <a:rPr kumimoji="1" lang="ja-JP" altLang="en-US" sz="1000">
                <a:latin typeface="+mn-ea"/>
                <a:ea typeface="+mn-ea"/>
              </a:rPr>
              <a:t>埼玉県農業技術研究センター</a:t>
            </a:r>
            <a:endParaRPr kumimoji="1" lang="en-US" altLang="ja-JP" sz="1000">
              <a:latin typeface="+mn-ea"/>
              <a:ea typeface="+mn-ea"/>
            </a:endParaRPr>
          </a:p>
          <a:p>
            <a:pPr algn="ctr">
              <a:lnSpc>
                <a:spcPts val="1200"/>
              </a:lnSpc>
            </a:pPr>
            <a:r>
              <a:rPr kumimoji="1" lang="en-US" altLang="ja-JP" sz="1000">
                <a:latin typeface="+mn-ea"/>
                <a:ea typeface="+mn-ea"/>
              </a:rPr>
              <a:t>0.8</a:t>
            </a:r>
            <a:r>
              <a:rPr kumimoji="1" lang="ja-JP" altLang="en-US" sz="1000">
                <a:latin typeface="+mn-ea"/>
                <a:ea typeface="+mn-ea"/>
              </a:rPr>
              <a:t>百万円</a:t>
            </a:r>
            <a:endParaRPr kumimoji="1" lang="en-US" altLang="ja-JP" sz="1000">
              <a:latin typeface="+mn-ea"/>
              <a:ea typeface="+mn-ea"/>
            </a:endParaRPr>
          </a:p>
        </xdr:txBody>
      </xdr:sp>
      <xdr:sp macro="" textlink="">
        <xdr:nvSpPr>
          <xdr:cNvPr id="106" name="大かっこ 105"/>
          <xdr:cNvSpPr/>
        </xdr:nvSpPr>
        <xdr:spPr bwMode="auto">
          <a:xfrm>
            <a:off x="7816298" y="47703883"/>
            <a:ext cx="1739311" cy="845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慢性影響評価に活用する河川モニタリング手法の検討</a:t>
            </a:r>
          </a:p>
        </xdr:txBody>
      </xdr:sp>
      <xdr:sp macro="" textlink="">
        <xdr:nvSpPr>
          <xdr:cNvPr id="107" name="テキスト ボックス 106"/>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27</xdr:col>
      <xdr:colOff>136710</xdr:colOff>
      <xdr:row>761</xdr:row>
      <xdr:rowOff>66667</xdr:rowOff>
    </xdr:from>
    <xdr:to>
      <xdr:col>49</xdr:col>
      <xdr:colOff>409575</xdr:colOff>
      <xdr:row>764</xdr:row>
      <xdr:rowOff>390526</xdr:rowOff>
    </xdr:to>
    <xdr:grpSp>
      <xdr:nvGrpSpPr>
        <xdr:cNvPr id="108" name="グループ化 107"/>
        <xdr:cNvGrpSpPr/>
      </xdr:nvGrpSpPr>
      <xdr:grpSpPr>
        <a:xfrm>
          <a:off x="5478037" y="51523648"/>
          <a:ext cx="4625057" cy="1378936"/>
          <a:chOff x="4908176" y="47315163"/>
          <a:chExt cx="4637980" cy="1381135"/>
        </a:xfrm>
      </xdr:grpSpPr>
      <xdr:cxnSp macro="">
        <xdr:nvCxnSpPr>
          <xdr:cNvPr id="109" name="直線コネクタ 108"/>
          <xdr:cNvCxnSpPr/>
        </xdr:nvCxnSpPr>
        <xdr:spPr bwMode="auto">
          <a:xfrm flipH="1">
            <a:off x="4908176" y="47315163"/>
            <a:ext cx="0" cy="6776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1" name="正方形/長方形 110"/>
          <xdr:cNvSpPr/>
        </xdr:nvSpPr>
        <xdr:spPr bwMode="auto">
          <a:xfrm>
            <a:off x="5153547" y="47703900"/>
            <a:ext cx="2539864"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baseline="0">
                <a:latin typeface="+mn-ea"/>
                <a:ea typeface="+mn-ea"/>
              </a:rPr>
              <a:t>F. Pacific Spatial Solutions</a:t>
            </a:r>
            <a:r>
              <a:rPr kumimoji="1" lang="ja-JP" altLang="en-US" sz="1000" baseline="0">
                <a:latin typeface="+mn-ea"/>
                <a:ea typeface="+mn-ea"/>
              </a:rPr>
              <a:t>（株）</a:t>
            </a:r>
            <a:r>
              <a:rPr kumimoji="1" lang="en-US" altLang="ja-JP" sz="1000">
                <a:latin typeface="+mn-ea"/>
                <a:ea typeface="+mn-ea"/>
              </a:rPr>
              <a:t> </a:t>
            </a:r>
          </a:p>
          <a:p>
            <a:pPr algn="ctr">
              <a:lnSpc>
                <a:spcPts val="1200"/>
              </a:lnSpc>
            </a:pPr>
            <a:r>
              <a:rPr kumimoji="1" lang="en-US" altLang="ja-JP" sz="1000">
                <a:latin typeface="+mn-ea"/>
                <a:ea typeface="+mn-ea"/>
              </a:rPr>
              <a:t>1.4</a:t>
            </a:r>
            <a:r>
              <a:rPr kumimoji="1" lang="ja-JP" altLang="en-US" sz="1000">
                <a:latin typeface="+mn-ea"/>
                <a:ea typeface="+mn-ea"/>
              </a:rPr>
              <a:t>百万円</a:t>
            </a:r>
            <a:endParaRPr kumimoji="1" lang="en-US" altLang="ja-JP" sz="1000">
              <a:latin typeface="+mn-ea"/>
              <a:ea typeface="+mn-ea"/>
            </a:endParaRPr>
          </a:p>
        </xdr:txBody>
      </xdr:sp>
      <xdr:sp macro="" textlink="">
        <xdr:nvSpPr>
          <xdr:cNvPr id="112" name="大かっこ 111"/>
          <xdr:cNvSpPr/>
        </xdr:nvSpPr>
        <xdr:spPr bwMode="auto">
          <a:xfrm>
            <a:off x="7797392" y="47703882"/>
            <a:ext cx="1748764" cy="9924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lnSpc>
                <a:spcPts val="1200"/>
              </a:lnSpc>
            </a:pPr>
            <a:r>
              <a:rPr lang="ja-JP" altLang="en-US" sz="1000"/>
              <a:t>河川流路ネットワーク・土地利用データベースおよび河川流域土地利用算出ツールの改良</a:t>
            </a:r>
          </a:p>
        </xdr:txBody>
      </xdr:sp>
      <xdr:sp macro="" textlink="">
        <xdr:nvSpPr>
          <xdr:cNvPr id="113" name="テキスト ボックス 112"/>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27</xdr:col>
      <xdr:colOff>133349</xdr:colOff>
      <xdr:row>763</xdr:row>
      <xdr:rowOff>9525</xdr:rowOff>
    </xdr:from>
    <xdr:to>
      <xdr:col>49</xdr:col>
      <xdr:colOff>428623</xdr:colOff>
      <xdr:row>766</xdr:row>
      <xdr:rowOff>310011</xdr:rowOff>
    </xdr:to>
    <xdr:grpSp>
      <xdr:nvGrpSpPr>
        <xdr:cNvPr id="120" name="グループ化 119"/>
        <xdr:cNvGrpSpPr/>
      </xdr:nvGrpSpPr>
      <xdr:grpSpPr>
        <a:xfrm>
          <a:off x="5474676" y="52169890"/>
          <a:ext cx="4647466" cy="1985679"/>
          <a:chOff x="4908176" y="46627681"/>
          <a:chExt cx="4660220" cy="1982677"/>
        </a:xfrm>
      </xdr:grpSpPr>
      <xdr:cxnSp macro="">
        <xdr:nvCxnSpPr>
          <xdr:cNvPr id="121" name="直線コネクタ 120"/>
          <xdr:cNvCxnSpPr/>
        </xdr:nvCxnSpPr>
        <xdr:spPr bwMode="auto">
          <a:xfrm>
            <a:off x="4908176" y="46627681"/>
            <a:ext cx="0" cy="13651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3" name="正方形/長方形 122"/>
          <xdr:cNvSpPr/>
        </xdr:nvSpPr>
        <xdr:spPr bwMode="auto">
          <a:xfrm>
            <a:off x="5153547" y="47703907"/>
            <a:ext cx="2552653"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G. </a:t>
            </a:r>
            <a:r>
              <a:rPr kumimoji="1" lang="ja-JP" altLang="en-US" sz="1000">
                <a:latin typeface="+mn-ea"/>
                <a:ea typeface="+mn-ea"/>
              </a:rPr>
              <a:t>（株）エスコ</a:t>
            </a:r>
            <a:endParaRPr kumimoji="1" lang="en-US" altLang="ja-JP" sz="1000">
              <a:latin typeface="+mn-ea"/>
              <a:ea typeface="+mn-ea"/>
            </a:endParaRPr>
          </a:p>
          <a:p>
            <a:pPr algn="ctr">
              <a:lnSpc>
                <a:spcPts val="1200"/>
              </a:lnSpc>
            </a:pPr>
            <a:r>
              <a:rPr kumimoji="1" lang="en-US" altLang="ja-JP" sz="1000">
                <a:latin typeface="+mn-ea"/>
                <a:ea typeface="+mn-ea"/>
              </a:rPr>
              <a:t>1.0</a:t>
            </a:r>
            <a:r>
              <a:rPr kumimoji="1" lang="ja-JP" altLang="en-US" sz="1000">
                <a:latin typeface="+mn-ea"/>
                <a:ea typeface="+mn-ea"/>
              </a:rPr>
              <a:t>百万円</a:t>
            </a:r>
            <a:endParaRPr kumimoji="1" lang="en-US" altLang="ja-JP" sz="1000">
              <a:latin typeface="+mn-ea"/>
              <a:ea typeface="+mn-ea"/>
            </a:endParaRPr>
          </a:p>
        </xdr:txBody>
      </xdr:sp>
      <xdr:sp macro="" textlink="">
        <xdr:nvSpPr>
          <xdr:cNvPr id="124" name="大かっこ 123"/>
          <xdr:cNvSpPr/>
        </xdr:nvSpPr>
        <xdr:spPr bwMode="auto">
          <a:xfrm>
            <a:off x="7819634" y="47703883"/>
            <a:ext cx="1748762" cy="906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農薬の効率的な河川等モニタリングの実施に資する計画策定手法の検討</a:t>
            </a:r>
          </a:p>
        </xdr:txBody>
      </xdr:sp>
      <xdr:sp macro="" textlink="">
        <xdr:nvSpPr>
          <xdr:cNvPr id="125" name="テキスト ボックス 124"/>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27</xdr:col>
      <xdr:colOff>136710</xdr:colOff>
      <xdr:row>764</xdr:row>
      <xdr:rowOff>494192</xdr:rowOff>
    </xdr:from>
    <xdr:to>
      <xdr:col>49</xdr:col>
      <xdr:colOff>428625</xdr:colOff>
      <xdr:row>769</xdr:row>
      <xdr:rowOff>191586</xdr:rowOff>
    </xdr:to>
    <xdr:grpSp>
      <xdr:nvGrpSpPr>
        <xdr:cNvPr id="126" name="グループ化 125"/>
        <xdr:cNvGrpSpPr/>
      </xdr:nvGrpSpPr>
      <xdr:grpSpPr>
        <a:xfrm>
          <a:off x="5478037" y="53006250"/>
          <a:ext cx="4644107" cy="2298451"/>
          <a:chOff x="4908176" y="46313915"/>
          <a:chExt cx="4656886" cy="2283878"/>
        </a:xfrm>
      </xdr:grpSpPr>
      <xdr:cxnSp macro="">
        <xdr:nvCxnSpPr>
          <xdr:cNvPr id="127" name="直線コネクタ 126"/>
          <xdr:cNvCxnSpPr/>
        </xdr:nvCxnSpPr>
        <xdr:spPr bwMode="auto">
          <a:xfrm>
            <a:off x="4908176" y="46313915"/>
            <a:ext cx="0" cy="16789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 name="直線コネクタ 127"/>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9" name="正方形/長方形 128"/>
          <xdr:cNvSpPr/>
        </xdr:nvSpPr>
        <xdr:spPr bwMode="auto">
          <a:xfrm>
            <a:off x="5153547" y="47703907"/>
            <a:ext cx="2549317"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H. </a:t>
            </a:r>
            <a:r>
              <a:rPr kumimoji="1" lang="ja-JP" altLang="en-US" sz="1000">
                <a:latin typeface="+mn-ea"/>
                <a:ea typeface="+mn-ea"/>
              </a:rPr>
              <a:t>（地独）大阪府立環境農林水産総合研究所</a:t>
            </a:r>
            <a:endParaRPr kumimoji="1" lang="en-US" altLang="ja-JP" sz="1000">
              <a:latin typeface="+mn-ea"/>
              <a:ea typeface="+mn-ea"/>
            </a:endParaRPr>
          </a:p>
          <a:p>
            <a:pPr algn="ctr">
              <a:lnSpc>
                <a:spcPts val="1200"/>
              </a:lnSpc>
            </a:pPr>
            <a:r>
              <a:rPr kumimoji="1" lang="en-US" altLang="ja-JP" sz="1000">
                <a:latin typeface="+mn-ea"/>
                <a:ea typeface="+mn-ea"/>
              </a:rPr>
              <a:t>0.8</a:t>
            </a:r>
            <a:r>
              <a:rPr kumimoji="1" lang="ja-JP" altLang="en-US" sz="1000">
                <a:latin typeface="+mn-ea"/>
                <a:ea typeface="+mn-ea"/>
              </a:rPr>
              <a:t>百万円</a:t>
            </a:r>
            <a:endParaRPr kumimoji="1" lang="en-US" altLang="ja-JP" sz="1000">
              <a:latin typeface="+mn-ea"/>
              <a:ea typeface="+mn-ea"/>
            </a:endParaRPr>
          </a:p>
        </xdr:txBody>
      </xdr:sp>
      <xdr:sp macro="" textlink="">
        <xdr:nvSpPr>
          <xdr:cNvPr id="130" name="大かっこ 129"/>
          <xdr:cNvSpPr/>
        </xdr:nvSpPr>
        <xdr:spPr bwMode="auto">
          <a:xfrm>
            <a:off x="7806845" y="47703883"/>
            <a:ext cx="1758217" cy="8644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ja-JP" sz="1000">
                <a:solidFill>
                  <a:schemeClr val="tx1"/>
                </a:solidFill>
                <a:effectLst/>
                <a:latin typeface="+mn-lt"/>
                <a:ea typeface="+mn-ea"/>
                <a:cs typeface="+mn-cs"/>
              </a:rPr>
              <a:t>慢性影響評価に活用する河川モニタリング手法の検討</a:t>
            </a:r>
            <a:endParaRPr lang="ja-JP" altLang="ja-JP" sz="800">
              <a:effectLst/>
            </a:endParaRPr>
          </a:p>
        </xdr:txBody>
      </xdr:sp>
      <xdr:sp macro="" textlink="">
        <xdr:nvSpPr>
          <xdr:cNvPr id="131" name="テキスト ボックス 130"/>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7</xdr:col>
      <xdr:colOff>9525</xdr:colOff>
      <xdr:row>757</xdr:row>
      <xdr:rowOff>180975</xdr:rowOff>
    </xdr:from>
    <xdr:to>
      <xdr:col>21</xdr:col>
      <xdr:colOff>0</xdr:colOff>
      <xdr:row>759</xdr:row>
      <xdr:rowOff>180734</xdr:rowOff>
    </xdr:to>
    <xdr:sp macro="" textlink="">
      <xdr:nvSpPr>
        <xdr:cNvPr id="90" name="大かっこ 89"/>
        <xdr:cNvSpPr/>
      </xdr:nvSpPr>
      <xdr:spPr>
        <a:xfrm>
          <a:off x="1276350" y="53416200"/>
          <a:ext cx="2524125" cy="723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latin typeface="+mn-ea"/>
              <a:ea typeface="+mn-ea"/>
            </a:rPr>
            <a:t>・印刷費　</a:t>
          </a: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30" zoomScaleNormal="75" zoomScaleSheetLayoutView="13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395</v>
      </c>
      <c r="AJ2" s="951" t="s">
        <v>700</v>
      </c>
      <c r="AK2" s="951"/>
      <c r="AL2" s="951"/>
      <c r="AM2" s="951"/>
      <c r="AN2" s="98" t="s">
        <v>395</v>
      </c>
      <c r="AO2" s="951">
        <v>20</v>
      </c>
      <c r="AP2" s="951"/>
      <c r="AQ2" s="951"/>
      <c r="AR2" s="99" t="s">
        <v>699</v>
      </c>
      <c r="AS2" s="957">
        <v>301</v>
      </c>
      <c r="AT2" s="957"/>
      <c r="AU2" s="957"/>
      <c r="AV2" s="98" t="str">
        <f>IF(AW2="","","-")</f>
        <v/>
      </c>
      <c r="AW2" s="917"/>
      <c r="AX2" s="917"/>
    </row>
    <row r="3" spans="1:50" ht="21" customHeight="1" thickBot="1" x14ac:dyDescent="0.2">
      <c r="A3" s="873" t="s">
        <v>692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703</v>
      </c>
      <c r="AK3" s="875"/>
      <c r="AL3" s="875"/>
      <c r="AM3" s="875"/>
      <c r="AN3" s="875"/>
      <c r="AO3" s="875"/>
      <c r="AP3" s="875"/>
      <c r="AQ3" s="875"/>
      <c r="AR3" s="875"/>
      <c r="AS3" s="875"/>
      <c r="AT3" s="875"/>
      <c r="AU3" s="875"/>
      <c r="AV3" s="875"/>
      <c r="AW3" s="875"/>
      <c r="AX3" s="24" t="s">
        <v>65</v>
      </c>
    </row>
    <row r="4" spans="1:50" ht="24.75" customHeight="1" x14ac:dyDescent="0.15">
      <c r="A4" s="705" t="s">
        <v>25</v>
      </c>
      <c r="B4" s="706"/>
      <c r="C4" s="706"/>
      <c r="D4" s="706"/>
      <c r="E4" s="706"/>
      <c r="F4" s="706"/>
      <c r="G4" s="683" t="s">
        <v>704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5" t="s">
        <v>707</v>
      </c>
      <c r="H5" s="846"/>
      <c r="I5" s="846"/>
      <c r="J5" s="846"/>
      <c r="K5" s="846"/>
      <c r="L5" s="846"/>
      <c r="M5" s="847" t="s">
        <v>66</v>
      </c>
      <c r="N5" s="848"/>
      <c r="O5" s="848"/>
      <c r="P5" s="848"/>
      <c r="Q5" s="848"/>
      <c r="R5" s="849"/>
      <c r="S5" s="850" t="s">
        <v>708</v>
      </c>
      <c r="T5" s="846"/>
      <c r="U5" s="846"/>
      <c r="V5" s="846"/>
      <c r="W5" s="846"/>
      <c r="X5" s="851"/>
      <c r="Y5" s="699" t="s">
        <v>3</v>
      </c>
      <c r="Z5" s="542"/>
      <c r="AA5" s="542"/>
      <c r="AB5" s="542"/>
      <c r="AC5" s="542"/>
      <c r="AD5" s="543"/>
      <c r="AE5" s="700" t="s">
        <v>709</v>
      </c>
      <c r="AF5" s="700"/>
      <c r="AG5" s="700"/>
      <c r="AH5" s="700"/>
      <c r="AI5" s="700"/>
      <c r="AJ5" s="700"/>
      <c r="AK5" s="700"/>
      <c r="AL5" s="700"/>
      <c r="AM5" s="700"/>
      <c r="AN5" s="700"/>
      <c r="AO5" s="700"/>
      <c r="AP5" s="701"/>
      <c r="AQ5" s="702" t="s">
        <v>706</v>
      </c>
      <c r="AR5" s="703"/>
      <c r="AS5" s="703"/>
      <c r="AT5" s="703"/>
      <c r="AU5" s="703"/>
      <c r="AV5" s="703"/>
      <c r="AW5" s="703"/>
      <c r="AX5" s="704"/>
    </row>
    <row r="6" spans="1:50" ht="24.75"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1.25" customHeight="1" x14ac:dyDescent="0.15">
      <c r="A7" s="494" t="s">
        <v>22</v>
      </c>
      <c r="B7" s="495"/>
      <c r="C7" s="495"/>
      <c r="D7" s="495"/>
      <c r="E7" s="495"/>
      <c r="F7" s="496"/>
      <c r="G7" s="497" t="s">
        <v>710</v>
      </c>
      <c r="H7" s="498"/>
      <c r="I7" s="498"/>
      <c r="J7" s="498"/>
      <c r="K7" s="498"/>
      <c r="L7" s="498"/>
      <c r="M7" s="498"/>
      <c r="N7" s="498"/>
      <c r="O7" s="498"/>
      <c r="P7" s="498"/>
      <c r="Q7" s="498"/>
      <c r="R7" s="498"/>
      <c r="S7" s="498"/>
      <c r="T7" s="498"/>
      <c r="U7" s="498"/>
      <c r="V7" s="498"/>
      <c r="W7" s="498"/>
      <c r="X7" s="499"/>
      <c r="Y7" s="930" t="s">
        <v>378</v>
      </c>
      <c r="Z7" s="439"/>
      <c r="AA7" s="439"/>
      <c r="AB7" s="439"/>
      <c r="AC7" s="439"/>
      <c r="AD7" s="931"/>
      <c r="AE7" s="918" t="s">
        <v>805</v>
      </c>
      <c r="AF7" s="919"/>
      <c r="AG7" s="919"/>
      <c r="AH7" s="919"/>
      <c r="AI7" s="919"/>
      <c r="AJ7" s="919"/>
      <c r="AK7" s="919"/>
      <c r="AL7" s="919"/>
      <c r="AM7" s="919"/>
      <c r="AN7" s="919"/>
      <c r="AO7" s="919"/>
      <c r="AP7" s="919"/>
      <c r="AQ7" s="919"/>
      <c r="AR7" s="919"/>
      <c r="AS7" s="919"/>
      <c r="AT7" s="919"/>
      <c r="AU7" s="919"/>
      <c r="AV7" s="919"/>
      <c r="AW7" s="919"/>
      <c r="AX7" s="920"/>
    </row>
    <row r="8" spans="1:50" ht="36" customHeight="1" x14ac:dyDescent="0.15">
      <c r="A8" s="494" t="s">
        <v>255</v>
      </c>
      <c r="B8" s="495"/>
      <c r="C8" s="495"/>
      <c r="D8" s="495"/>
      <c r="E8" s="495"/>
      <c r="F8" s="496"/>
      <c r="G8" s="952" t="str">
        <f>入力規則等!A27</f>
        <v>科学技術・イノベーション</v>
      </c>
      <c r="H8" s="721"/>
      <c r="I8" s="721"/>
      <c r="J8" s="721"/>
      <c r="K8" s="721"/>
      <c r="L8" s="721"/>
      <c r="M8" s="721"/>
      <c r="N8" s="721"/>
      <c r="O8" s="721"/>
      <c r="P8" s="721"/>
      <c r="Q8" s="721"/>
      <c r="R8" s="721"/>
      <c r="S8" s="721"/>
      <c r="T8" s="721"/>
      <c r="U8" s="721"/>
      <c r="V8" s="721"/>
      <c r="W8" s="721"/>
      <c r="X8" s="953"/>
      <c r="Y8" s="852" t="s">
        <v>256</v>
      </c>
      <c r="Z8" s="853"/>
      <c r="AA8" s="853"/>
      <c r="AB8" s="853"/>
      <c r="AC8" s="853"/>
      <c r="AD8" s="854"/>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62.25" customHeight="1" x14ac:dyDescent="0.15">
      <c r="A9" s="855" t="s">
        <v>23</v>
      </c>
      <c r="B9" s="856"/>
      <c r="C9" s="856"/>
      <c r="D9" s="856"/>
      <c r="E9" s="856"/>
      <c r="F9" s="856"/>
      <c r="G9" s="857" t="s">
        <v>827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48.75" customHeight="1" x14ac:dyDescent="0.15">
      <c r="A10" s="661" t="s">
        <v>30</v>
      </c>
      <c r="B10" s="662"/>
      <c r="C10" s="662"/>
      <c r="D10" s="662"/>
      <c r="E10" s="662"/>
      <c r="F10" s="662"/>
      <c r="G10" s="755" t="s">
        <v>828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3.25"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0" t="s">
        <v>24</v>
      </c>
      <c r="B12" s="971"/>
      <c r="C12" s="971"/>
      <c r="D12" s="971"/>
      <c r="E12" s="971"/>
      <c r="F12" s="972"/>
      <c r="G12" s="761"/>
      <c r="H12" s="762"/>
      <c r="I12" s="762"/>
      <c r="J12" s="762"/>
      <c r="K12" s="762"/>
      <c r="L12" s="762"/>
      <c r="M12" s="762"/>
      <c r="N12" s="762"/>
      <c r="O12" s="762"/>
      <c r="P12" s="446" t="s">
        <v>379</v>
      </c>
      <c r="Q12" s="441"/>
      <c r="R12" s="441"/>
      <c r="S12" s="441"/>
      <c r="T12" s="441"/>
      <c r="U12" s="441"/>
      <c r="V12" s="442"/>
      <c r="W12" s="446" t="s">
        <v>401</v>
      </c>
      <c r="X12" s="441"/>
      <c r="Y12" s="441"/>
      <c r="Z12" s="441"/>
      <c r="AA12" s="441"/>
      <c r="AB12" s="441"/>
      <c r="AC12" s="442"/>
      <c r="AD12" s="446" t="s">
        <v>689</v>
      </c>
      <c r="AE12" s="441"/>
      <c r="AF12" s="441"/>
      <c r="AG12" s="441"/>
      <c r="AH12" s="441"/>
      <c r="AI12" s="441"/>
      <c r="AJ12" s="442"/>
      <c r="AK12" s="446" t="s">
        <v>693</v>
      </c>
      <c r="AL12" s="441"/>
      <c r="AM12" s="441"/>
      <c r="AN12" s="441"/>
      <c r="AO12" s="441"/>
      <c r="AP12" s="441"/>
      <c r="AQ12" s="442"/>
      <c r="AR12" s="446" t="s">
        <v>694</v>
      </c>
      <c r="AS12" s="441"/>
      <c r="AT12" s="441"/>
      <c r="AU12" s="441"/>
      <c r="AV12" s="441"/>
      <c r="AW12" s="441"/>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117</v>
      </c>
      <c r="Q13" s="659"/>
      <c r="R13" s="659"/>
      <c r="S13" s="659"/>
      <c r="T13" s="659"/>
      <c r="U13" s="659"/>
      <c r="V13" s="660"/>
      <c r="W13" s="658">
        <v>119</v>
      </c>
      <c r="X13" s="659"/>
      <c r="Y13" s="659"/>
      <c r="Z13" s="659"/>
      <c r="AA13" s="659"/>
      <c r="AB13" s="659"/>
      <c r="AC13" s="660"/>
      <c r="AD13" s="658">
        <v>115</v>
      </c>
      <c r="AE13" s="659"/>
      <c r="AF13" s="659"/>
      <c r="AG13" s="659"/>
      <c r="AH13" s="659"/>
      <c r="AI13" s="659"/>
      <c r="AJ13" s="660"/>
      <c r="AK13" s="926">
        <v>93</v>
      </c>
      <c r="AL13" s="927"/>
      <c r="AM13" s="927"/>
      <c r="AN13" s="927"/>
      <c r="AO13" s="927"/>
      <c r="AP13" s="927"/>
      <c r="AQ13" s="928"/>
      <c r="AR13" s="926">
        <v>0</v>
      </c>
      <c r="AS13" s="927"/>
      <c r="AT13" s="927"/>
      <c r="AU13" s="927"/>
      <c r="AV13" s="927"/>
      <c r="AW13" s="927"/>
      <c r="AX13" s="929"/>
    </row>
    <row r="14" spans="1:50" ht="21" customHeight="1" x14ac:dyDescent="0.15">
      <c r="A14" s="615"/>
      <c r="B14" s="616"/>
      <c r="C14" s="616"/>
      <c r="D14" s="616"/>
      <c r="E14" s="616"/>
      <c r="F14" s="617"/>
      <c r="G14" s="726"/>
      <c r="H14" s="727"/>
      <c r="I14" s="712" t="s">
        <v>8</v>
      </c>
      <c r="J14" s="763"/>
      <c r="K14" s="763"/>
      <c r="L14" s="763"/>
      <c r="M14" s="763"/>
      <c r="N14" s="763"/>
      <c r="O14" s="764"/>
      <c r="P14" s="658" t="s">
        <v>711</v>
      </c>
      <c r="Q14" s="659"/>
      <c r="R14" s="659"/>
      <c r="S14" s="659"/>
      <c r="T14" s="659"/>
      <c r="U14" s="659"/>
      <c r="V14" s="660"/>
      <c r="W14" s="658" t="s">
        <v>711</v>
      </c>
      <c r="X14" s="659"/>
      <c r="Y14" s="659"/>
      <c r="Z14" s="659"/>
      <c r="AA14" s="659"/>
      <c r="AB14" s="659"/>
      <c r="AC14" s="660"/>
      <c r="AD14" s="658" t="s">
        <v>711</v>
      </c>
      <c r="AE14" s="659"/>
      <c r="AF14" s="659"/>
      <c r="AG14" s="659"/>
      <c r="AH14" s="659"/>
      <c r="AI14" s="659"/>
      <c r="AJ14" s="660"/>
      <c r="AK14" s="658" t="s">
        <v>711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711</v>
      </c>
      <c r="Q15" s="659"/>
      <c r="R15" s="659"/>
      <c r="S15" s="659"/>
      <c r="T15" s="659"/>
      <c r="U15" s="659"/>
      <c r="V15" s="660"/>
      <c r="W15" s="658" t="s">
        <v>711</v>
      </c>
      <c r="X15" s="659"/>
      <c r="Y15" s="659"/>
      <c r="Z15" s="659"/>
      <c r="AA15" s="659"/>
      <c r="AB15" s="659"/>
      <c r="AC15" s="660"/>
      <c r="AD15" s="658" t="s">
        <v>711</v>
      </c>
      <c r="AE15" s="659"/>
      <c r="AF15" s="659"/>
      <c r="AG15" s="659"/>
      <c r="AH15" s="659"/>
      <c r="AI15" s="659"/>
      <c r="AJ15" s="660"/>
      <c r="AK15" s="658" t="s">
        <v>711</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711</v>
      </c>
      <c r="Q16" s="659"/>
      <c r="R16" s="659"/>
      <c r="S16" s="659"/>
      <c r="T16" s="659"/>
      <c r="U16" s="659"/>
      <c r="V16" s="660"/>
      <c r="W16" s="658" t="s">
        <v>711</v>
      </c>
      <c r="X16" s="659"/>
      <c r="Y16" s="659"/>
      <c r="Z16" s="659"/>
      <c r="AA16" s="659"/>
      <c r="AB16" s="659"/>
      <c r="AC16" s="660"/>
      <c r="AD16" s="658" t="s">
        <v>711</v>
      </c>
      <c r="AE16" s="659"/>
      <c r="AF16" s="659"/>
      <c r="AG16" s="659"/>
      <c r="AH16" s="659"/>
      <c r="AI16" s="659"/>
      <c r="AJ16" s="660"/>
      <c r="AK16" s="658" t="s">
        <v>711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711</v>
      </c>
      <c r="Q17" s="659"/>
      <c r="R17" s="659"/>
      <c r="S17" s="659"/>
      <c r="T17" s="659"/>
      <c r="U17" s="659"/>
      <c r="V17" s="660"/>
      <c r="W17" s="658" t="s">
        <v>711</v>
      </c>
      <c r="X17" s="659"/>
      <c r="Y17" s="659"/>
      <c r="Z17" s="659"/>
      <c r="AA17" s="659"/>
      <c r="AB17" s="659"/>
      <c r="AC17" s="660"/>
      <c r="AD17" s="658" t="s">
        <v>711</v>
      </c>
      <c r="AE17" s="659"/>
      <c r="AF17" s="659"/>
      <c r="AG17" s="659"/>
      <c r="AH17" s="659"/>
      <c r="AI17" s="659"/>
      <c r="AJ17" s="660"/>
      <c r="AK17" s="658" t="s">
        <v>711</v>
      </c>
      <c r="AL17" s="659"/>
      <c r="AM17" s="659"/>
      <c r="AN17" s="659"/>
      <c r="AO17" s="659"/>
      <c r="AP17" s="659"/>
      <c r="AQ17" s="660"/>
      <c r="AR17" s="924"/>
      <c r="AS17" s="924"/>
      <c r="AT17" s="924"/>
      <c r="AU17" s="924"/>
      <c r="AV17" s="924"/>
      <c r="AW17" s="924"/>
      <c r="AX17" s="925"/>
    </row>
    <row r="18" spans="1:50" ht="24.75" customHeight="1" x14ac:dyDescent="0.15">
      <c r="A18" s="615"/>
      <c r="B18" s="616"/>
      <c r="C18" s="616"/>
      <c r="D18" s="616"/>
      <c r="E18" s="616"/>
      <c r="F18" s="617"/>
      <c r="G18" s="728"/>
      <c r="H18" s="729"/>
      <c r="I18" s="717" t="s">
        <v>20</v>
      </c>
      <c r="J18" s="718"/>
      <c r="K18" s="718"/>
      <c r="L18" s="718"/>
      <c r="M18" s="718"/>
      <c r="N18" s="718"/>
      <c r="O18" s="719"/>
      <c r="P18" s="884">
        <f>SUM(P13:V17)</f>
        <v>117</v>
      </c>
      <c r="Q18" s="885"/>
      <c r="R18" s="885"/>
      <c r="S18" s="885"/>
      <c r="T18" s="885"/>
      <c r="U18" s="885"/>
      <c r="V18" s="886"/>
      <c r="W18" s="884">
        <f>SUM(W13:AC17)</f>
        <v>119</v>
      </c>
      <c r="X18" s="885"/>
      <c r="Y18" s="885"/>
      <c r="Z18" s="885"/>
      <c r="AA18" s="885"/>
      <c r="AB18" s="885"/>
      <c r="AC18" s="886"/>
      <c r="AD18" s="884">
        <f>SUM(AD13:AJ17)</f>
        <v>115</v>
      </c>
      <c r="AE18" s="885"/>
      <c r="AF18" s="885"/>
      <c r="AG18" s="885"/>
      <c r="AH18" s="885"/>
      <c r="AI18" s="885"/>
      <c r="AJ18" s="886"/>
      <c r="AK18" s="884">
        <f>SUM(AK13:AQ17)</f>
        <v>93</v>
      </c>
      <c r="AL18" s="885"/>
      <c r="AM18" s="885"/>
      <c r="AN18" s="885"/>
      <c r="AO18" s="885"/>
      <c r="AP18" s="885"/>
      <c r="AQ18" s="886"/>
      <c r="AR18" s="884">
        <f>SUM(AR13:AX17)</f>
        <v>0</v>
      </c>
      <c r="AS18" s="885"/>
      <c r="AT18" s="885"/>
      <c r="AU18" s="885"/>
      <c r="AV18" s="885"/>
      <c r="AW18" s="885"/>
      <c r="AX18" s="887"/>
    </row>
    <row r="19" spans="1:50" ht="24.75" customHeight="1" x14ac:dyDescent="0.15">
      <c r="A19" s="615"/>
      <c r="B19" s="616"/>
      <c r="C19" s="616"/>
      <c r="D19" s="616"/>
      <c r="E19" s="616"/>
      <c r="F19" s="617"/>
      <c r="G19" s="882" t="s">
        <v>9</v>
      </c>
      <c r="H19" s="883"/>
      <c r="I19" s="883"/>
      <c r="J19" s="883"/>
      <c r="K19" s="883"/>
      <c r="L19" s="883"/>
      <c r="M19" s="883"/>
      <c r="N19" s="883"/>
      <c r="O19" s="883"/>
      <c r="P19" s="658">
        <v>73</v>
      </c>
      <c r="Q19" s="659"/>
      <c r="R19" s="659"/>
      <c r="S19" s="659"/>
      <c r="T19" s="659"/>
      <c r="U19" s="659"/>
      <c r="V19" s="660"/>
      <c r="W19" s="658">
        <v>98</v>
      </c>
      <c r="X19" s="659"/>
      <c r="Y19" s="659"/>
      <c r="Z19" s="659"/>
      <c r="AA19" s="659"/>
      <c r="AB19" s="659"/>
      <c r="AC19" s="660"/>
      <c r="AD19" s="658">
        <v>55</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82" t="s">
        <v>10</v>
      </c>
      <c r="H20" s="883"/>
      <c r="I20" s="883"/>
      <c r="J20" s="883"/>
      <c r="K20" s="883"/>
      <c r="L20" s="883"/>
      <c r="M20" s="883"/>
      <c r="N20" s="883"/>
      <c r="O20" s="883"/>
      <c r="P20" s="316">
        <f>IF(P18=0, "-", SUM(P19)/P18)</f>
        <v>0.62393162393162394</v>
      </c>
      <c r="Q20" s="316"/>
      <c r="R20" s="316"/>
      <c r="S20" s="316"/>
      <c r="T20" s="316"/>
      <c r="U20" s="316"/>
      <c r="V20" s="316"/>
      <c r="W20" s="316">
        <f t="shared" ref="W20" si="0">IF(W18=0, "-", SUM(W19)/W18)</f>
        <v>0.82352941176470584</v>
      </c>
      <c r="X20" s="316"/>
      <c r="Y20" s="316"/>
      <c r="Z20" s="316"/>
      <c r="AA20" s="316"/>
      <c r="AB20" s="316"/>
      <c r="AC20" s="316"/>
      <c r="AD20" s="316">
        <f t="shared" ref="AD20" si="1">IF(AD18=0, "-", SUM(AD19)/AD18)</f>
        <v>0.47826086956521741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73"/>
      <c r="G21" s="314" t="s">
        <v>348</v>
      </c>
      <c r="H21" s="315"/>
      <c r="I21" s="315"/>
      <c r="J21" s="315"/>
      <c r="K21" s="315"/>
      <c r="L21" s="315"/>
      <c r="M21" s="315"/>
      <c r="N21" s="315"/>
      <c r="O21" s="315"/>
      <c r="P21" s="316">
        <f>IF(P19=0, "-", SUM(P19)/SUM(P13,P14))</f>
        <v>0.62393162393162394</v>
      </c>
      <c r="Q21" s="316"/>
      <c r="R21" s="316"/>
      <c r="S21" s="316"/>
      <c r="T21" s="316"/>
      <c r="U21" s="316"/>
      <c r="V21" s="316"/>
      <c r="W21" s="316">
        <f t="shared" ref="W21" si="2">IF(W19=0, "-", SUM(W19)/SUM(W13,W14))</f>
        <v>0.82352941176470584</v>
      </c>
      <c r="X21" s="316"/>
      <c r="Y21" s="316"/>
      <c r="Z21" s="316"/>
      <c r="AA21" s="316"/>
      <c r="AB21" s="316"/>
      <c r="AC21" s="316"/>
      <c r="AD21" s="316">
        <f t="shared" ref="AD21" si="3">IF(AD19=0, "-", SUM(AD19)/SUM(AD13,AD14))</f>
        <v>0.47826086956521741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9" t="s">
        <v>697</v>
      </c>
      <c r="B22" s="980"/>
      <c r="C22" s="980"/>
      <c r="D22" s="980"/>
      <c r="E22" s="980"/>
      <c r="F22" s="981"/>
      <c r="G22" s="975" t="s">
        <v>327</v>
      </c>
      <c r="H22" s="222"/>
      <c r="I22" s="222"/>
      <c r="J22" s="222"/>
      <c r="K22" s="222"/>
      <c r="L22" s="222"/>
      <c r="M22" s="222"/>
      <c r="N22" s="222"/>
      <c r="O22" s="223"/>
      <c r="P22" s="941" t="s">
        <v>695</v>
      </c>
      <c r="Q22" s="222"/>
      <c r="R22" s="222"/>
      <c r="S22" s="222"/>
      <c r="T22" s="222"/>
      <c r="U22" s="222"/>
      <c r="V22" s="223"/>
      <c r="W22" s="941" t="s">
        <v>696</v>
      </c>
      <c r="X22" s="222"/>
      <c r="Y22" s="222"/>
      <c r="Z22" s="222"/>
      <c r="AA22" s="222"/>
      <c r="AB22" s="222"/>
      <c r="AC22" s="223"/>
      <c r="AD22" s="941" t="s">
        <v>326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76" t="s">
        <v>712</v>
      </c>
      <c r="H23" s="977"/>
      <c r="I23" s="977"/>
      <c r="J23" s="977"/>
      <c r="K23" s="977"/>
      <c r="L23" s="977"/>
      <c r="M23" s="977"/>
      <c r="N23" s="977"/>
      <c r="O23" s="978"/>
      <c r="P23" s="926">
        <v>93</v>
      </c>
      <c r="Q23" s="927"/>
      <c r="R23" s="927"/>
      <c r="S23" s="927"/>
      <c r="T23" s="927"/>
      <c r="U23" s="927"/>
      <c r="V23" s="928"/>
      <c r="W23" s="926"/>
      <c r="X23" s="927"/>
      <c r="Y23" s="927"/>
      <c r="Z23" s="927"/>
      <c r="AA23" s="927"/>
      <c r="AB23" s="927"/>
      <c r="AC23" s="928"/>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42"/>
      <c r="H24" s="943"/>
      <c r="I24" s="943"/>
      <c r="J24" s="943"/>
      <c r="K24" s="943"/>
      <c r="L24" s="943"/>
      <c r="M24" s="943"/>
      <c r="N24" s="943"/>
      <c r="O24" s="944"/>
      <c r="P24" s="658"/>
      <c r="Q24" s="659"/>
      <c r="R24" s="659"/>
      <c r="S24" s="659"/>
      <c r="T24" s="659"/>
      <c r="U24" s="659"/>
      <c r="V24" s="660"/>
      <c r="W24" s="658"/>
      <c r="X24" s="659"/>
      <c r="Y24" s="659"/>
      <c r="Z24" s="659"/>
      <c r="AA24" s="659"/>
      <c r="AB24" s="659"/>
      <c r="AC24" s="66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42"/>
      <c r="H25" s="943"/>
      <c r="I25" s="943"/>
      <c r="J25" s="943"/>
      <c r="K25" s="943"/>
      <c r="L25" s="943"/>
      <c r="M25" s="943"/>
      <c r="N25" s="943"/>
      <c r="O25" s="944"/>
      <c r="P25" s="658"/>
      <c r="Q25" s="659"/>
      <c r="R25" s="659"/>
      <c r="S25" s="659"/>
      <c r="T25" s="659"/>
      <c r="U25" s="659"/>
      <c r="V25" s="660"/>
      <c r="W25" s="658"/>
      <c r="X25" s="659"/>
      <c r="Y25" s="659"/>
      <c r="Z25" s="659"/>
      <c r="AA25" s="659"/>
      <c r="AB25" s="659"/>
      <c r="AC25" s="66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42"/>
      <c r="H26" s="943"/>
      <c r="I26" s="943"/>
      <c r="J26" s="943"/>
      <c r="K26" s="943"/>
      <c r="L26" s="943"/>
      <c r="M26" s="943"/>
      <c r="N26" s="943"/>
      <c r="O26" s="944"/>
      <c r="P26" s="658"/>
      <c r="Q26" s="659"/>
      <c r="R26" s="659"/>
      <c r="S26" s="659"/>
      <c r="T26" s="659"/>
      <c r="U26" s="659"/>
      <c r="V26" s="660"/>
      <c r="W26" s="658"/>
      <c r="X26" s="659"/>
      <c r="Y26" s="659"/>
      <c r="Z26" s="659"/>
      <c r="AA26" s="659"/>
      <c r="AB26" s="659"/>
      <c r="AC26" s="66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42"/>
      <c r="H27" s="943"/>
      <c r="I27" s="943"/>
      <c r="J27" s="943"/>
      <c r="K27" s="943"/>
      <c r="L27" s="943"/>
      <c r="M27" s="943"/>
      <c r="N27" s="943"/>
      <c r="O27" s="944"/>
      <c r="P27" s="658"/>
      <c r="Q27" s="659"/>
      <c r="R27" s="659"/>
      <c r="S27" s="659"/>
      <c r="T27" s="659"/>
      <c r="U27" s="659"/>
      <c r="V27" s="660"/>
      <c r="W27" s="658"/>
      <c r="X27" s="659"/>
      <c r="Y27" s="659"/>
      <c r="Z27" s="659"/>
      <c r="AA27" s="659"/>
      <c r="AB27" s="659"/>
      <c r="AC27" s="66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45" t="s">
        <v>331</v>
      </c>
      <c r="H28" s="946"/>
      <c r="I28" s="946"/>
      <c r="J28" s="946"/>
      <c r="K28" s="946"/>
      <c r="L28" s="946"/>
      <c r="M28" s="946"/>
      <c r="N28" s="946"/>
      <c r="O28" s="947"/>
      <c r="P28" s="884">
        <f>P29-SUM(P23:P27)</f>
        <v>0</v>
      </c>
      <c r="Q28" s="885"/>
      <c r="R28" s="885"/>
      <c r="S28" s="885"/>
      <c r="T28" s="885"/>
      <c r="U28" s="885"/>
      <c r="V28" s="886"/>
      <c r="W28" s="884">
        <f>W29-SUM(W23:W27)</f>
        <v>0</v>
      </c>
      <c r="X28" s="885"/>
      <c r="Y28" s="885"/>
      <c r="Z28" s="885"/>
      <c r="AA28" s="885"/>
      <c r="AB28" s="885"/>
      <c r="AC28" s="88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328</v>
      </c>
      <c r="H29" s="949"/>
      <c r="I29" s="949"/>
      <c r="J29" s="949"/>
      <c r="K29" s="949"/>
      <c r="L29" s="949"/>
      <c r="M29" s="949"/>
      <c r="N29" s="949"/>
      <c r="O29" s="950"/>
      <c r="P29" s="658">
        <f>AK13</f>
        <v>93</v>
      </c>
      <c r="Q29" s="659"/>
      <c r="R29" s="659"/>
      <c r="S29" s="659"/>
      <c r="T29" s="659"/>
      <c r="U29" s="659"/>
      <c r="V29" s="660"/>
      <c r="W29" s="958">
        <f>AR13</f>
        <v>0</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7" t="s">
        <v>343</v>
      </c>
      <c r="B30" s="868"/>
      <c r="C30" s="868"/>
      <c r="D30" s="868"/>
      <c r="E30" s="868"/>
      <c r="F30" s="869"/>
      <c r="G30" s="774" t="s">
        <v>146</v>
      </c>
      <c r="H30" s="775"/>
      <c r="I30" s="775"/>
      <c r="J30" s="775"/>
      <c r="K30" s="775"/>
      <c r="L30" s="775"/>
      <c r="M30" s="775"/>
      <c r="N30" s="775"/>
      <c r="O30" s="776"/>
      <c r="P30" s="863" t="s">
        <v>59</v>
      </c>
      <c r="Q30" s="775"/>
      <c r="R30" s="775"/>
      <c r="S30" s="775"/>
      <c r="T30" s="775"/>
      <c r="U30" s="775"/>
      <c r="V30" s="775"/>
      <c r="W30" s="775"/>
      <c r="X30" s="776"/>
      <c r="Y30" s="860"/>
      <c r="Z30" s="861"/>
      <c r="AA30" s="862"/>
      <c r="AB30" s="864" t="s">
        <v>11</v>
      </c>
      <c r="AC30" s="865"/>
      <c r="AD30" s="866"/>
      <c r="AE30" s="864" t="s">
        <v>379</v>
      </c>
      <c r="AF30" s="865"/>
      <c r="AG30" s="865"/>
      <c r="AH30" s="866"/>
      <c r="AI30" s="921" t="s">
        <v>401</v>
      </c>
      <c r="AJ30" s="921"/>
      <c r="AK30" s="921"/>
      <c r="AL30" s="864"/>
      <c r="AM30" s="921" t="s">
        <v>498</v>
      </c>
      <c r="AN30" s="921"/>
      <c r="AO30" s="921"/>
      <c r="AP30" s="864"/>
      <c r="AQ30" s="768" t="s">
        <v>231</v>
      </c>
      <c r="AR30" s="769"/>
      <c r="AS30" s="769"/>
      <c r="AT30" s="770"/>
      <c r="AU30" s="775" t="s">
        <v>134</v>
      </c>
      <c r="AV30" s="775"/>
      <c r="AW30" s="775"/>
      <c r="AX30" s="92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2"/>
      <c r="AJ31" s="922"/>
      <c r="AK31" s="922"/>
      <c r="AL31" s="407"/>
      <c r="AM31" s="922"/>
      <c r="AN31" s="922"/>
      <c r="AO31" s="922"/>
      <c r="AP31" s="407"/>
      <c r="AQ31" s="250" t="s">
        <v>711</v>
      </c>
      <c r="AR31" s="201"/>
      <c r="AS31" s="136" t="s">
        <v>232</v>
      </c>
      <c r="AT31" s="137"/>
      <c r="AU31" s="200" t="s">
        <v>711</v>
      </c>
      <c r="AV31" s="200"/>
      <c r="AW31" s="392" t="s">
        <v>179</v>
      </c>
      <c r="AX31" s="393"/>
    </row>
    <row r="32" spans="1:50" ht="70.5" customHeight="1" x14ac:dyDescent="0.15">
      <c r="A32" s="397"/>
      <c r="B32" s="395"/>
      <c r="C32" s="395"/>
      <c r="D32" s="395"/>
      <c r="E32" s="395"/>
      <c r="F32" s="396"/>
      <c r="G32" s="563" t="s">
        <v>713</v>
      </c>
      <c r="H32" s="564"/>
      <c r="I32" s="564"/>
      <c r="J32" s="564"/>
      <c r="K32" s="564"/>
      <c r="L32" s="564"/>
      <c r="M32" s="564"/>
      <c r="N32" s="564"/>
      <c r="O32" s="565"/>
      <c r="P32" s="108" t="s">
        <v>740</v>
      </c>
      <c r="Q32" s="108"/>
      <c r="R32" s="108"/>
      <c r="S32" s="108"/>
      <c r="T32" s="108"/>
      <c r="U32" s="108"/>
      <c r="V32" s="108"/>
      <c r="W32" s="108"/>
      <c r="X32" s="109"/>
      <c r="Y32" s="470" t="s">
        <v>12</v>
      </c>
      <c r="Z32" s="530"/>
      <c r="AA32" s="531"/>
      <c r="AB32" s="460" t="s">
        <v>714</v>
      </c>
      <c r="AC32" s="460"/>
      <c r="AD32" s="460"/>
      <c r="AE32" s="218">
        <v>32</v>
      </c>
      <c r="AF32" s="219"/>
      <c r="AG32" s="219"/>
      <c r="AH32" s="219"/>
      <c r="AI32" s="218" t="s">
        <v>711</v>
      </c>
      <c r="AJ32" s="219"/>
      <c r="AK32" s="219"/>
      <c r="AL32" s="219"/>
      <c r="AM32" s="218"/>
      <c r="AN32" s="219"/>
      <c r="AO32" s="219"/>
      <c r="AP32" s="219"/>
      <c r="AQ32" s="336" t="s">
        <v>711</v>
      </c>
      <c r="AR32" s="208"/>
      <c r="AS32" s="208"/>
      <c r="AT32" s="337"/>
      <c r="AU32" s="219" t="s">
        <v>711</v>
      </c>
      <c r="AV32" s="219"/>
      <c r="AW32" s="219"/>
      <c r="AX32" s="221"/>
    </row>
    <row r="33" spans="1:51" ht="70.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714</v>
      </c>
      <c r="AC33" s="522"/>
      <c r="AD33" s="522"/>
      <c r="AE33" s="218">
        <v>26</v>
      </c>
      <c r="AF33" s="219"/>
      <c r="AG33" s="219"/>
      <c r="AH33" s="219"/>
      <c r="AI33" s="218" t="s">
        <v>711</v>
      </c>
      <c r="AJ33" s="219"/>
      <c r="AK33" s="219"/>
      <c r="AL33" s="219"/>
      <c r="AM33" s="218"/>
      <c r="AN33" s="219"/>
      <c r="AO33" s="219"/>
      <c r="AP33" s="219"/>
      <c r="AQ33" s="336" t="s">
        <v>711</v>
      </c>
      <c r="AR33" s="208"/>
      <c r="AS33" s="208"/>
      <c r="AT33" s="337"/>
      <c r="AU33" s="219" t="s">
        <v>711</v>
      </c>
      <c r="AV33" s="219"/>
      <c r="AW33" s="219"/>
      <c r="AX33" s="221"/>
    </row>
    <row r="34" spans="1:51" ht="70.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123</v>
      </c>
      <c r="AF34" s="219"/>
      <c r="AG34" s="219"/>
      <c r="AH34" s="219"/>
      <c r="AI34" s="218" t="s">
        <v>711</v>
      </c>
      <c r="AJ34" s="219"/>
      <c r="AK34" s="219"/>
      <c r="AL34" s="219"/>
      <c r="AM34" s="218"/>
      <c r="AN34" s="219"/>
      <c r="AO34" s="219"/>
      <c r="AP34" s="219"/>
      <c r="AQ34" s="336" t="s">
        <v>711</v>
      </c>
      <c r="AR34" s="208"/>
      <c r="AS34" s="208"/>
      <c r="AT34" s="337"/>
      <c r="AU34" s="219" t="s">
        <v>711</v>
      </c>
      <c r="AV34" s="219"/>
      <c r="AW34" s="219"/>
      <c r="AX34" s="221"/>
    </row>
    <row r="35" spans="1:51" ht="23.25" customHeight="1" x14ac:dyDescent="0.15">
      <c r="A35" s="228" t="s">
        <v>370</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343</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379</v>
      </c>
      <c r="AF37" s="247"/>
      <c r="AG37" s="247"/>
      <c r="AH37" s="247"/>
      <c r="AI37" s="247" t="s">
        <v>401</v>
      </c>
      <c r="AJ37" s="247"/>
      <c r="AK37" s="247"/>
      <c r="AL37" s="247"/>
      <c r="AM37" s="247" t="s">
        <v>498</v>
      </c>
      <c r="AN37" s="247"/>
      <c r="AO37" s="247"/>
      <c r="AP37" s="247"/>
      <c r="AQ37" s="154" t="s">
        <v>231</v>
      </c>
      <c r="AR37" s="155"/>
      <c r="AS37" s="155"/>
      <c r="AT37" s="156"/>
      <c r="AU37" s="411" t="s">
        <v>134</v>
      </c>
      <c r="AV37" s="411"/>
      <c r="AW37" s="411"/>
      <c r="AX37" s="91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711</v>
      </c>
      <c r="AR38" s="201"/>
      <c r="AS38" s="136" t="s">
        <v>232</v>
      </c>
      <c r="AT38" s="137"/>
      <c r="AU38" s="200">
        <v>5</v>
      </c>
      <c r="AV38" s="200"/>
      <c r="AW38" s="392" t="s">
        <v>179</v>
      </c>
      <c r="AX38" s="393"/>
      <c r="AY38">
        <f>$AY$37</f>
        <v>1</v>
      </c>
    </row>
    <row r="39" spans="1:51" ht="52.5" customHeight="1" x14ac:dyDescent="0.15">
      <c r="A39" s="397"/>
      <c r="B39" s="395"/>
      <c r="C39" s="395"/>
      <c r="D39" s="395"/>
      <c r="E39" s="395"/>
      <c r="F39" s="396"/>
      <c r="G39" s="563" t="s">
        <v>716</v>
      </c>
      <c r="H39" s="564"/>
      <c r="I39" s="564"/>
      <c r="J39" s="564"/>
      <c r="K39" s="564"/>
      <c r="L39" s="564"/>
      <c r="M39" s="564"/>
      <c r="N39" s="564"/>
      <c r="O39" s="565"/>
      <c r="P39" s="108" t="s">
        <v>838</v>
      </c>
      <c r="Q39" s="108"/>
      <c r="R39" s="108"/>
      <c r="S39" s="108"/>
      <c r="T39" s="108"/>
      <c r="U39" s="108"/>
      <c r="V39" s="108"/>
      <c r="W39" s="108"/>
      <c r="X39" s="109"/>
      <c r="Y39" s="470" t="s">
        <v>12</v>
      </c>
      <c r="Z39" s="530"/>
      <c r="AA39" s="531"/>
      <c r="AB39" s="460" t="s">
        <v>714</v>
      </c>
      <c r="AC39" s="460"/>
      <c r="AD39" s="460"/>
      <c r="AE39" s="218" t="s">
        <v>711</v>
      </c>
      <c r="AF39" s="219"/>
      <c r="AG39" s="219"/>
      <c r="AH39" s="219"/>
      <c r="AI39" s="218">
        <v>1</v>
      </c>
      <c r="AJ39" s="219"/>
      <c r="AK39" s="219"/>
      <c r="AL39" s="219"/>
      <c r="AM39" s="218">
        <v>2</v>
      </c>
      <c r="AN39" s="219"/>
      <c r="AO39" s="219"/>
      <c r="AP39" s="219"/>
      <c r="AQ39" s="336" t="s">
        <v>711</v>
      </c>
      <c r="AR39" s="208"/>
      <c r="AS39" s="208"/>
      <c r="AT39" s="337"/>
      <c r="AU39" s="219" t="s">
        <v>711</v>
      </c>
      <c r="AV39" s="219"/>
      <c r="AW39" s="219"/>
      <c r="AX39" s="221"/>
      <c r="AY39">
        <f t="shared" ref="AY39:AY43" si="4">$AY$37</f>
        <v>1</v>
      </c>
    </row>
    <row r="40" spans="1:51" ht="5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714</v>
      </c>
      <c r="AC40" s="522"/>
      <c r="AD40" s="522"/>
      <c r="AE40" s="218" t="s">
        <v>711</v>
      </c>
      <c r="AF40" s="219"/>
      <c r="AG40" s="219"/>
      <c r="AH40" s="219"/>
      <c r="AI40" s="218">
        <v>1</v>
      </c>
      <c r="AJ40" s="219"/>
      <c r="AK40" s="219"/>
      <c r="AL40" s="219"/>
      <c r="AM40" s="218">
        <v>2</v>
      </c>
      <c r="AN40" s="219"/>
      <c r="AO40" s="219"/>
      <c r="AP40" s="219"/>
      <c r="AQ40" s="336" t="s">
        <v>711</v>
      </c>
      <c r="AR40" s="208"/>
      <c r="AS40" s="208"/>
      <c r="AT40" s="337"/>
      <c r="AU40" s="219">
        <v>3</v>
      </c>
      <c r="AV40" s="219"/>
      <c r="AW40" s="219"/>
      <c r="AX40" s="221"/>
      <c r="AY40">
        <f t="shared" si="4"/>
        <v>1</v>
      </c>
    </row>
    <row r="41" spans="1:51" ht="5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711</v>
      </c>
      <c r="AF41" s="219"/>
      <c r="AG41" s="219"/>
      <c r="AH41" s="219"/>
      <c r="AI41" s="218">
        <v>100</v>
      </c>
      <c r="AJ41" s="219"/>
      <c r="AK41" s="219"/>
      <c r="AL41" s="219"/>
      <c r="AM41" s="218">
        <v>100</v>
      </c>
      <c r="AN41" s="219"/>
      <c r="AO41" s="219"/>
      <c r="AP41" s="219"/>
      <c r="AQ41" s="336" t="s">
        <v>711</v>
      </c>
      <c r="AR41" s="208"/>
      <c r="AS41" s="208"/>
      <c r="AT41" s="337"/>
      <c r="AU41" s="219" t="s">
        <v>711</v>
      </c>
      <c r="AV41" s="219"/>
      <c r="AW41" s="219"/>
      <c r="AX41" s="221"/>
      <c r="AY41">
        <f t="shared" si="4"/>
        <v>1</v>
      </c>
    </row>
    <row r="42" spans="1:51" ht="23.25" customHeight="1" x14ac:dyDescent="0.15">
      <c r="A42" s="228" t="s">
        <v>370</v>
      </c>
      <c r="B42" s="229"/>
      <c r="C42" s="229"/>
      <c r="D42" s="229"/>
      <c r="E42" s="229"/>
      <c r="F42" s="230"/>
      <c r="G42" s="234" t="s">
        <v>837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343</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379</v>
      </c>
      <c r="AF44" s="247"/>
      <c r="AG44" s="247"/>
      <c r="AH44" s="247"/>
      <c r="AI44" s="247" t="s">
        <v>401</v>
      </c>
      <c r="AJ44" s="247"/>
      <c r="AK44" s="247"/>
      <c r="AL44" s="247"/>
      <c r="AM44" s="247" t="s">
        <v>498</v>
      </c>
      <c r="AN44" s="247"/>
      <c r="AO44" s="247"/>
      <c r="AP44" s="247"/>
      <c r="AQ44" s="154" t="s">
        <v>231</v>
      </c>
      <c r="AR44" s="155"/>
      <c r="AS44" s="155"/>
      <c r="AT44" s="156"/>
      <c r="AU44" s="411" t="s">
        <v>134</v>
      </c>
      <c r="AV44" s="411"/>
      <c r="AW44" s="411"/>
      <c r="AX44" s="91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379</v>
      </c>
      <c r="AF51" s="247"/>
      <c r="AG51" s="247"/>
      <c r="AH51" s="247"/>
      <c r="AI51" s="247" t="s">
        <v>401</v>
      </c>
      <c r="AJ51" s="247"/>
      <c r="AK51" s="247"/>
      <c r="AL51" s="247"/>
      <c r="AM51" s="247" t="s">
        <v>498</v>
      </c>
      <c r="AN51" s="247"/>
      <c r="AO51" s="247"/>
      <c r="AP51" s="247"/>
      <c r="AQ51" s="154" t="s">
        <v>231</v>
      </c>
      <c r="AR51" s="155"/>
      <c r="AS51" s="155"/>
      <c r="AT51" s="156"/>
      <c r="AU51" s="932" t="s">
        <v>134</v>
      </c>
      <c r="AV51" s="932"/>
      <c r="AW51" s="932"/>
      <c r="AX51" s="93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379</v>
      </c>
      <c r="AF58" s="247"/>
      <c r="AG58" s="247"/>
      <c r="AH58" s="247"/>
      <c r="AI58" s="247" t="s">
        <v>401</v>
      </c>
      <c r="AJ58" s="247"/>
      <c r="AK58" s="247"/>
      <c r="AL58" s="247"/>
      <c r="AM58" s="247" t="s">
        <v>498</v>
      </c>
      <c r="AN58" s="247"/>
      <c r="AO58" s="247"/>
      <c r="AP58" s="247"/>
      <c r="AQ58" s="154" t="s">
        <v>231</v>
      </c>
      <c r="AR58" s="155"/>
      <c r="AS58" s="155"/>
      <c r="AT58" s="156"/>
      <c r="AU58" s="932" t="s">
        <v>134</v>
      </c>
      <c r="AV58" s="932"/>
      <c r="AW58" s="932"/>
      <c r="AX58" s="93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339</v>
      </c>
      <c r="X65" s="487"/>
      <c r="Y65" s="490"/>
      <c r="Z65" s="490"/>
      <c r="AA65" s="491"/>
      <c r="AB65" s="241" t="s">
        <v>11</v>
      </c>
      <c r="AC65" s="242"/>
      <c r="AD65" s="243"/>
      <c r="AE65" s="247" t="s">
        <v>379</v>
      </c>
      <c r="AF65" s="247"/>
      <c r="AG65" s="247"/>
      <c r="AH65" s="247"/>
      <c r="AI65" s="247" t="s">
        <v>401</v>
      </c>
      <c r="AJ65" s="247"/>
      <c r="AK65" s="247"/>
      <c r="AL65" s="247"/>
      <c r="AM65" s="247" t="s">
        <v>498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349</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359</v>
      </c>
      <c r="X70" s="309"/>
      <c r="Y70" s="267" t="s">
        <v>12</v>
      </c>
      <c r="Z70" s="267"/>
      <c r="AA70" s="268"/>
      <c r="AB70" s="269" t="s">
        <v>360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344</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379</v>
      </c>
      <c r="AF73" s="247"/>
      <c r="AG73" s="247"/>
      <c r="AH73" s="247"/>
      <c r="AI73" s="247" t="s">
        <v>401</v>
      </c>
      <c r="AJ73" s="247"/>
      <c r="AK73" s="247"/>
      <c r="AL73" s="247"/>
      <c r="AM73" s="247" t="s">
        <v>498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1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6"/>
      <c r="AF77" s="897"/>
      <c r="AG77" s="897"/>
      <c r="AH77" s="897"/>
      <c r="AI77" s="896"/>
      <c r="AJ77" s="897"/>
      <c r="AK77" s="897"/>
      <c r="AL77" s="897"/>
      <c r="AM77" s="896"/>
      <c r="AN77" s="897"/>
      <c r="AO77" s="897"/>
      <c r="AP77" s="897"/>
      <c r="AQ77" s="336"/>
      <c r="AR77" s="208"/>
      <c r="AS77" s="208"/>
      <c r="AT77" s="337"/>
      <c r="AU77" s="219"/>
      <c r="AV77" s="219"/>
      <c r="AW77" s="219"/>
      <c r="AX77" s="221"/>
      <c r="AY77">
        <f t="shared" si="9"/>
        <v>0</v>
      </c>
    </row>
    <row r="78" spans="1:51" ht="69.75" hidden="1" customHeight="1" x14ac:dyDescent="0.15">
      <c r="A78" s="329" t="s">
        <v>717</v>
      </c>
      <c r="B78" s="330"/>
      <c r="C78" s="330"/>
      <c r="D78" s="330"/>
      <c r="E78" s="327" t="s">
        <v>322</v>
      </c>
      <c r="F78" s="328"/>
      <c r="G78" s="54" t="s">
        <v>234</v>
      </c>
      <c r="H78" s="586"/>
      <c r="I78" s="587"/>
      <c r="J78" s="587"/>
      <c r="K78" s="587"/>
      <c r="L78" s="587"/>
      <c r="M78" s="587"/>
      <c r="N78" s="587"/>
      <c r="O78" s="588"/>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338</v>
      </c>
      <c r="AP79" s="274"/>
      <c r="AQ79" s="274"/>
      <c r="AR79" s="76" t="s">
        <v>336</v>
      </c>
      <c r="AS79" s="273"/>
      <c r="AT79" s="274"/>
      <c r="AU79" s="274"/>
      <c r="AV79" s="274"/>
      <c r="AW79" s="274"/>
      <c r="AX79" s="974"/>
      <c r="AY79">
        <f>COUNTIF($AR$79,"☑")</f>
        <v>0</v>
      </c>
    </row>
    <row r="80" spans="1:51" ht="18.75" hidden="1" customHeight="1" x14ac:dyDescent="0.15">
      <c r="A80" s="870"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7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71"/>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c r="AY82">
        <f t="shared" ref="AY82:AY89" si="10">$AY$80</f>
        <v>0</v>
      </c>
    </row>
    <row r="83" spans="1:60" ht="22.5" hidden="1" customHeight="1" x14ac:dyDescent="0.15">
      <c r="A83" s="871"/>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c r="AY83">
        <f t="shared" si="10"/>
        <v>0</v>
      </c>
    </row>
    <row r="84" spans="1:60" ht="19.5" hidden="1" customHeight="1" x14ac:dyDescent="0.15">
      <c r="A84" s="871"/>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5"/>
      <c r="AY84">
        <f t="shared" si="10"/>
        <v>0</v>
      </c>
    </row>
    <row r="85" spans="1:60" ht="18.75" hidden="1" customHeight="1" x14ac:dyDescent="0.15">
      <c r="A85" s="87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379</v>
      </c>
      <c r="AF85" s="247"/>
      <c r="AG85" s="247"/>
      <c r="AH85" s="247"/>
      <c r="AI85" s="247" t="s">
        <v>401</v>
      </c>
      <c r="AJ85" s="247"/>
      <c r="AK85" s="247"/>
      <c r="AL85" s="247"/>
      <c r="AM85" s="247" t="s">
        <v>498</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7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7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379</v>
      </c>
      <c r="AF90" s="247"/>
      <c r="AG90" s="247"/>
      <c r="AH90" s="247"/>
      <c r="AI90" s="247" t="s">
        <v>401</v>
      </c>
      <c r="AJ90" s="247"/>
      <c r="AK90" s="247"/>
      <c r="AL90" s="247"/>
      <c r="AM90" s="247" t="s">
        <v>498</v>
      </c>
      <c r="AN90" s="247"/>
      <c r="AO90" s="247"/>
      <c r="AP90" s="247"/>
      <c r="AQ90" s="158" t="s">
        <v>231</v>
      </c>
      <c r="AR90" s="133"/>
      <c r="AS90" s="133"/>
      <c r="AT90" s="134"/>
      <c r="AU90" s="532" t="s">
        <v>134</v>
      </c>
      <c r="AV90" s="532"/>
      <c r="AW90" s="532"/>
      <c r="AX90" s="533"/>
      <c r="AY90">
        <f>COUNTA($G$92)</f>
        <v>0</v>
      </c>
    </row>
    <row r="91" spans="1:60" ht="18.75" hidden="1" customHeight="1" x14ac:dyDescent="0.15">
      <c r="A91" s="87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7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379</v>
      </c>
      <c r="AF95" s="247"/>
      <c r="AG95" s="247"/>
      <c r="AH95" s="247"/>
      <c r="AI95" s="247" t="s">
        <v>401</v>
      </c>
      <c r="AJ95" s="247"/>
      <c r="AK95" s="247"/>
      <c r="AL95" s="247"/>
      <c r="AM95" s="247" t="s">
        <v>498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7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7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901" t="s">
        <v>13</v>
      </c>
      <c r="Z99" s="902"/>
      <c r="AA99" s="903"/>
      <c r="AB99" s="898" t="s">
        <v>14</v>
      </c>
      <c r="AC99" s="899"/>
      <c r="AD99" s="90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0"/>
      <c r="Z100" s="861"/>
      <c r="AA100" s="862"/>
      <c r="AB100" s="480" t="s">
        <v>11</v>
      </c>
      <c r="AC100" s="480"/>
      <c r="AD100" s="480"/>
      <c r="AE100" s="538" t="s">
        <v>379</v>
      </c>
      <c r="AF100" s="539"/>
      <c r="AG100" s="539"/>
      <c r="AH100" s="540"/>
      <c r="AI100" s="538" t="s">
        <v>401</v>
      </c>
      <c r="AJ100" s="539"/>
      <c r="AK100" s="539"/>
      <c r="AL100" s="540"/>
      <c r="AM100" s="538" t="s">
        <v>498</v>
      </c>
      <c r="AN100" s="539"/>
      <c r="AO100" s="539"/>
      <c r="AP100" s="540"/>
      <c r="AQ100" s="317" t="s">
        <v>406</v>
      </c>
      <c r="AR100" s="318"/>
      <c r="AS100" s="318"/>
      <c r="AT100" s="319"/>
      <c r="AU100" s="317" t="s">
        <v>531</v>
      </c>
      <c r="AV100" s="318"/>
      <c r="AW100" s="318"/>
      <c r="AX100" s="320"/>
    </row>
    <row r="101" spans="1:60" ht="67.5" customHeight="1" x14ac:dyDescent="0.15">
      <c r="A101" s="418"/>
      <c r="B101" s="419"/>
      <c r="C101" s="419"/>
      <c r="D101" s="419"/>
      <c r="E101" s="419"/>
      <c r="F101" s="420"/>
      <c r="G101" s="108" t="s">
        <v>741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718</v>
      </c>
      <c r="AC101" s="460"/>
      <c r="AD101" s="460"/>
      <c r="AE101" s="282">
        <v>8</v>
      </c>
      <c r="AF101" s="282"/>
      <c r="AG101" s="282"/>
      <c r="AH101" s="282"/>
      <c r="AI101" s="282">
        <v>11</v>
      </c>
      <c r="AJ101" s="282"/>
      <c r="AK101" s="282"/>
      <c r="AL101" s="282"/>
      <c r="AM101" s="282">
        <v>22</v>
      </c>
      <c r="AN101" s="282"/>
      <c r="AO101" s="282"/>
      <c r="AP101" s="282"/>
      <c r="AQ101" s="282" t="s">
        <v>738</v>
      </c>
      <c r="AR101" s="282"/>
      <c r="AS101" s="282"/>
      <c r="AT101" s="282"/>
      <c r="AU101" s="218" t="s">
        <v>739</v>
      </c>
      <c r="AV101" s="219"/>
      <c r="AW101" s="219"/>
      <c r="AX101" s="221"/>
    </row>
    <row r="102" spans="1:60" ht="67.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718</v>
      </c>
      <c r="AC102" s="460"/>
      <c r="AD102" s="460"/>
      <c r="AE102" s="282">
        <v>7</v>
      </c>
      <c r="AF102" s="282"/>
      <c r="AG102" s="282"/>
      <c r="AH102" s="282"/>
      <c r="AI102" s="282">
        <v>5</v>
      </c>
      <c r="AJ102" s="282"/>
      <c r="AK102" s="282"/>
      <c r="AL102" s="282"/>
      <c r="AM102" s="282">
        <v>22</v>
      </c>
      <c r="AN102" s="282"/>
      <c r="AO102" s="282"/>
      <c r="AP102" s="282"/>
      <c r="AQ102" s="282">
        <v>22</v>
      </c>
      <c r="AR102" s="282"/>
      <c r="AS102" s="282"/>
      <c r="AT102" s="282"/>
      <c r="AU102" s="225" t="s">
        <v>738</v>
      </c>
      <c r="AV102" s="226"/>
      <c r="AW102" s="226"/>
      <c r="AX102" s="321"/>
    </row>
    <row r="103" spans="1:60" ht="31.5" hidden="1" customHeight="1" x14ac:dyDescent="0.15">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379</v>
      </c>
      <c r="AF103" s="247"/>
      <c r="AG103" s="247"/>
      <c r="AH103" s="247"/>
      <c r="AI103" s="247" t="s">
        <v>401</v>
      </c>
      <c r="AJ103" s="247"/>
      <c r="AK103" s="247"/>
      <c r="AL103" s="247"/>
      <c r="AM103" s="247" t="s">
        <v>498</v>
      </c>
      <c r="AN103" s="247"/>
      <c r="AO103" s="247"/>
      <c r="AP103" s="247"/>
      <c r="AQ103" s="279" t="s">
        <v>406</v>
      </c>
      <c r="AR103" s="280"/>
      <c r="AS103" s="280"/>
      <c r="AT103" s="280"/>
      <c r="AU103" s="279" t="s">
        <v>531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379</v>
      </c>
      <c r="AF106" s="247"/>
      <c r="AG106" s="247"/>
      <c r="AH106" s="247"/>
      <c r="AI106" s="247" t="s">
        <v>401</v>
      </c>
      <c r="AJ106" s="247"/>
      <c r="AK106" s="247"/>
      <c r="AL106" s="247"/>
      <c r="AM106" s="247" t="s">
        <v>498</v>
      </c>
      <c r="AN106" s="247"/>
      <c r="AO106" s="247"/>
      <c r="AP106" s="247"/>
      <c r="AQ106" s="279" t="s">
        <v>406</v>
      </c>
      <c r="AR106" s="280"/>
      <c r="AS106" s="280"/>
      <c r="AT106" s="280"/>
      <c r="AU106" s="279" t="s">
        <v>531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379</v>
      </c>
      <c r="AF109" s="247"/>
      <c r="AG109" s="247"/>
      <c r="AH109" s="247"/>
      <c r="AI109" s="247" t="s">
        <v>401</v>
      </c>
      <c r="AJ109" s="247"/>
      <c r="AK109" s="247"/>
      <c r="AL109" s="247"/>
      <c r="AM109" s="247" t="s">
        <v>498</v>
      </c>
      <c r="AN109" s="247"/>
      <c r="AO109" s="247"/>
      <c r="AP109" s="247"/>
      <c r="AQ109" s="279" t="s">
        <v>406</v>
      </c>
      <c r="AR109" s="280"/>
      <c r="AS109" s="280"/>
      <c r="AT109" s="280"/>
      <c r="AU109" s="279" t="s">
        <v>531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379</v>
      </c>
      <c r="AF112" s="247"/>
      <c r="AG112" s="247"/>
      <c r="AH112" s="247"/>
      <c r="AI112" s="247" t="s">
        <v>401</v>
      </c>
      <c r="AJ112" s="247"/>
      <c r="AK112" s="247"/>
      <c r="AL112" s="247"/>
      <c r="AM112" s="247" t="s">
        <v>498</v>
      </c>
      <c r="AN112" s="247"/>
      <c r="AO112" s="247"/>
      <c r="AP112" s="247"/>
      <c r="AQ112" s="279" t="s">
        <v>406</v>
      </c>
      <c r="AR112" s="280"/>
      <c r="AS112" s="280"/>
      <c r="AT112" s="280"/>
      <c r="AU112" s="279" t="s">
        <v>531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33"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379</v>
      </c>
      <c r="AF115" s="247"/>
      <c r="AG115" s="247"/>
      <c r="AH115" s="247"/>
      <c r="AI115" s="247" t="s">
        <v>401</v>
      </c>
      <c r="AJ115" s="247"/>
      <c r="AK115" s="247"/>
      <c r="AL115" s="247"/>
      <c r="AM115" s="247" t="s">
        <v>498</v>
      </c>
      <c r="AN115" s="247"/>
      <c r="AO115" s="247"/>
      <c r="AP115" s="247"/>
      <c r="AQ115" s="589" t="s">
        <v>532</v>
      </c>
      <c r="AR115" s="590"/>
      <c r="AS115" s="590"/>
      <c r="AT115" s="590"/>
      <c r="AU115" s="590"/>
      <c r="AV115" s="590"/>
      <c r="AW115" s="590"/>
      <c r="AX115" s="591"/>
    </row>
    <row r="116" spans="1:51" ht="75.75" customHeight="1" x14ac:dyDescent="0.15">
      <c r="A116" s="435"/>
      <c r="B116" s="436"/>
      <c r="C116" s="436"/>
      <c r="D116" s="436"/>
      <c r="E116" s="436"/>
      <c r="F116" s="437"/>
      <c r="G116" s="387" t="s">
        <v>829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v>995625</v>
      </c>
      <c r="AF116" s="282"/>
      <c r="AG116" s="282"/>
      <c r="AH116" s="282"/>
      <c r="AI116" s="282">
        <v>1000000</v>
      </c>
      <c r="AJ116" s="282"/>
      <c r="AK116" s="282"/>
      <c r="AL116" s="282"/>
      <c r="AM116" s="282">
        <v>1090909</v>
      </c>
      <c r="AN116" s="282"/>
      <c r="AO116" s="282"/>
      <c r="AP116" s="282"/>
      <c r="AQ116" s="218">
        <v>1090909</v>
      </c>
      <c r="AR116" s="219"/>
      <c r="AS116" s="219"/>
      <c r="AT116" s="219"/>
      <c r="AU116" s="219"/>
      <c r="AV116" s="219"/>
      <c r="AW116" s="219"/>
      <c r="AX116" s="221"/>
    </row>
    <row r="117" spans="1:51" ht="72"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720</v>
      </c>
      <c r="AC117" s="472"/>
      <c r="AD117" s="473"/>
      <c r="AE117" s="550" t="s">
        <v>721</v>
      </c>
      <c r="AF117" s="550"/>
      <c r="AG117" s="550"/>
      <c r="AH117" s="550"/>
      <c r="AI117" s="550" t="s">
        <v>737</v>
      </c>
      <c r="AJ117" s="550"/>
      <c r="AK117" s="550"/>
      <c r="AL117" s="550"/>
      <c r="AM117" s="550" t="s">
        <v>830</v>
      </c>
      <c r="AN117" s="550"/>
      <c r="AO117" s="550"/>
      <c r="AP117" s="550"/>
      <c r="AQ117" s="593" t="s">
        <v>831</v>
      </c>
      <c r="AR117" s="594"/>
      <c r="AS117" s="594"/>
      <c r="AT117" s="594"/>
      <c r="AU117" s="594"/>
      <c r="AV117" s="594"/>
      <c r="AW117" s="594"/>
      <c r="AX117" s="595"/>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379</v>
      </c>
      <c r="AF118" s="247"/>
      <c r="AG118" s="247"/>
      <c r="AH118" s="247"/>
      <c r="AI118" s="247" t="s">
        <v>401</v>
      </c>
      <c r="AJ118" s="247"/>
      <c r="AK118" s="247"/>
      <c r="AL118" s="247"/>
      <c r="AM118" s="247" t="s">
        <v>498</v>
      </c>
      <c r="AN118" s="247"/>
      <c r="AO118" s="247"/>
      <c r="AP118" s="247"/>
      <c r="AQ118" s="589" t="s">
        <v>532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379</v>
      </c>
      <c r="AF121" s="247"/>
      <c r="AG121" s="247"/>
      <c r="AH121" s="247"/>
      <c r="AI121" s="247" t="s">
        <v>401</v>
      </c>
      <c r="AJ121" s="247"/>
      <c r="AK121" s="247"/>
      <c r="AL121" s="247"/>
      <c r="AM121" s="247" t="s">
        <v>498</v>
      </c>
      <c r="AN121" s="247"/>
      <c r="AO121" s="247"/>
      <c r="AP121" s="247"/>
      <c r="AQ121" s="589" t="s">
        <v>532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529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379</v>
      </c>
      <c r="AF124" s="247"/>
      <c r="AG124" s="247"/>
      <c r="AH124" s="247"/>
      <c r="AI124" s="247" t="s">
        <v>401</v>
      </c>
      <c r="AJ124" s="247"/>
      <c r="AK124" s="247"/>
      <c r="AL124" s="247"/>
      <c r="AM124" s="247" t="s">
        <v>498</v>
      </c>
      <c r="AN124" s="247"/>
      <c r="AO124" s="247"/>
      <c r="AP124" s="247"/>
      <c r="AQ124" s="589" t="s">
        <v>532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529</v>
      </c>
      <c r="H125" s="387"/>
      <c r="I125" s="387"/>
      <c r="J125" s="387"/>
      <c r="K125" s="387"/>
      <c r="L125" s="387"/>
      <c r="M125" s="387"/>
      <c r="N125" s="387"/>
      <c r="O125" s="387"/>
      <c r="P125" s="387"/>
      <c r="Q125" s="387"/>
      <c r="R125" s="387"/>
      <c r="S125" s="387"/>
      <c r="T125" s="387"/>
      <c r="U125" s="387"/>
      <c r="V125" s="387"/>
      <c r="W125" s="387"/>
      <c r="X125" s="93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8"/>
      <c r="Y126" s="470" t="s">
        <v>49</v>
      </c>
      <c r="Z126" s="444"/>
      <c r="AA126" s="445"/>
      <c r="AB126" s="471" t="s">
        <v>723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4"/>
      <c r="Z127" s="935"/>
      <c r="AA127" s="936"/>
      <c r="AB127" s="407" t="s">
        <v>11</v>
      </c>
      <c r="AC127" s="408"/>
      <c r="AD127" s="409"/>
      <c r="AE127" s="247" t="s">
        <v>379</v>
      </c>
      <c r="AF127" s="247"/>
      <c r="AG127" s="247"/>
      <c r="AH127" s="247"/>
      <c r="AI127" s="247" t="s">
        <v>401</v>
      </c>
      <c r="AJ127" s="247"/>
      <c r="AK127" s="247"/>
      <c r="AL127" s="247"/>
      <c r="AM127" s="247" t="s">
        <v>498</v>
      </c>
      <c r="AN127" s="247"/>
      <c r="AO127" s="247"/>
      <c r="AP127" s="247"/>
      <c r="AQ127" s="589" t="s">
        <v>532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394</v>
      </c>
      <c r="B130" s="186"/>
      <c r="C130" s="185" t="s">
        <v>235</v>
      </c>
      <c r="D130" s="186"/>
      <c r="E130" s="170" t="s">
        <v>264</v>
      </c>
      <c r="F130" s="171"/>
      <c r="G130" s="172" t="s">
        <v>702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65.25" customHeight="1" x14ac:dyDescent="0.15">
      <c r="A131" s="190"/>
      <c r="B131" s="187"/>
      <c r="C131" s="181"/>
      <c r="D131" s="187"/>
      <c r="E131" s="175" t="s">
        <v>263</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379</v>
      </c>
      <c r="AF132" s="133"/>
      <c r="AG132" s="133"/>
      <c r="AH132" s="134"/>
      <c r="AI132" s="158" t="s">
        <v>401</v>
      </c>
      <c r="AJ132" s="133"/>
      <c r="AK132" s="133"/>
      <c r="AL132" s="134"/>
      <c r="AM132" s="158" t="s">
        <v>689</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232</v>
      </c>
      <c r="AT133" s="137"/>
      <c r="AU133" s="201" t="s">
        <v>711</v>
      </c>
      <c r="AV133" s="201"/>
      <c r="AW133" s="136" t="s">
        <v>179</v>
      </c>
      <c r="AX133" s="196"/>
      <c r="AY133">
        <f>$AY$132</f>
        <v>1</v>
      </c>
    </row>
    <row r="134" spans="1:51" ht="39.75" customHeight="1" x14ac:dyDescent="0.15">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711</v>
      </c>
      <c r="AC134" s="206"/>
      <c r="AD134" s="206"/>
      <c r="AE134" s="207" t="s">
        <v>711</v>
      </c>
      <c r="AF134" s="208"/>
      <c r="AG134" s="208"/>
      <c r="AH134" s="208"/>
      <c r="AI134" s="207" t="s">
        <v>711</v>
      </c>
      <c r="AJ134" s="208"/>
      <c r="AK134" s="208"/>
      <c r="AL134" s="208"/>
      <c r="AM134" s="207"/>
      <c r="AN134" s="208"/>
      <c r="AO134" s="208"/>
      <c r="AP134" s="208"/>
      <c r="AQ134" s="207" t="s">
        <v>711</v>
      </c>
      <c r="AR134" s="208"/>
      <c r="AS134" s="208"/>
      <c r="AT134" s="208"/>
      <c r="AU134" s="207" t="s">
        <v>711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t="s">
        <v>711</v>
      </c>
      <c r="AF135" s="208"/>
      <c r="AG135" s="208"/>
      <c r="AH135" s="208"/>
      <c r="AI135" s="207" t="s">
        <v>711</v>
      </c>
      <c r="AJ135" s="208"/>
      <c r="AK135" s="208"/>
      <c r="AL135" s="208"/>
      <c r="AM135" s="207"/>
      <c r="AN135" s="208"/>
      <c r="AO135" s="208"/>
      <c r="AP135" s="208"/>
      <c r="AQ135" s="207" t="s">
        <v>711</v>
      </c>
      <c r="AR135" s="208"/>
      <c r="AS135" s="208"/>
      <c r="AT135" s="208"/>
      <c r="AU135" s="207" t="s">
        <v>711</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379</v>
      </c>
      <c r="AF136" s="133"/>
      <c r="AG136" s="133"/>
      <c r="AH136" s="134"/>
      <c r="AI136" s="158" t="s">
        <v>401</v>
      </c>
      <c r="AJ136" s="133"/>
      <c r="AK136" s="133"/>
      <c r="AL136" s="134"/>
      <c r="AM136" s="158" t="s">
        <v>689</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379</v>
      </c>
      <c r="AF140" s="133"/>
      <c r="AG140" s="133"/>
      <c r="AH140" s="134"/>
      <c r="AI140" s="158" t="s">
        <v>401</v>
      </c>
      <c r="AJ140" s="133"/>
      <c r="AK140" s="133"/>
      <c r="AL140" s="134"/>
      <c r="AM140" s="158" t="s">
        <v>689</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379</v>
      </c>
      <c r="AF144" s="133"/>
      <c r="AG144" s="133"/>
      <c r="AH144" s="134"/>
      <c r="AI144" s="158" t="s">
        <v>401</v>
      </c>
      <c r="AJ144" s="133"/>
      <c r="AK144" s="133"/>
      <c r="AL144" s="134"/>
      <c r="AM144" s="158" t="s">
        <v>689</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379</v>
      </c>
      <c r="AF148" s="133"/>
      <c r="AG148" s="133"/>
      <c r="AH148" s="134"/>
      <c r="AI148" s="158" t="s">
        <v>401</v>
      </c>
      <c r="AJ148" s="133"/>
      <c r="AK148" s="133"/>
      <c r="AL148" s="134"/>
      <c r="AM148" s="158" t="s">
        <v>689</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36.75" customHeight="1" x14ac:dyDescent="0.15">
      <c r="A154" s="190"/>
      <c r="B154" s="187"/>
      <c r="C154" s="181"/>
      <c r="D154" s="187"/>
      <c r="E154" s="181"/>
      <c r="F154" s="182"/>
      <c r="G154" s="107" t="s">
        <v>711</v>
      </c>
      <c r="H154" s="108"/>
      <c r="I154" s="108"/>
      <c r="J154" s="108"/>
      <c r="K154" s="108"/>
      <c r="L154" s="108"/>
      <c r="M154" s="108"/>
      <c r="N154" s="108"/>
      <c r="O154" s="108"/>
      <c r="P154" s="109"/>
      <c r="Q154" s="128" t="s">
        <v>835</v>
      </c>
      <c r="R154" s="108"/>
      <c r="S154" s="108"/>
      <c r="T154" s="108"/>
      <c r="U154" s="108"/>
      <c r="V154" s="108"/>
      <c r="W154" s="108"/>
      <c r="X154" s="108"/>
      <c r="Y154" s="108"/>
      <c r="Z154" s="108"/>
      <c r="AA154" s="290"/>
      <c r="AB154" s="144" t="s">
        <v>711</v>
      </c>
      <c r="AC154" s="145"/>
      <c r="AD154" s="145"/>
      <c r="AE154" s="150" t="s">
        <v>836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36.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34.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836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34.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379</v>
      </c>
      <c r="AF192" s="133"/>
      <c r="AG192" s="133"/>
      <c r="AH192" s="134"/>
      <c r="AI192" s="158" t="s">
        <v>401</v>
      </c>
      <c r="AJ192" s="133"/>
      <c r="AK192" s="133"/>
      <c r="AL192" s="134"/>
      <c r="AM192" s="158" t="s">
        <v>689</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379</v>
      </c>
      <c r="AF196" s="133"/>
      <c r="AG196" s="133"/>
      <c r="AH196" s="134"/>
      <c r="AI196" s="158" t="s">
        <v>401</v>
      </c>
      <c r="AJ196" s="133"/>
      <c r="AK196" s="133"/>
      <c r="AL196" s="134"/>
      <c r="AM196" s="158" t="s">
        <v>689</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379</v>
      </c>
      <c r="AF200" s="133"/>
      <c r="AG200" s="133"/>
      <c r="AH200" s="134"/>
      <c r="AI200" s="158" t="s">
        <v>401</v>
      </c>
      <c r="AJ200" s="133"/>
      <c r="AK200" s="133"/>
      <c r="AL200" s="134"/>
      <c r="AM200" s="158" t="s">
        <v>689</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379</v>
      </c>
      <c r="AF204" s="133"/>
      <c r="AG204" s="133"/>
      <c r="AH204" s="134"/>
      <c r="AI204" s="158" t="s">
        <v>401</v>
      </c>
      <c r="AJ204" s="133"/>
      <c r="AK204" s="133"/>
      <c r="AL204" s="134"/>
      <c r="AM204" s="158" t="s">
        <v>689</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379</v>
      </c>
      <c r="AF208" s="133"/>
      <c r="AG208" s="133"/>
      <c r="AH208" s="134"/>
      <c r="AI208" s="158" t="s">
        <v>401</v>
      </c>
      <c r="AJ208" s="133"/>
      <c r="AK208" s="133"/>
      <c r="AL208" s="134"/>
      <c r="AM208" s="158" t="s">
        <v>689</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379</v>
      </c>
      <c r="AF252" s="133"/>
      <c r="AG252" s="133"/>
      <c r="AH252" s="134"/>
      <c r="AI252" s="158" t="s">
        <v>401</v>
      </c>
      <c r="AJ252" s="133"/>
      <c r="AK252" s="133"/>
      <c r="AL252" s="134"/>
      <c r="AM252" s="158" t="s">
        <v>689</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379</v>
      </c>
      <c r="AF256" s="133"/>
      <c r="AG256" s="133"/>
      <c r="AH256" s="134"/>
      <c r="AI256" s="158" t="s">
        <v>401</v>
      </c>
      <c r="AJ256" s="133"/>
      <c r="AK256" s="133"/>
      <c r="AL256" s="134"/>
      <c r="AM256" s="158" t="s">
        <v>689</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379</v>
      </c>
      <c r="AF260" s="133"/>
      <c r="AG260" s="133"/>
      <c r="AH260" s="134"/>
      <c r="AI260" s="158" t="s">
        <v>401</v>
      </c>
      <c r="AJ260" s="133"/>
      <c r="AK260" s="133"/>
      <c r="AL260" s="134"/>
      <c r="AM260" s="158" t="s">
        <v>689</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379</v>
      </c>
      <c r="AF264" s="133"/>
      <c r="AG264" s="133"/>
      <c r="AH264" s="134"/>
      <c r="AI264" s="158" t="s">
        <v>401</v>
      </c>
      <c r="AJ264" s="133"/>
      <c r="AK264" s="133"/>
      <c r="AL264" s="134"/>
      <c r="AM264" s="158" t="s">
        <v>689</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379</v>
      </c>
      <c r="AF268" s="133"/>
      <c r="AG268" s="133"/>
      <c r="AH268" s="134"/>
      <c r="AI268" s="158" t="s">
        <v>401</v>
      </c>
      <c r="AJ268" s="133"/>
      <c r="AK268" s="133"/>
      <c r="AL268" s="134"/>
      <c r="AM268" s="158" t="s">
        <v>689</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379</v>
      </c>
      <c r="AF312" s="133"/>
      <c r="AG312" s="133"/>
      <c r="AH312" s="134"/>
      <c r="AI312" s="158" t="s">
        <v>401</v>
      </c>
      <c r="AJ312" s="133"/>
      <c r="AK312" s="133"/>
      <c r="AL312" s="134"/>
      <c r="AM312" s="158" t="s">
        <v>689</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379</v>
      </c>
      <c r="AF316" s="133"/>
      <c r="AG316" s="133"/>
      <c r="AH316" s="134"/>
      <c r="AI316" s="158" t="s">
        <v>401</v>
      </c>
      <c r="AJ316" s="133"/>
      <c r="AK316" s="133"/>
      <c r="AL316" s="134"/>
      <c r="AM316" s="158" t="s">
        <v>689</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379</v>
      </c>
      <c r="AF320" s="133"/>
      <c r="AG320" s="133"/>
      <c r="AH320" s="134"/>
      <c r="AI320" s="158" t="s">
        <v>401</v>
      </c>
      <c r="AJ320" s="133"/>
      <c r="AK320" s="133"/>
      <c r="AL320" s="134"/>
      <c r="AM320" s="158" t="s">
        <v>689</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379</v>
      </c>
      <c r="AF324" s="133"/>
      <c r="AG324" s="133"/>
      <c r="AH324" s="134"/>
      <c r="AI324" s="158" t="s">
        <v>401</v>
      </c>
      <c r="AJ324" s="133"/>
      <c r="AK324" s="133"/>
      <c r="AL324" s="134"/>
      <c r="AM324" s="158" t="s">
        <v>689</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379</v>
      </c>
      <c r="AF328" s="133"/>
      <c r="AG328" s="133"/>
      <c r="AH328" s="134"/>
      <c r="AI328" s="158" t="s">
        <v>401</v>
      </c>
      <c r="AJ328" s="133"/>
      <c r="AK328" s="133"/>
      <c r="AL328" s="134"/>
      <c r="AM328" s="158" t="s">
        <v>689</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379</v>
      </c>
      <c r="AF372" s="133"/>
      <c r="AG372" s="133"/>
      <c r="AH372" s="134"/>
      <c r="AI372" s="158" t="s">
        <v>401</v>
      </c>
      <c r="AJ372" s="133"/>
      <c r="AK372" s="133"/>
      <c r="AL372" s="134"/>
      <c r="AM372" s="158" t="s">
        <v>689</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379</v>
      </c>
      <c r="AF376" s="133"/>
      <c r="AG376" s="133"/>
      <c r="AH376" s="134"/>
      <c r="AI376" s="158" t="s">
        <v>401</v>
      </c>
      <c r="AJ376" s="133"/>
      <c r="AK376" s="133"/>
      <c r="AL376" s="134"/>
      <c r="AM376" s="158" t="s">
        <v>689</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379</v>
      </c>
      <c r="AF380" s="133"/>
      <c r="AG380" s="133"/>
      <c r="AH380" s="134"/>
      <c r="AI380" s="158" t="s">
        <v>401</v>
      </c>
      <c r="AJ380" s="133"/>
      <c r="AK380" s="133"/>
      <c r="AL380" s="134"/>
      <c r="AM380" s="158" t="s">
        <v>689</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379</v>
      </c>
      <c r="AF384" s="133"/>
      <c r="AG384" s="133"/>
      <c r="AH384" s="134"/>
      <c r="AI384" s="158" t="s">
        <v>401</v>
      </c>
      <c r="AJ384" s="133"/>
      <c r="AK384" s="133"/>
      <c r="AL384" s="134"/>
      <c r="AM384" s="158" t="s">
        <v>689</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379</v>
      </c>
      <c r="AF388" s="133"/>
      <c r="AG388" s="133"/>
      <c r="AH388" s="134"/>
      <c r="AI388" s="158" t="s">
        <v>401</v>
      </c>
      <c r="AJ388" s="133"/>
      <c r="AK388" s="133"/>
      <c r="AL388" s="134"/>
      <c r="AM388" s="158" t="s">
        <v>689</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661</v>
      </c>
      <c r="D430" s="939"/>
      <c r="E430" s="175" t="s">
        <v>388</v>
      </c>
      <c r="F430" s="904"/>
      <c r="G430" s="905" t="s">
        <v>251</v>
      </c>
      <c r="H430" s="126"/>
      <c r="I430" s="126"/>
      <c r="J430" s="906" t="s">
        <v>711</v>
      </c>
      <c r="K430" s="907"/>
      <c r="L430" s="907"/>
      <c r="M430" s="907"/>
      <c r="N430" s="907"/>
      <c r="O430" s="907"/>
      <c r="P430" s="907"/>
      <c r="Q430" s="907"/>
      <c r="R430" s="907"/>
      <c r="S430" s="907"/>
      <c r="T430" s="90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533</v>
      </c>
      <c r="AJ431" s="334"/>
      <c r="AK431" s="334"/>
      <c r="AL431" s="158"/>
      <c r="AM431" s="334" t="s">
        <v>534</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232</v>
      </c>
      <c r="AH432" s="137"/>
      <c r="AI432" s="335"/>
      <c r="AJ432" s="335"/>
      <c r="AK432" s="335"/>
      <c r="AL432" s="157"/>
      <c r="AM432" s="335"/>
      <c r="AN432" s="335"/>
      <c r="AO432" s="335"/>
      <c r="AP432" s="157"/>
      <c r="AQ432" s="250" t="s">
        <v>711</v>
      </c>
      <c r="AR432" s="201"/>
      <c r="AS432" s="136" t="s">
        <v>232</v>
      </c>
      <c r="AT432" s="137"/>
      <c r="AU432" s="201" t="s">
        <v>711</v>
      </c>
      <c r="AV432" s="201"/>
      <c r="AW432" s="136" t="s">
        <v>179</v>
      </c>
      <c r="AX432" s="196"/>
      <c r="AY432">
        <f>$AY$431</f>
        <v>1</v>
      </c>
    </row>
    <row r="433" spans="1:51" ht="23.25" customHeight="1" x14ac:dyDescent="0.15">
      <c r="A433" s="190"/>
      <c r="B433" s="187"/>
      <c r="C433" s="181"/>
      <c r="D433" s="187"/>
      <c r="E433" s="338"/>
      <c r="F433" s="339"/>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711</v>
      </c>
      <c r="AF433" s="208"/>
      <c r="AG433" s="208"/>
      <c r="AH433" s="208"/>
      <c r="AI433" s="336" t="s">
        <v>711</v>
      </c>
      <c r="AJ433" s="208"/>
      <c r="AK433" s="208"/>
      <c r="AL433" s="208"/>
      <c r="AM433" s="336"/>
      <c r="AN433" s="208"/>
      <c r="AO433" s="208"/>
      <c r="AP433" s="337"/>
      <c r="AQ433" s="336" t="s">
        <v>711</v>
      </c>
      <c r="AR433" s="208"/>
      <c r="AS433" s="208"/>
      <c r="AT433" s="337"/>
      <c r="AU433" s="208" t="s">
        <v>711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711</v>
      </c>
      <c r="AF434" s="208"/>
      <c r="AG434" s="208"/>
      <c r="AH434" s="337"/>
      <c r="AI434" s="336" t="s">
        <v>711</v>
      </c>
      <c r="AJ434" s="208"/>
      <c r="AK434" s="208"/>
      <c r="AL434" s="208"/>
      <c r="AM434" s="336"/>
      <c r="AN434" s="208"/>
      <c r="AO434" s="208"/>
      <c r="AP434" s="337"/>
      <c r="AQ434" s="336" t="s">
        <v>711</v>
      </c>
      <c r="AR434" s="208"/>
      <c r="AS434" s="208"/>
      <c r="AT434" s="337"/>
      <c r="AU434" s="208" t="s">
        <v>711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711</v>
      </c>
      <c r="AF435" s="208"/>
      <c r="AG435" s="208"/>
      <c r="AH435" s="337"/>
      <c r="AI435" s="336" t="s">
        <v>711</v>
      </c>
      <c r="AJ435" s="208"/>
      <c r="AK435" s="208"/>
      <c r="AL435" s="208"/>
      <c r="AM435" s="336"/>
      <c r="AN435" s="208"/>
      <c r="AO435" s="208"/>
      <c r="AP435" s="337"/>
      <c r="AQ435" s="336" t="s">
        <v>711</v>
      </c>
      <c r="AR435" s="208"/>
      <c r="AS435" s="208"/>
      <c r="AT435" s="337"/>
      <c r="AU435" s="208" t="s">
        <v>711</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533</v>
      </c>
      <c r="AJ436" s="334"/>
      <c r="AK436" s="334"/>
      <c r="AL436" s="158"/>
      <c r="AM436" s="334" t="s">
        <v>534</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533</v>
      </c>
      <c r="AJ441" s="334"/>
      <c r="AK441" s="334"/>
      <c r="AL441" s="158"/>
      <c r="AM441" s="334" t="s">
        <v>534</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533</v>
      </c>
      <c r="AJ446" s="334"/>
      <c r="AK446" s="334"/>
      <c r="AL446" s="158"/>
      <c r="AM446" s="334" t="s">
        <v>534</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533</v>
      </c>
      <c r="AJ451" s="334"/>
      <c r="AK451" s="334"/>
      <c r="AL451" s="158"/>
      <c r="AM451" s="334" t="s">
        <v>534</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533</v>
      </c>
      <c r="AJ456" s="334"/>
      <c r="AK456" s="334"/>
      <c r="AL456" s="158"/>
      <c r="AM456" s="334" t="s">
        <v>534</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232</v>
      </c>
      <c r="AH457" s="137"/>
      <c r="AI457" s="335"/>
      <c r="AJ457" s="335"/>
      <c r="AK457" s="335"/>
      <c r="AL457" s="157"/>
      <c r="AM457" s="335"/>
      <c r="AN457" s="335"/>
      <c r="AO457" s="335"/>
      <c r="AP457" s="157"/>
      <c r="AQ457" s="250" t="s">
        <v>711</v>
      </c>
      <c r="AR457" s="201"/>
      <c r="AS457" s="136" t="s">
        <v>232</v>
      </c>
      <c r="AT457" s="137"/>
      <c r="AU457" s="201" t="s">
        <v>711</v>
      </c>
      <c r="AV457" s="201"/>
      <c r="AW457" s="136" t="s">
        <v>179</v>
      </c>
      <c r="AX457" s="196"/>
      <c r="AY457">
        <f>$AY$456</f>
        <v>1</v>
      </c>
    </row>
    <row r="458" spans="1:51" ht="23.25" customHeight="1" x14ac:dyDescent="0.15">
      <c r="A458" s="190"/>
      <c r="B458" s="187"/>
      <c r="C458" s="181"/>
      <c r="D458" s="187"/>
      <c r="E458" s="338"/>
      <c r="F458" s="339"/>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711</v>
      </c>
      <c r="AF458" s="208"/>
      <c r="AG458" s="208"/>
      <c r="AH458" s="208"/>
      <c r="AI458" s="336" t="s">
        <v>711</v>
      </c>
      <c r="AJ458" s="208"/>
      <c r="AK458" s="208"/>
      <c r="AL458" s="208"/>
      <c r="AM458" s="336"/>
      <c r="AN458" s="208"/>
      <c r="AO458" s="208"/>
      <c r="AP458" s="337"/>
      <c r="AQ458" s="336" t="s">
        <v>711</v>
      </c>
      <c r="AR458" s="208"/>
      <c r="AS458" s="208"/>
      <c r="AT458" s="337"/>
      <c r="AU458" s="208" t="s">
        <v>711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711</v>
      </c>
      <c r="AF459" s="208"/>
      <c r="AG459" s="208"/>
      <c r="AH459" s="337"/>
      <c r="AI459" s="336" t="s">
        <v>711</v>
      </c>
      <c r="AJ459" s="208"/>
      <c r="AK459" s="208"/>
      <c r="AL459" s="208"/>
      <c r="AM459" s="336"/>
      <c r="AN459" s="208"/>
      <c r="AO459" s="208"/>
      <c r="AP459" s="337"/>
      <c r="AQ459" s="336" t="s">
        <v>711</v>
      </c>
      <c r="AR459" s="208"/>
      <c r="AS459" s="208"/>
      <c r="AT459" s="337"/>
      <c r="AU459" s="208" t="s">
        <v>711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711</v>
      </c>
      <c r="AF460" s="208"/>
      <c r="AG460" s="208"/>
      <c r="AH460" s="337"/>
      <c r="AI460" s="336" t="s">
        <v>711</v>
      </c>
      <c r="AJ460" s="208"/>
      <c r="AK460" s="208"/>
      <c r="AL460" s="208"/>
      <c r="AM460" s="336"/>
      <c r="AN460" s="208"/>
      <c r="AO460" s="208"/>
      <c r="AP460" s="337"/>
      <c r="AQ460" s="336" t="s">
        <v>711</v>
      </c>
      <c r="AR460" s="208"/>
      <c r="AS460" s="208"/>
      <c r="AT460" s="337"/>
      <c r="AU460" s="208" t="s">
        <v>711</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533</v>
      </c>
      <c r="AJ461" s="334"/>
      <c r="AK461" s="334"/>
      <c r="AL461" s="158"/>
      <c r="AM461" s="334" t="s">
        <v>534</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533</v>
      </c>
      <c r="AJ466" s="334"/>
      <c r="AK466" s="334"/>
      <c r="AL466" s="158"/>
      <c r="AM466" s="334" t="s">
        <v>534</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533</v>
      </c>
      <c r="AJ471" s="334"/>
      <c r="AK471" s="334"/>
      <c r="AL471" s="158"/>
      <c r="AM471" s="334" t="s">
        <v>534</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533</v>
      </c>
      <c r="AJ476" s="334"/>
      <c r="AK476" s="334"/>
      <c r="AL476" s="158"/>
      <c r="AM476" s="334" t="s">
        <v>534</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391</v>
      </c>
      <c r="F484" s="176"/>
      <c r="G484" s="905" t="s">
        <v>251</v>
      </c>
      <c r="H484" s="126"/>
      <c r="I484" s="12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533</v>
      </c>
      <c r="AJ485" s="334"/>
      <c r="AK485" s="334"/>
      <c r="AL485" s="158"/>
      <c r="AM485" s="334" t="s">
        <v>534</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533</v>
      </c>
      <c r="AJ490" s="334"/>
      <c r="AK490" s="334"/>
      <c r="AL490" s="158"/>
      <c r="AM490" s="334" t="s">
        <v>534</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533</v>
      </c>
      <c r="AJ495" s="334"/>
      <c r="AK495" s="334"/>
      <c r="AL495" s="158"/>
      <c r="AM495" s="334" t="s">
        <v>534</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533</v>
      </c>
      <c r="AJ500" s="334"/>
      <c r="AK500" s="334"/>
      <c r="AL500" s="158"/>
      <c r="AM500" s="334" t="s">
        <v>534</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533</v>
      </c>
      <c r="AJ505" s="334"/>
      <c r="AK505" s="334"/>
      <c r="AL505" s="158"/>
      <c r="AM505" s="334" t="s">
        <v>534</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533</v>
      </c>
      <c r="AJ510" s="334"/>
      <c r="AK510" s="334"/>
      <c r="AL510" s="158"/>
      <c r="AM510" s="334" t="s">
        <v>534</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533</v>
      </c>
      <c r="AJ515" s="334"/>
      <c r="AK515" s="334"/>
      <c r="AL515" s="158"/>
      <c r="AM515" s="334" t="s">
        <v>534</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533</v>
      </c>
      <c r="AJ520" s="334"/>
      <c r="AK520" s="334"/>
      <c r="AL520" s="158"/>
      <c r="AM520" s="334" t="s">
        <v>534</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533</v>
      </c>
      <c r="AJ525" s="334"/>
      <c r="AK525" s="334"/>
      <c r="AL525" s="158"/>
      <c r="AM525" s="334" t="s">
        <v>534</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533</v>
      </c>
      <c r="AJ530" s="334"/>
      <c r="AK530" s="334"/>
      <c r="AL530" s="158"/>
      <c r="AM530" s="334" t="s">
        <v>534</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392</v>
      </c>
      <c r="F538" s="176"/>
      <c r="G538" s="905" t="s">
        <v>251</v>
      </c>
      <c r="H538" s="126"/>
      <c r="I538" s="12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533</v>
      </c>
      <c r="AJ539" s="334"/>
      <c r="AK539" s="334"/>
      <c r="AL539" s="158"/>
      <c r="AM539" s="334" t="s">
        <v>534</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533</v>
      </c>
      <c r="AJ544" s="334"/>
      <c r="AK544" s="334"/>
      <c r="AL544" s="158"/>
      <c r="AM544" s="334" t="s">
        <v>534</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533</v>
      </c>
      <c r="AJ549" s="334"/>
      <c r="AK549" s="334"/>
      <c r="AL549" s="158"/>
      <c r="AM549" s="334" t="s">
        <v>534</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533</v>
      </c>
      <c r="AJ554" s="334"/>
      <c r="AK554" s="334"/>
      <c r="AL554" s="158"/>
      <c r="AM554" s="334" t="s">
        <v>534</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533</v>
      </c>
      <c r="AJ559" s="334"/>
      <c r="AK559" s="334"/>
      <c r="AL559" s="158"/>
      <c r="AM559" s="334" t="s">
        <v>534</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533</v>
      </c>
      <c r="AJ564" s="334"/>
      <c r="AK564" s="334"/>
      <c r="AL564" s="158"/>
      <c r="AM564" s="334" t="s">
        <v>534</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533</v>
      </c>
      <c r="AJ569" s="334"/>
      <c r="AK569" s="334"/>
      <c r="AL569" s="158"/>
      <c r="AM569" s="334" t="s">
        <v>534</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533</v>
      </c>
      <c r="AJ574" s="334"/>
      <c r="AK574" s="334"/>
      <c r="AL574" s="158"/>
      <c r="AM574" s="334" t="s">
        <v>534</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533</v>
      </c>
      <c r="AJ579" s="334"/>
      <c r="AK579" s="334"/>
      <c r="AL579" s="158"/>
      <c r="AM579" s="334" t="s">
        <v>534</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533</v>
      </c>
      <c r="AJ584" s="334"/>
      <c r="AK584" s="334"/>
      <c r="AL584" s="158"/>
      <c r="AM584" s="334" t="s">
        <v>534</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391</v>
      </c>
      <c r="F592" s="176"/>
      <c r="G592" s="905" t="s">
        <v>251</v>
      </c>
      <c r="H592" s="126"/>
      <c r="I592" s="12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533</v>
      </c>
      <c r="AJ593" s="334"/>
      <c r="AK593" s="334"/>
      <c r="AL593" s="158"/>
      <c r="AM593" s="334" t="s">
        <v>534</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533</v>
      </c>
      <c r="AJ598" s="334"/>
      <c r="AK598" s="334"/>
      <c r="AL598" s="158"/>
      <c r="AM598" s="334" t="s">
        <v>534</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533</v>
      </c>
      <c r="AJ603" s="334"/>
      <c r="AK603" s="334"/>
      <c r="AL603" s="158"/>
      <c r="AM603" s="334" t="s">
        <v>534</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533</v>
      </c>
      <c r="AJ608" s="334"/>
      <c r="AK608" s="334"/>
      <c r="AL608" s="158"/>
      <c r="AM608" s="334" t="s">
        <v>534</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533</v>
      </c>
      <c r="AJ613" s="334"/>
      <c r="AK613" s="334"/>
      <c r="AL613" s="158"/>
      <c r="AM613" s="334" t="s">
        <v>534</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533</v>
      </c>
      <c r="AJ618" s="334"/>
      <c r="AK618" s="334"/>
      <c r="AL618" s="158"/>
      <c r="AM618" s="334" t="s">
        <v>534</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533</v>
      </c>
      <c r="AJ623" s="334"/>
      <c r="AK623" s="334"/>
      <c r="AL623" s="158"/>
      <c r="AM623" s="334" t="s">
        <v>534</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533</v>
      </c>
      <c r="AJ628" s="334"/>
      <c r="AK628" s="334"/>
      <c r="AL628" s="158"/>
      <c r="AM628" s="334" t="s">
        <v>534</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533</v>
      </c>
      <c r="AJ633" s="334"/>
      <c r="AK633" s="334"/>
      <c r="AL633" s="158"/>
      <c r="AM633" s="334" t="s">
        <v>534</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533</v>
      </c>
      <c r="AJ638" s="334"/>
      <c r="AK638" s="334"/>
      <c r="AL638" s="158"/>
      <c r="AM638" s="334" t="s">
        <v>534</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392</v>
      </c>
      <c r="F646" s="176"/>
      <c r="G646" s="905" t="s">
        <v>251</v>
      </c>
      <c r="H646" s="126"/>
      <c r="I646" s="12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533</v>
      </c>
      <c r="AJ647" s="334"/>
      <c r="AK647" s="334"/>
      <c r="AL647" s="158"/>
      <c r="AM647" s="334" t="s">
        <v>534</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533</v>
      </c>
      <c r="AJ652" s="334"/>
      <c r="AK652" s="334"/>
      <c r="AL652" s="158"/>
      <c r="AM652" s="334" t="s">
        <v>534</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533</v>
      </c>
      <c r="AJ657" s="334"/>
      <c r="AK657" s="334"/>
      <c r="AL657" s="158"/>
      <c r="AM657" s="334" t="s">
        <v>534</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533</v>
      </c>
      <c r="AJ662" s="334"/>
      <c r="AK662" s="334"/>
      <c r="AL662" s="158"/>
      <c r="AM662" s="334" t="s">
        <v>534</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533</v>
      </c>
      <c r="AJ667" s="334"/>
      <c r="AK667" s="334"/>
      <c r="AL667" s="158"/>
      <c r="AM667" s="334" t="s">
        <v>534</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533</v>
      </c>
      <c r="AJ672" s="334"/>
      <c r="AK672" s="334"/>
      <c r="AL672" s="158"/>
      <c r="AM672" s="334" t="s">
        <v>534</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533</v>
      </c>
      <c r="AJ677" s="334"/>
      <c r="AK677" s="334"/>
      <c r="AL677" s="158"/>
      <c r="AM677" s="334" t="s">
        <v>534</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533</v>
      </c>
      <c r="AJ682" s="334"/>
      <c r="AK682" s="334"/>
      <c r="AL682" s="158"/>
      <c r="AM682" s="334" t="s">
        <v>534</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533</v>
      </c>
      <c r="AJ687" s="334"/>
      <c r="AK687" s="334"/>
      <c r="AL687" s="158"/>
      <c r="AM687" s="334" t="s">
        <v>534</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533</v>
      </c>
      <c r="AJ692" s="334"/>
      <c r="AK692" s="334"/>
      <c r="AL692" s="158"/>
      <c r="AM692" s="334" t="s">
        <v>534</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42" customHeight="1" x14ac:dyDescent="0.15">
      <c r="A702" s="876" t="s">
        <v>140</v>
      </c>
      <c r="B702" s="877"/>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736</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43.5" customHeight="1" x14ac:dyDescent="0.15">
      <c r="A703" s="878"/>
      <c r="B703" s="879"/>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736</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80"/>
      <c r="B704" s="881"/>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736</v>
      </c>
      <c r="AE704" s="784"/>
      <c r="AF704" s="784"/>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736</v>
      </c>
      <c r="AE705" s="716"/>
      <c r="AF705" s="716"/>
      <c r="AG705" s="128" t="s">
        <v>834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745</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746</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747</v>
      </c>
      <c r="AE708" s="606"/>
      <c r="AF708" s="606"/>
      <c r="AG708" s="743" t="s">
        <v>748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736</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55.5" customHeight="1" x14ac:dyDescent="0.15">
      <c r="A712" s="643"/>
      <c r="B712" s="645"/>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3" t="s">
        <v>736</v>
      </c>
      <c r="AE712" s="784"/>
      <c r="AF712" s="784"/>
      <c r="AG712" s="808" t="s">
        <v>840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4" t="s">
        <v>341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747</v>
      </c>
      <c r="AE713" s="323"/>
      <c r="AF713" s="664"/>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48" customHeight="1" x14ac:dyDescent="0.15">
      <c r="A714" s="646"/>
      <c r="B714" s="647"/>
      <c r="C714" s="648" t="s">
        <v>319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736</v>
      </c>
      <c r="AE714" s="806"/>
      <c r="AF714" s="807"/>
      <c r="AG714" s="737" t="s">
        <v>751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736</v>
      </c>
      <c r="AE715" s="606"/>
      <c r="AF715" s="657"/>
      <c r="AG715" s="743" t="s">
        <v>752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736</v>
      </c>
      <c r="AE716" s="628"/>
      <c r="AF716" s="628"/>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711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0.150000000000006" customHeight="1" x14ac:dyDescent="0.15">
      <c r="A726" s="641" t="s">
        <v>48</v>
      </c>
      <c r="B726" s="800"/>
      <c r="C726" s="813" t="s">
        <v>53</v>
      </c>
      <c r="D726" s="837"/>
      <c r="E726" s="837"/>
      <c r="F726" s="838"/>
      <c r="G726" s="576" t="s">
        <v>841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5.6" customHeight="1" thickBot="1" x14ac:dyDescent="0.2">
      <c r="A727" s="801"/>
      <c r="B727" s="802"/>
      <c r="C727" s="749" t="s">
        <v>57</v>
      </c>
      <c r="D727" s="750"/>
      <c r="E727" s="750"/>
      <c r="F727" s="751"/>
      <c r="G727" s="574" t="s">
        <v>839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1"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53.4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1"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53.4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1"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53.4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1"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53.4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1" customHeight="1" x14ac:dyDescent="0.15">
      <c r="A736" s="651" t="s">
        <v>346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7" t="s">
        <v>662</v>
      </c>
      <c r="B737" s="211"/>
      <c r="C737" s="211"/>
      <c r="D737" s="212"/>
      <c r="E737" s="961" t="s">
        <v>727</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61" t="s">
        <v>386</v>
      </c>
      <c r="B738" s="361"/>
      <c r="C738" s="361"/>
      <c r="D738" s="361"/>
      <c r="E738" s="961" t="s">
        <v>728</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61" t="s">
        <v>385</v>
      </c>
      <c r="B739" s="361"/>
      <c r="C739" s="361"/>
      <c r="D739" s="361"/>
      <c r="E739" s="961" t="s">
        <v>729</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61" t="s">
        <v>384</v>
      </c>
      <c r="B740" s="361"/>
      <c r="C740" s="361"/>
      <c r="D740" s="361"/>
      <c r="E740" s="961" t="s">
        <v>730</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61" t="s">
        <v>383</v>
      </c>
      <c r="B741" s="361"/>
      <c r="C741" s="361"/>
      <c r="D741" s="361"/>
      <c r="E741" s="961" t="s">
        <v>731</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61" t="s">
        <v>382</v>
      </c>
      <c r="B742" s="361"/>
      <c r="C742" s="361"/>
      <c r="D742" s="361"/>
      <c r="E742" s="961" t="s">
        <v>732</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61" t="s">
        <v>381</v>
      </c>
      <c r="B743" s="361"/>
      <c r="C743" s="361"/>
      <c r="D743" s="361"/>
      <c r="E743" s="961" t="s">
        <v>733</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61" t="s">
        <v>380</v>
      </c>
      <c r="B744" s="361"/>
      <c r="C744" s="361"/>
      <c r="D744" s="361"/>
      <c r="E744" s="961" t="s">
        <v>734</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61" t="s">
        <v>379</v>
      </c>
      <c r="B745" s="361"/>
      <c r="C745" s="361"/>
      <c r="D745" s="361"/>
      <c r="E745" s="998" t="s">
        <v>735</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61" t="s">
        <v>535</v>
      </c>
      <c r="B746" s="361"/>
      <c r="C746" s="361"/>
      <c r="D746" s="361"/>
      <c r="E746" s="967" t="s">
        <v>701</v>
      </c>
      <c r="F746" s="965"/>
      <c r="G746" s="965"/>
      <c r="H746" s="100" t="str">
        <f>IF(E746="","","-")</f>
        <v>-</v>
      </c>
      <c r="I746" s="965"/>
      <c r="J746" s="965"/>
      <c r="K746" s="100" t="str">
        <f>IF(I746="","","-")</f>
        <v/>
      </c>
      <c r="L746" s="966">
        <v>285</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1" t="s">
        <v>498</v>
      </c>
      <c r="B747" s="361"/>
      <c r="C747" s="361"/>
      <c r="D747" s="361"/>
      <c r="E747" s="967" t="s">
        <v>701</v>
      </c>
      <c r="F747" s="965"/>
      <c r="G747" s="965"/>
      <c r="H747" s="100" t="str">
        <f>IF(E747="","","-")</f>
        <v>-</v>
      </c>
      <c r="I747" s="965"/>
      <c r="J747" s="965"/>
      <c r="K747" s="100" t="str">
        <f>IF(I747="","","-")</f>
        <v/>
      </c>
      <c r="L747" s="966">
        <v>286</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15" t="s">
        <v>373</v>
      </c>
      <c r="B748" s="616"/>
      <c r="C748" s="616"/>
      <c r="D748" s="616"/>
      <c r="E748" s="616"/>
      <c r="F748" s="617"/>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0" customHeight="1" x14ac:dyDescent="0.15">
      <c r="A787" s="629" t="s">
        <v>375</v>
      </c>
      <c r="B787" s="630"/>
      <c r="C787" s="630"/>
      <c r="D787" s="630"/>
      <c r="E787" s="630"/>
      <c r="F787" s="631"/>
      <c r="G787" s="596" t="s">
        <v>774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758</v>
      </c>
      <c r="H789" s="672"/>
      <c r="I789" s="672"/>
      <c r="J789" s="672"/>
      <c r="K789" s="673"/>
      <c r="L789" s="665" t="s">
        <v>762</v>
      </c>
      <c r="M789" s="666"/>
      <c r="N789" s="666"/>
      <c r="O789" s="666"/>
      <c r="P789" s="666"/>
      <c r="Q789" s="666"/>
      <c r="R789" s="666"/>
      <c r="S789" s="666"/>
      <c r="T789" s="666"/>
      <c r="U789" s="666"/>
      <c r="V789" s="666"/>
      <c r="W789" s="666"/>
      <c r="X789" s="667"/>
      <c r="Y789" s="382">
        <v>10</v>
      </c>
      <c r="Z789" s="383"/>
      <c r="AA789" s="383"/>
      <c r="AB789" s="803"/>
      <c r="AC789" s="671" t="s">
        <v>806</v>
      </c>
      <c r="AD789" s="672"/>
      <c r="AE789" s="672"/>
      <c r="AF789" s="672"/>
      <c r="AG789" s="673"/>
      <c r="AH789" s="665" t="s">
        <v>811</v>
      </c>
      <c r="AI789" s="666"/>
      <c r="AJ789" s="666"/>
      <c r="AK789" s="666"/>
      <c r="AL789" s="666"/>
      <c r="AM789" s="666"/>
      <c r="AN789" s="666"/>
      <c r="AO789" s="666"/>
      <c r="AP789" s="666"/>
      <c r="AQ789" s="666"/>
      <c r="AR789" s="666"/>
      <c r="AS789" s="666"/>
      <c r="AT789" s="667"/>
      <c r="AU789" s="382">
        <v>6.38</v>
      </c>
      <c r="AV789" s="383"/>
      <c r="AW789" s="383"/>
      <c r="AX789" s="384"/>
    </row>
    <row r="790" spans="1:51" ht="24.75" customHeight="1" x14ac:dyDescent="0.15">
      <c r="A790" s="632"/>
      <c r="B790" s="633"/>
      <c r="C790" s="633"/>
      <c r="D790" s="633"/>
      <c r="E790" s="633"/>
      <c r="F790" s="634"/>
      <c r="G790" s="607" t="s">
        <v>759</v>
      </c>
      <c r="H790" s="608"/>
      <c r="I790" s="608"/>
      <c r="J790" s="608"/>
      <c r="K790" s="609"/>
      <c r="L790" s="599" t="s">
        <v>763</v>
      </c>
      <c r="M790" s="600"/>
      <c r="N790" s="600"/>
      <c r="O790" s="600"/>
      <c r="P790" s="600"/>
      <c r="Q790" s="600"/>
      <c r="R790" s="600"/>
      <c r="S790" s="600"/>
      <c r="T790" s="600"/>
      <c r="U790" s="600"/>
      <c r="V790" s="600"/>
      <c r="W790" s="600"/>
      <c r="X790" s="601"/>
      <c r="Y790" s="602">
        <v>7.2</v>
      </c>
      <c r="Z790" s="603"/>
      <c r="AA790" s="603"/>
      <c r="AB790" s="613"/>
      <c r="AC790" s="607" t="s">
        <v>807</v>
      </c>
      <c r="AD790" s="608"/>
      <c r="AE790" s="608"/>
      <c r="AF790" s="608"/>
      <c r="AG790" s="609"/>
      <c r="AH790" s="599" t="s">
        <v>812</v>
      </c>
      <c r="AI790" s="600"/>
      <c r="AJ790" s="600"/>
      <c r="AK790" s="600"/>
      <c r="AL790" s="600"/>
      <c r="AM790" s="600"/>
      <c r="AN790" s="600"/>
      <c r="AO790" s="600"/>
      <c r="AP790" s="600"/>
      <c r="AQ790" s="600"/>
      <c r="AR790" s="600"/>
      <c r="AS790" s="600"/>
      <c r="AT790" s="601"/>
      <c r="AU790" s="602">
        <v>0.28999999999999998</v>
      </c>
      <c r="AV790" s="603"/>
      <c r="AW790" s="603"/>
      <c r="AX790" s="604"/>
    </row>
    <row r="791" spans="1:51" ht="24.75" customHeight="1" x14ac:dyDescent="0.15">
      <c r="A791" s="632"/>
      <c r="B791" s="633"/>
      <c r="C791" s="633"/>
      <c r="D791" s="633"/>
      <c r="E791" s="633"/>
      <c r="F791" s="634"/>
      <c r="G791" s="607" t="s">
        <v>760</v>
      </c>
      <c r="H791" s="608"/>
      <c r="I791" s="608"/>
      <c r="J791" s="608"/>
      <c r="K791" s="609"/>
      <c r="L791" s="599" t="s">
        <v>764</v>
      </c>
      <c r="M791" s="600"/>
      <c r="N791" s="600"/>
      <c r="O791" s="600"/>
      <c r="P791" s="600"/>
      <c r="Q791" s="600"/>
      <c r="R791" s="600"/>
      <c r="S791" s="600"/>
      <c r="T791" s="600"/>
      <c r="U791" s="600"/>
      <c r="V791" s="600"/>
      <c r="W791" s="600"/>
      <c r="X791" s="601"/>
      <c r="Y791" s="602">
        <v>4</v>
      </c>
      <c r="Z791" s="603"/>
      <c r="AA791" s="603"/>
      <c r="AB791" s="613"/>
      <c r="AC791" s="607" t="s">
        <v>808</v>
      </c>
      <c r="AD791" s="608"/>
      <c r="AE791" s="608"/>
      <c r="AF791" s="608"/>
      <c r="AG791" s="609"/>
      <c r="AH791" s="599" t="s">
        <v>813</v>
      </c>
      <c r="AI791" s="600"/>
      <c r="AJ791" s="600"/>
      <c r="AK791" s="600"/>
      <c r="AL791" s="600"/>
      <c r="AM791" s="600"/>
      <c r="AN791" s="600"/>
      <c r="AO791" s="600"/>
      <c r="AP791" s="600"/>
      <c r="AQ791" s="600"/>
      <c r="AR791" s="600"/>
      <c r="AS791" s="600"/>
      <c r="AT791" s="601"/>
      <c r="AU791" s="602">
        <v>0.22</v>
      </c>
      <c r="AV791" s="603"/>
      <c r="AW791" s="603"/>
      <c r="AX791" s="604"/>
    </row>
    <row r="792" spans="1:51" ht="32.25" customHeight="1" x14ac:dyDescent="0.15">
      <c r="A792" s="632"/>
      <c r="B792" s="633"/>
      <c r="C792" s="633"/>
      <c r="D792" s="633"/>
      <c r="E792" s="633"/>
      <c r="F792" s="634"/>
      <c r="G792" s="607" t="s">
        <v>761</v>
      </c>
      <c r="H792" s="608"/>
      <c r="I792" s="608"/>
      <c r="J792" s="608"/>
      <c r="K792" s="609"/>
      <c r="L792" s="599"/>
      <c r="M792" s="600"/>
      <c r="N792" s="600"/>
      <c r="O792" s="600"/>
      <c r="P792" s="600"/>
      <c r="Q792" s="600"/>
      <c r="R792" s="600"/>
      <c r="S792" s="600"/>
      <c r="T792" s="600"/>
      <c r="U792" s="600"/>
      <c r="V792" s="600"/>
      <c r="W792" s="600"/>
      <c r="X792" s="601"/>
      <c r="Y792" s="602">
        <v>2.8</v>
      </c>
      <c r="Z792" s="603"/>
      <c r="AA792" s="603"/>
      <c r="AB792" s="613"/>
      <c r="AC792" s="607" t="s">
        <v>809</v>
      </c>
      <c r="AD792" s="608"/>
      <c r="AE792" s="608"/>
      <c r="AF792" s="608"/>
      <c r="AG792" s="609"/>
      <c r="AH792" s="599" t="s">
        <v>814</v>
      </c>
      <c r="AI792" s="600"/>
      <c r="AJ792" s="600"/>
      <c r="AK792" s="600"/>
      <c r="AL792" s="600"/>
      <c r="AM792" s="600"/>
      <c r="AN792" s="600"/>
      <c r="AO792" s="600"/>
      <c r="AP792" s="600"/>
      <c r="AQ792" s="600"/>
      <c r="AR792" s="600"/>
      <c r="AS792" s="600"/>
      <c r="AT792" s="601"/>
      <c r="AU792" s="602">
        <v>0.02</v>
      </c>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t="s">
        <v>810</v>
      </c>
      <c r="AD793" s="608"/>
      <c r="AE793" s="608"/>
      <c r="AF793" s="608"/>
      <c r="AG793" s="609"/>
      <c r="AH793" s="599" t="s">
        <v>815</v>
      </c>
      <c r="AI793" s="600"/>
      <c r="AJ793" s="600"/>
      <c r="AK793" s="600"/>
      <c r="AL793" s="600"/>
      <c r="AM793" s="600"/>
      <c r="AN793" s="600"/>
      <c r="AO793" s="600"/>
      <c r="AP793" s="600"/>
      <c r="AQ793" s="600"/>
      <c r="AR793" s="600"/>
      <c r="AS793" s="600"/>
      <c r="AT793" s="601"/>
      <c r="AU793" s="602">
        <v>0.69</v>
      </c>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24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7.6</v>
      </c>
      <c r="AV799" s="830"/>
      <c r="AW799" s="830"/>
      <c r="AX799" s="832"/>
    </row>
    <row r="800" spans="1:51" ht="36.75" customHeight="1" x14ac:dyDescent="0.15">
      <c r="A800" s="632"/>
      <c r="B800" s="633"/>
      <c r="C800" s="633"/>
      <c r="D800" s="633"/>
      <c r="E800" s="633"/>
      <c r="F800" s="634"/>
      <c r="G800" s="596" t="s">
        <v>772</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756</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765</v>
      </c>
      <c r="H802" s="672"/>
      <c r="I802" s="672"/>
      <c r="J802" s="672"/>
      <c r="K802" s="673"/>
      <c r="L802" s="665" t="s">
        <v>769</v>
      </c>
      <c r="M802" s="666"/>
      <c r="N802" s="666"/>
      <c r="O802" s="666"/>
      <c r="P802" s="666"/>
      <c r="Q802" s="666"/>
      <c r="R802" s="666"/>
      <c r="S802" s="666"/>
      <c r="T802" s="666"/>
      <c r="U802" s="666"/>
      <c r="V802" s="666"/>
      <c r="W802" s="666"/>
      <c r="X802" s="667"/>
      <c r="Y802" s="382">
        <v>2.88</v>
      </c>
      <c r="Z802" s="383"/>
      <c r="AA802" s="383"/>
      <c r="AB802" s="384"/>
      <c r="AC802" s="671" t="s">
        <v>816</v>
      </c>
      <c r="AD802" s="833"/>
      <c r="AE802" s="833"/>
      <c r="AF802" s="833"/>
      <c r="AG802" s="834"/>
      <c r="AH802" s="665" t="s">
        <v>817</v>
      </c>
      <c r="AI802" s="666"/>
      <c r="AJ802" s="666"/>
      <c r="AK802" s="666"/>
      <c r="AL802" s="666"/>
      <c r="AM802" s="666"/>
      <c r="AN802" s="666"/>
      <c r="AO802" s="666"/>
      <c r="AP802" s="666"/>
      <c r="AQ802" s="666"/>
      <c r="AR802" s="666"/>
      <c r="AS802" s="666"/>
      <c r="AT802" s="667"/>
      <c r="AU802" s="382">
        <v>8</v>
      </c>
      <c r="AV802" s="383"/>
      <c r="AW802" s="383"/>
      <c r="AX802" s="384"/>
      <c r="AY802">
        <f t="shared" ref="AY802:AY812" si="115">$AY$800</f>
        <v>2</v>
      </c>
    </row>
    <row r="803" spans="1:51" ht="24.75" customHeight="1" x14ac:dyDescent="0.15">
      <c r="A803" s="632"/>
      <c r="B803" s="633"/>
      <c r="C803" s="633"/>
      <c r="D803" s="633"/>
      <c r="E803" s="633"/>
      <c r="F803" s="634"/>
      <c r="G803" s="607" t="s">
        <v>766</v>
      </c>
      <c r="H803" s="608"/>
      <c r="I803" s="608"/>
      <c r="J803" s="608"/>
      <c r="K803" s="609"/>
      <c r="L803" s="599" t="s">
        <v>770</v>
      </c>
      <c r="M803" s="600"/>
      <c r="N803" s="600"/>
      <c r="O803" s="600"/>
      <c r="P803" s="600"/>
      <c r="Q803" s="600"/>
      <c r="R803" s="600"/>
      <c r="S803" s="600"/>
      <c r="T803" s="600"/>
      <c r="U803" s="600"/>
      <c r="V803" s="600"/>
      <c r="W803" s="600"/>
      <c r="X803" s="601"/>
      <c r="Y803" s="602">
        <v>0.11</v>
      </c>
      <c r="Z803" s="603"/>
      <c r="AA803" s="603"/>
      <c r="AB803" s="604"/>
      <c r="AC803" s="607"/>
      <c r="AD803" s="839"/>
      <c r="AE803" s="839"/>
      <c r="AF803" s="839"/>
      <c r="AG803" s="840"/>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customHeight="1" x14ac:dyDescent="0.15">
      <c r="A804" s="632"/>
      <c r="B804" s="633"/>
      <c r="C804" s="633"/>
      <c r="D804" s="633"/>
      <c r="E804" s="633"/>
      <c r="F804" s="634"/>
      <c r="G804" s="607" t="s">
        <v>767</v>
      </c>
      <c r="H804" s="608"/>
      <c r="I804" s="608"/>
      <c r="J804" s="608"/>
      <c r="K804" s="609"/>
      <c r="L804" s="599" t="s">
        <v>771</v>
      </c>
      <c r="M804" s="600"/>
      <c r="N804" s="600"/>
      <c r="O804" s="600"/>
      <c r="P804" s="600"/>
      <c r="Q804" s="600"/>
      <c r="R804" s="600"/>
      <c r="S804" s="600"/>
      <c r="T804" s="600"/>
      <c r="U804" s="600"/>
      <c r="V804" s="600"/>
      <c r="W804" s="600"/>
      <c r="X804" s="601"/>
      <c r="Y804" s="602">
        <v>2.48</v>
      </c>
      <c r="Z804" s="603"/>
      <c r="AA804" s="603"/>
      <c r="AB804" s="604"/>
      <c r="AC804" s="607"/>
      <c r="AD804" s="839"/>
      <c r="AE804" s="839"/>
      <c r="AF804" s="839"/>
      <c r="AG804" s="840"/>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93" customHeight="1" x14ac:dyDescent="0.15">
      <c r="A805" s="632"/>
      <c r="B805" s="633"/>
      <c r="C805" s="633"/>
      <c r="D805" s="633"/>
      <c r="E805" s="633"/>
      <c r="F805" s="634"/>
      <c r="G805" s="607" t="s">
        <v>768</v>
      </c>
      <c r="H805" s="608"/>
      <c r="I805" s="608"/>
      <c r="J805" s="608"/>
      <c r="K805" s="609"/>
      <c r="L805" s="599" t="s">
        <v>832</v>
      </c>
      <c r="M805" s="600"/>
      <c r="N805" s="600"/>
      <c r="O805" s="600"/>
      <c r="P805" s="600"/>
      <c r="Q805" s="600"/>
      <c r="R805" s="600"/>
      <c r="S805" s="600"/>
      <c r="T805" s="600"/>
      <c r="U805" s="600"/>
      <c r="V805" s="600"/>
      <c r="W805" s="600"/>
      <c r="X805" s="601"/>
      <c r="Y805" s="602">
        <v>3.95</v>
      </c>
      <c r="Z805" s="603"/>
      <c r="AA805" s="603"/>
      <c r="AB805" s="604"/>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customHeight="1" x14ac:dyDescent="0.15">
      <c r="A806" s="632"/>
      <c r="B806" s="633"/>
      <c r="C806" s="633"/>
      <c r="D806" s="633"/>
      <c r="E806" s="633"/>
      <c r="F806" s="634"/>
      <c r="G806" s="607" t="s">
        <v>760</v>
      </c>
      <c r="H806" s="608"/>
      <c r="I806" s="608"/>
      <c r="J806" s="608"/>
      <c r="K806" s="609"/>
      <c r="L806" s="599" t="s">
        <v>780</v>
      </c>
      <c r="M806" s="600"/>
      <c r="N806" s="600"/>
      <c r="O806" s="600"/>
      <c r="P806" s="600"/>
      <c r="Q806" s="600"/>
      <c r="R806" s="600"/>
      <c r="S806" s="600"/>
      <c r="T806" s="600"/>
      <c r="U806" s="600"/>
      <c r="V806" s="600"/>
      <c r="W806" s="600"/>
      <c r="X806" s="601"/>
      <c r="Y806" s="602">
        <v>1.1100000000000001</v>
      </c>
      <c r="Z806" s="603"/>
      <c r="AA806" s="603"/>
      <c r="AB806" s="604"/>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10.53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8</v>
      </c>
      <c r="AV812" s="830"/>
      <c r="AW812" s="830"/>
      <c r="AX812" s="832"/>
      <c r="AY812">
        <f t="shared" si="115"/>
        <v>2</v>
      </c>
    </row>
    <row r="813" spans="1:51" ht="24.75" customHeight="1" x14ac:dyDescent="0.15">
      <c r="A813" s="632"/>
      <c r="B813" s="633"/>
      <c r="C813" s="633"/>
      <c r="D813" s="633"/>
      <c r="E813" s="633"/>
      <c r="F813" s="634"/>
      <c r="G813" s="596" t="s">
        <v>757</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778</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15">
      <c r="A815" s="632"/>
      <c r="B815" s="633"/>
      <c r="C815" s="633"/>
      <c r="D815" s="633"/>
      <c r="E815" s="633"/>
      <c r="F815" s="634"/>
      <c r="G815" s="671" t="s">
        <v>818</v>
      </c>
      <c r="H815" s="833"/>
      <c r="I815" s="833"/>
      <c r="J815" s="833"/>
      <c r="K815" s="834"/>
      <c r="L815" s="665"/>
      <c r="M815" s="841"/>
      <c r="N815" s="841"/>
      <c r="O815" s="841"/>
      <c r="P815" s="841"/>
      <c r="Q815" s="841"/>
      <c r="R815" s="841"/>
      <c r="S815" s="841"/>
      <c r="T815" s="841"/>
      <c r="U815" s="841"/>
      <c r="V815" s="841"/>
      <c r="W815" s="841"/>
      <c r="X815" s="842"/>
      <c r="Y815" s="382">
        <v>4</v>
      </c>
      <c r="Z815" s="383"/>
      <c r="AA815" s="383"/>
      <c r="AB815" s="803"/>
      <c r="AC815" s="671" t="s">
        <v>779</v>
      </c>
      <c r="AD815" s="672"/>
      <c r="AE815" s="672"/>
      <c r="AF815" s="672"/>
      <c r="AG815" s="673"/>
      <c r="AH815" s="665"/>
      <c r="AI815" s="666"/>
      <c r="AJ815" s="666"/>
      <c r="AK815" s="666"/>
      <c r="AL815" s="666"/>
      <c r="AM815" s="666"/>
      <c r="AN815" s="666"/>
      <c r="AO815" s="666"/>
      <c r="AP815" s="666"/>
      <c r="AQ815" s="666"/>
      <c r="AR815" s="666"/>
      <c r="AS815" s="666"/>
      <c r="AT815" s="667"/>
      <c r="AU815" s="382">
        <v>1.28</v>
      </c>
      <c r="AV815" s="383"/>
      <c r="AW815" s="383"/>
      <c r="AX815" s="384"/>
      <c r="AY815">
        <f t="shared" ref="AY815:AY825" si="116">$AY$813</f>
        <v>2</v>
      </c>
    </row>
    <row r="816" spans="1:51" ht="24.75" customHeight="1" x14ac:dyDescent="0.15">
      <c r="A816" s="632"/>
      <c r="B816" s="633"/>
      <c r="C816" s="633"/>
      <c r="D816" s="633"/>
      <c r="E816" s="633"/>
      <c r="F816" s="634"/>
      <c r="G816" s="607" t="s">
        <v>819</v>
      </c>
      <c r="H816" s="839"/>
      <c r="I816" s="839"/>
      <c r="J816" s="839"/>
      <c r="K816" s="840"/>
      <c r="L816" s="599" t="s">
        <v>826</v>
      </c>
      <c r="M816" s="843"/>
      <c r="N816" s="843"/>
      <c r="O816" s="843"/>
      <c r="P816" s="843"/>
      <c r="Q816" s="843"/>
      <c r="R816" s="843"/>
      <c r="S816" s="843"/>
      <c r="T816" s="843"/>
      <c r="U816" s="843"/>
      <c r="V816" s="843"/>
      <c r="W816" s="843"/>
      <c r="X816" s="844"/>
      <c r="Y816" s="602">
        <v>0</v>
      </c>
      <c r="Z816" s="603"/>
      <c r="AA816" s="603"/>
      <c r="AB816" s="613"/>
      <c r="AC816" s="607" t="s">
        <v>782</v>
      </c>
      <c r="AD816" s="608"/>
      <c r="AE816" s="608"/>
      <c r="AF816" s="608"/>
      <c r="AG816" s="609"/>
      <c r="AH816" s="599"/>
      <c r="AI816" s="600"/>
      <c r="AJ816" s="600"/>
      <c r="AK816" s="600"/>
      <c r="AL816" s="600"/>
      <c r="AM816" s="600"/>
      <c r="AN816" s="600"/>
      <c r="AO816" s="600"/>
      <c r="AP816" s="600"/>
      <c r="AQ816" s="600"/>
      <c r="AR816" s="600"/>
      <c r="AS816" s="600"/>
      <c r="AT816" s="601"/>
      <c r="AU816" s="602">
        <v>0.13</v>
      </c>
      <c r="AV816" s="603"/>
      <c r="AW816" s="603"/>
      <c r="AX816" s="604"/>
      <c r="AY816">
        <f t="shared" si="116"/>
        <v>2</v>
      </c>
    </row>
    <row r="817" spans="1:51" ht="24.75" customHeight="1" x14ac:dyDescent="0.15">
      <c r="A817" s="632"/>
      <c r="B817" s="633"/>
      <c r="C817" s="633"/>
      <c r="D817" s="633"/>
      <c r="E817" s="633"/>
      <c r="F817" s="634"/>
      <c r="G817" s="607" t="s">
        <v>820</v>
      </c>
      <c r="H817" s="839"/>
      <c r="I817" s="839"/>
      <c r="J817" s="839"/>
      <c r="K817" s="840"/>
      <c r="L817" s="599" t="s">
        <v>821</v>
      </c>
      <c r="M817" s="843"/>
      <c r="N817" s="843"/>
      <c r="O817" s="843"/>
      <c r="P817" s="843"/>
      <c r="Q817" s="843"/>
      <c r="R817" s="843"/>
      <c r="S817" s="843"/>
      <c r="T817" s="843"/>
      <c r="U817" s="843"/>
      <c r="V817" s="843"/>
      <c r="W817" s="843"/>
      <c r="X817" s="844"/>
      <c r="Y817" s="602">
        <v>0</v>
      </c>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2</v>
      </c>
    </row>
    <row r="818" spans="1:51" ht="24.75" customHeight="1" x14ac:dyDescent="0.15">
      <c r="A818" s="632"/>
      <c r="B818" s="633"/>
      <c r="C818" s="633"/>
      <c r="D818" s="633"/>
      <c r="E818" s="633"/>
      <c r="F818" s="634"/>
      <c r="G818" s="607" t="s">
        <v>822</v>
      </c>
      <c r="H818" s="839"/>
      <c r="I818" s="839"/>
      <c r="J818" s="839"/>
      <c r="K818" s="840"/>
      <c r="L818" s="599" t="s">
        <v>823</v>
      </c>
      <c r="M818" s="843"/>
      <c r="N818" s="843"/>
      <c r="O818" s="843"/>
      <c r="P818" s="843"/>
      <c r="Q818" s="843"/>
      <c r="R818" s="843"/>
      <c r="S818" s="843"/>
      <c r="T818" s="843"/>
      <c r="U818" s="843"/>
      <c r="V818" s="843"/>
      <c r="W818" s="843"/>
      <c r="X818" s="844"/>
      <c r="Y818" s="602">
        <v>0</v>
      </c>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2</v>
      </c>
    </row>
    <row r="819" spans="1:51" ht="24.75" customHeight="1" x14ac:dyDescent="0.15">
      <c r="A819" s="632"/>
      <c r="B819" s="633"/>
      <c r="C819" s="633"/>
      <c r="D819" s="633"/>
      <c r="E819" s="633"/>
      <c r="F819" s="634"/>
      <c r="G819" s="607" t="s">
        <v>824</v>
      </c>
      <c r="H819" s="839"/>
      <c r="I819" s="839"/>
      <c r="J819" s="839"/>
      <c r="K819" s="840"/>
      <c r="L819" s="599"/>
      <c r="M819" s="843"/>
      <c r="N819" s="843"/>
      <c r="O819" s="843"/>
      <c r="P819" s="843"/>
      <c r="Q819" s="843"/>
      <c r="R819" s="843"/>
      <c r="S819" s="843"/>
      <c r="T819" s="843"/>
      <c r="U819" s="843"/>
      <c r="V819" s="843"/>
      <c r="W819" s="843"/>
      <c r="X819" s="844"/>
      <c r="Y819" s="602">
        <v>0</v>
      </c>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2</v>
      </c>
    </row>
    <row r="820" spans="1:51" ht="24.75" customHeight="1" x14ac:dyDescent="0.15">
      <c r="A820" s="632"/>
      <c r="B820" s="633"/>
      <c r="C820" s="633"/>
      <c r="D820" s="633"/>
      <c r="E820" s="633"/>
      <c r="F820" s="634"/>
      <c r="G820" s="607" t="s">
        <v>825</v>
      </c>
      <c r="H820" s="839"/>
      <c r="I820" s="839"/>
      <c r="J820" s="839"/>
      <c r="K820" s="840"/>
      <c r="L820" s="599"/>
      <c r="M820" s="843"/>
      <c r="N820" s="843"/>
      <c r="O820" s="843"/>
      <c r="P820" s="843"/>
      <c r="Q820" s="843"/>
      <c r="R820" s="843"/>
      <c r="S820" s="843"/>
      <c r="T820" s="843"/>
      <c r="U820" s="843"/>
      <c r="V820" s="843"/>
      <c r="W820" s="843"/>
      <c r="X820" s="844"/>
      <c r="Y820" s="602">
        <v>0</v>
      </c>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4</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1.4100000000000001</v>
      </c>
      <c r="AV825" s="830"/>
      <c r="AW825" s="830"/>
      <c r="AX825" s="832"/>
      <c r="AY825">
        <f t="shared" si="116"/>
        <v>2</v>
      </c>
    </row>
    <row r="826" spans="1:51" ht="24.75" customHeight="1" x14ac:dyDescent="0.15">
      <c r="A826" s="632"/>
      <c r="B826" s="633"/>
      <c r="C826" s="633"/>
      <c r="D826" s="633"/>
      <c r="E826" s="633"/>
      <c r="F826" s="634"/>
      <c r="G826" s="596" t="s">
        <v>783</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786</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2</v>
      </c>
    </row>
    <row r="827" spans="1:51" ht="24.75"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24.75" customHeight="1" x14ac:dyDescent="0.15">
      <c r="A828" s="632"/>
      <c r="B828" s="633"/>
      <c r="C828" s="633"/>
      <c r="D828" s="633"/>
      <c r="E828" s="633"/>
      <c r="F828" s="634"/>
      <c r="G828" s="671" t="s">
        <v>784</v>
      </c>
      <c r="H828" s="672"/>
      <c r="I828" s="672"/>
      <c r="J828" s="672"/>
      <c r="K828" s="673"/>
      <c r="L828" s="665"/>
      <c r="M828" s="666"/>
      <c r="N828" s="666"/>
      <c r="O828" s="666"/>
      <c r="P828" s="666"/>
      <c r="Q828" s="666"/>
      <c r="R828" s="666"/>
      <c r="S828" s="666"/>
      <c r="T828" s="666"/>
      <c r="U828" s="666"/>
      <c r="V828" s="666"/>
      <c r="W828" s="666"/>
      <c r="X828" s="667"/>
      <c r="Y828" s="382">
        <v>0.84</v>
      </c>
      <c r="Z828" s="383"/>
      <c r="AA828" s="383"/>
      <c r="AB828" s="803"/>
      <c r="AC828" s="671" t="s">
        <v>787</v>
      </c>
      <c r="AD828" s="672"/>
      <c r="AE828" s="672"/>
      <c r="AF828" s="672"/>
      <c r="AG828" s="673"/>
      <c r="AH828" s="665" t="s">
        <v>788</v>
      </c>
      <c r="AI828" s="666"/>
      <c r="AJ828" s="666"/>
      <c r="AK828" s="666"/>
      <c r="AL828" s="666"/>
      <c r="AM828" s="666"/>
      <c r="AN828" s="666"/>
      <c r="AO828" s="666"/>
      <c r="AP828" s="666"/>
      <c r="AQ828" s="666"/>
      <c r="AR828" s="666"/>
      <c r="AS828" s="666"/>
      <c r="AT828" s="667"/>
      <c r="AU828" s="382">
        <v>0.67</v>
      </c>
      <c r="AV828" s="383"/>
      <c r="AW828" s="383"/>
      <c r="AX828" s="384"/>
      <c r="AY828">
        <f t="shared" ref="AY828:AY838" si="117">$AY$826</f>
        <v>2</v>
      </c>
    </row>
    <row r="829" spans="1:51" ht="24.75" customHeight="1" x14ac:dyDescent="0.15">
      <c r="A829" s="632"/>
      <c r="B829" s="633"/>
      <c r="C829" s="633"/>
      <c r="D829" s="633"/>
      <c r="E829" s="633"/>
      <c r="F829" s="634"/>
      <c r="G829" s="607" t="s">
        <v>785</v>
      </c>
      <c r="H829" s="608"/>
      <c r="I829" s="608"/>
      <c r="J829" s="608"/>
      <c r="K829" s="609"/>
      <c r="L829" s="599"/>
      <c r="M829" s="600"/>
      <c r="N829" s="600"/>
      <c r="O829" s="600"/>
      <c r="P829" s="600"/>
      <c r="Q829" s="600"/>
      <c r="R829" s="600"/>
      <c r="S829" s="600"/>
      <c r="T829" s="600"/>
      <c r="U829" s="600"/>
      <c r="V829" s="600"/>
      <c r="W829" s="600"/>
      <c r="X829" s="601"/>
      <c r="Y829" s="602">
        <v>6.7000000000000004E-2</v>
      </c>
      <c r="Z829" s="603"/>
      <c r="AA829" s="603"/>
      <c r="AB829" s="613"/>
      <c r="AC829" s="607" t="s">
        <v>760</v>
      </c>
      <c r="AD829" s="608"/>
      <c r="AE829" s="608"/>
      <c r="AF829" s="608"/>
      <c r="AG829" s="609"/>
      <c r="AH829" s="599" t="s">
        <v>785</v>
      </c>
      <c r="AI829" s="600"/>
      <c r="AJ829" s="600"/>
      <c r="AK829" s="600"/>
      <c r="AL829" s="600"/>
      <c r="AM829" s="600"/>
      <c r="AN829" s="600"/>
      <c r="AO829" s="600"/>
      <c r="AP829" s="600"/>
      <c r="AQ829" s="600"/>
      <c r="AR829" s="600"/>
      <c r="AS829" s="600"/>
      <c r="AT829" s="601"/>
      <c r="AU829" s="602">
        <v>0.1</v>
      </c>
      <c r="AV829" s="603"/>
      <c r="AW829" s="603"/>
      <c r="AX829" s="604"/>
      <c r="AY829">
        <f t="shared" si="117"/>
        <v>2</v>
      </c>
    </row>
    <row r="830" spans="1:51" ht="24.75" customHeight="1" x14ac:dyDescent="0.15">
      <c r="A830" s="632"/>
      <c r="B830" s="633"/>
      <c r="C830" s="633"/>
      <c r="D830" s="633"/>
      <c r="E830" s="633"/>
      <c r="F830" s="634"/>
      <c r="G830" s="607" t="s">
        <v>781</v>
      </c>
      <c r="H830" s="608"/>
      <c r="I830" s="608"/>
      <c r="J830" s="608"/>
      <c r="K830" s="609"/>
      <c r="L830" s="599"/>
      <c r="M830" s="600"/>
      <c r="N830" s="600"/>
      <c r="O830" s="600"/>
      <c r="P830" s="600"/>
      <c r="Q830" s="600"/>
      <c r="R830" s="600"/>
      <c r="S830" s="600"/>
      <c r="T830" s="600"/>
      <c r="U830" s="600"/>
      <c r="V830" s="600"/>
      <c r="W830" s="600"/>
      <c r="X830" s="601"/>
      <c r="Y830" s="602">
        <v>0.09</v>
      </c>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2</v>
      </c>
    </row>
    <row r="831" spans="1:51" ht="24.75"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2</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2</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2</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2</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2</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2</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2</v>
      </c>
    </row>
    <row r="838" spans="1:51" ht="24.75"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0.997</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0.77</v>
      </c>
      <c r="AV838" s="830"/>
      <c r="AW838" s="830"/>
      <c r="AX838" s="832"/>
      <c r="AY838">
        <f t="shared" si="117"/>
        <v>2</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338</v>
      </c>
      <c r="AM839" s="276"/>
      <c r="AN839" s="276"/>
      <c r="AO839" s="102" t="s">
        <v>789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357</v>
      </c>
      <c r="AI844" s="360"/>
      <c r="AJ844" s="360"/>
      <c r="AK844" s="360"/>
      <c r="AL844" s="360" t="s">
        <v>21</v>
      </c>
      <c r="AM844" s="360"/>
      <c r="AN844" s="360"/>
      <c r="AO844" s="364"/>
      <c r="AP844" s="365" t="s">
        <v>296</v>
      </c>
      <c r="AQ844" s="365"/>
      <c r="AR844" s="365"/>
      <c r="AS844" s="365"/>
      <c r="AT844" s="365"/>
      <c r="AU844" s="365"/>
      <c r="AV844" s="365"/>
      <c r="AW844" s="365"/>
      <c r="AX844" s="365"/>
    </row>
    <row r="845" spans="1:51" ht="43.5" customHeight="1" x14ac:dyDescent="0.15">
      <c r="A845" s="370">
        <v>1</v>
      </c>
      <c r="B845" s="370">
        <v>1</v>
      </c>
      <c r="C845" s="358" t="s">
        <v>775</v>
      </c>
      <c r="D845" s="343"/>
      <c r="E845" s="343"/>
      <c r="F845" s="343"/>
      <c r="G845" s="343"/>
      <c r="H845" s="343"/>
      <c r="I845" s="343"/>
      <c r="J845" s="344">
        <v>6050005005208</v>
      </c>
      <c r="K845" s="345"/>
      <c r="L845" s="345"/>
      <c r="M845" s="345"/>
      <c r="N845" s="345"/>
      <c r="O845" s="345"/>
      <c r="P845" s="359" t="s">
        <v>800</v>
      </c>
      <c r="Q845" s="346"/>
      <c r="R845" s="346"/>
      <c r="S845" s="346"/>
      <c r="T845" s="346"/>
      <c r="U845" s="346"/>
      <c r="V845" s="346"/>
      <c r="W845" s="346"/>
      <c r="X845" s="346"/>
      <c r="Y845" s="347">
        <v>24</v>
      </c>
      <c r="Z845" s="348"/>
      <c r="AA845" s="348"/>
      <c r="AB845" s="349"/>
      <c r="AC845" s="350" t="s">
        <v>362</v>
      </c>
      <c r="AD845" s="351"/>
      <c r="AE845" s="351"/>
      <c r="AF845" s="351"/>
      <c r="AG845" s="351"/>
      <c r="AH845" s="366">
        <v>1</v>
      </c>
      <c r="AI845" s="367"/>
      <c r="AJ845" s="367"/>
      <c r="AK845" s="367"/>
      <c r="AL845" s="354">
        <v>72.7</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357</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48" customHeight="1" x14ac:dyDescent="0.15">
      <c r="A878" s="370">
        <v>1</v>
      </c>
      <c r="B878" s="370">
        <v>1</v>
      </c>
      <c r="C878" s="358" t="s">
        <v>776</v>
      </c>
      <c r="D878" s="343"/>
      <c r="E878" s="343"/>
      <c r="F878" s="343"/>
      <c r="G878" s="343"/>
      <c r="H878" s="343"/>
      <c r="I878" s="343"/>
      <c r="J878" s="344">
        <v>7010001134351</v>
      </c>
      <c r="K878" s="345"/>
      <c r="L878" s="345"/>
      <c r="M878" s="345"/>
      <c r="N878" s="345"/>
      <c r="O878" s="345"/>
      <c r="P878" s="359" t="s">
        <v>801</v>
      </c>
      <c r="Q878" s="346"/>
      <c r="R878" s="346"/>
      <c r="S878" s="346"/>
      <c r="T878" s="346"/>
      <c r="U878" s="346"/>
      <c r="V878" s="346"/>
      <c r="W878" s="346"/>
      <c r="X878" s="346"/>
      <c r="Y878" s="347">
        <v>7.6</v>
      </c>
      <c r="Z878" s="348"/>
      <c r="AA878" s="348"/>
      <c r="AB878" s="349"/>
      <c r="AC878" s="350" t="s">
        <v>363</v>
      </c>
      <c r="AD878" s="351"/>
      <c r="AE878" s="351"/>
      <c r="AF878" s="351"/>
      <c r="AG878" s="351"/>
      <c r="AH878" s="366">
        <v>2</v>
      </c>
      <c r="AI878" s="367"/>
      <c r="AJ878" s="367"/>
      <c r="AK878" s="367"/>
      <c r="AL878" s="354">
        <v>73</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357</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66.75" customHeight="1" x14ac:dyDescent="0.15">
      <c r="A911" s="370">
        <v>1</v>
      </c>
      <c r="B911" s="370">
        <v>1</v>
      </c>
      <c r="C911" s="358" t="s">
        <v>833</v>
      </c>
      <c r="D911" s="343"/>
      <c r="E911" s="343"/>
      <c r="F911" s="343"/>
      <c r="G911" s="343"/>
      <c r="H911" s="343"/>
      <c r="I911" s="343"/>
      <c r="J911" s="344">
        <v>7050005005207</v>
      </c>
      <c r="K911" s="345"/>
      <c r="L911" s="345"/>
      <c r="M911" s="345"/>
      <c r="N911" s="345"/>
      <c r="O911" s="345"/>
      <c r="P911" s="359" t="s">
        <v>802</v>
      </c>
      <c r="Q911" s="346"/>
      <c r="R911" s="346"/>
      <c r="S911" s="346"/>
      <c r="T911" s="346"/>
      <c r="U911" s="346"/>
      <c r="V911" s="346"/>
      <c r="W911" s="346"/>
      <c r="X911" s="346"/>
      <c r="Y911" s="347">
        <v>10.5</v>
      </c>
      <c r="Z911" s="348"/>
      <c r="AA911" s="348"/>
      <c r="AB911" s="349"/>
      <c r="AC911" s="350" t="s">
        <v>363</v>
      </c>
      <c r="AD911" s="351"/>
      <c r="AE911" s="351"/>
      <c r="AF911" s="351"/>
      <c r="AG911" s="351"/>
      <c r="AH911" s="366">
        <v>1</v>
      </c>
      <c r="AI911" s="367"/>
      <c r="AJ911" s="367"/>
      <c r="AK911" s="367"/>
      <c r="AL911" s="354">
        <v>79</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357</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49.5" customHeight="1" x14ac:dyDescent="0.15">
      <c r="A944" s="370">
        <v>1</v>
      </c>
      <c r="B944" s="370">
        <v>1</v>
      </c>
      <c r="C944" s="358" t="s">
        <v>798</v>
      </c>
      <c r="D944" s="343"/>
      <c r="E944" s="343"/>
      <c r="F944" s="343"/>
      <c r="G944" s="343"/>
      <c r="H944" s="343"/>
      <c r="I944" s="343"/>
      <c r="J944" s="344">
        <v>9010001027685</v>
      </c>
      <c r="K944" s="345"/>
      <c r="L944" s="345"/>
      <c r="M944" s="345"/>
      <c r="N944" s="345"/>
      <c r="O944" s="345"/>
      <c r="P944" s="359" t="s">
        <v>803</v>
      </c>
      <c r="Q944" s="346"/>
      <c r="R944" s="346"/>
      <c r="S944" s="346"/>
      <c r="T944" s="346"/>
      <c r="U944" s="346"/>
      <c r="V944" s="346"/>
      <c r="W944" s="346"/>
      <c r="X944" s="346"/>
      <c r="Y944" s="347">
        <v>8</v>
      </c>
      <c r="Z944" s="348"/>
      <c r="AA944" s="348"/>
      <c r="AB944" s="349"/>
      <c r="AC944" s="350" t="s">
        <v>363</v>
      </c>
      <c r="AD944" s="351"/>
      <c r="AE944" s="351"/>
      <c r="AF944" s="351"/>
      <c r="AG944" s="351"/>
      <c r="AH944" s="366">
        <v>2</v>
      </c>
      <c r="AI944" s="367"/>
      <c r="AJ944" s="367"/>
      <c r="AK944" s="367"/>
      <c r="AL944" s="354">
        <v>57.9</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357</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51.75" customHeight="1" x14ac:dyDescent="0.15">
      <c r="A977" s="370">
        <v>1</v>
      </c>
      <c r="B977" s="370">
        <v>1</v>
      </c>
      <c r="C977" s="358" t="s">
        <v>797</v>
      </c>
      <c r="D977" s="343"/>
      <c r="E977" s="343"/>
      <c r="F977" s="343"/>
      <c r="G977" s="343"/>
      <c r="H977" s="343"/>
      <c r="I977" s="343"/>
      <c r="J977" s="344">
        <v>4010701026082</v>
      </c>
      <c r="K977" s="345"/>
      <c r="L977" s="345"/>
      <c r="M977" s="345"/>
      <c r="N977" s="345"/>
      <c r="O977" s="345"/>
      <c r="P977" s="359" t="s">
        <v>804</v>
      </c>
      <c r="Q977" s="346"/>
      <c r="R977" s="346"/>
      <c r="S977" s="346"/>
      <c r="T977" s="346"/>
      <c r="U977" s="346"/>
      <c r="V977" s="346"/>
      <c r="W977" s="346"/>
      <c r="X977" s="346"/>
      <c r="Y977" s="347">
        <v>4</v>
      </c>
      <c r="Z977" s="348"/>
      <c r="AA977" s="348"/>
      <c r="AB977" s="349"/>
      <c r="AC977" s="350" t="s">
        <v>363</v>
      </c>
      <c r="AD977" s="351"/>
      <c r="AE977" s="351"/>
      <c r="AF977" s="351"/>
      <c r="AG977" s="351"/>
      <c r="AH977" s="366">
        <v>3</v>
      </c>
      <c r="AI977" s="367"/>
      <c r="AJ977" s="367"/>
      <c r="AK977" s="367"/>
      <c r="AL977" s="354">
        <v>55</v>
      </c>
      <c r="AM977" s="355"/>
      <c r="AN977" s="355"/>
      <c r="AO977" s="356"/>
      <c r="AP977" s="357"/>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357</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58.5" customHeight="1" x14ac:dyDescent="0.15">
      <c r="A1010" s="370">
        <v>1</v>
      </c>
      <c r="B1010" s="370">
        <v>1</v>
      </c>
      <c r="C1010" s="358" t="s">
        <v>777</v>
      </c>
      <c r="D1010" s="343"/>
      <c r="E1010" s="343"/>
      <c r="F1010" s="343"/>
      <c r="G1010" s="343"/>
      <c r="H1010" s="343"/>
      <c r="I1010" s="343"/>
      <c r="J1010" s="344">
        <v>4010001185942</v>
      </c>
      <c r="K1010" s="345"/>
      <c r="L1010" s="345"/>
      <c r="M1010" s="345"/>
      <c r="N1010" s="345"/>
      <c r="O1010" s="345"/>
      <c r="P1010" s="359" t="s">
        <v>799</v>
      </c>
      <c r="Q1010" s="346"/>
      <c r="R1010" s="346"/>
      <c r="S1010" s="346"/>
      <c r="T1010" s="346"/>
      <c r="U1010" s="346"/>
      <c r="V1010" s="346"/>
      <c r="W1010" s="346"/>
      <c r="X1010" s="346"/>
      <c r="Y1010" s="347">
        <v>1.41</v>
      </c>
      <c r="Z1010" s="348"/>
      <c r="AA1010" s="348"/>
      <c r="AB1010" s="349"/>
      <c r="AC1010" s="350" t="s">
        <v>369</v>
      </c>
      <c r="AD1010" s="351"/>
      <c r="AE1010" s="351"/>
      <c r="AF1010" s="351"/>
      <c r="AG1010" s="351"/>
      <c r="AH1010" s="366">
        <v>1</v>
      </c>
      <c r="AI1010" s="367"/>
      <c r="AJ1010" s="367"/>
      <c r="AK1010" s="367"/>
      <c r="AL1010" s="354" t="s">
        <v>738</v>
      </c>
      <c r="AM1010" s="355"/>
      <c r="AN1010" s="355"/>
      <c r="AO1010" s="356"/>
      <c r="AP1010" s="357"/>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2.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357</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48" customHeight="1" x14ac:dyDescent="0.15">
      <c r="A1043" s="370">
        <v>1</v>
      </c>
      <c r="B1043" s="370">
        <v>1</v>
      </c>
      <c r="C1043" s="358" t="s">
        <v>792</v>
      </c>
      <c r="D1043" s="343"/>
      <c r="E1043" s="343"/>
      <c r="F1043" s="343"/>
      <c r="G1043" s="343"/>
      <c r="H1043" s="343"/>
      <c r="I1043" s="343"/>
      <c r="J1043" s="344">
        <v>3100001000408</v>
      </c>
      <c r="K1043" s="345"/>
      <c r="L1043" s="345"/>
      <c r="M1043" s="345"/>
      <c r="N1043" s="345"/>
      <c r="O1043" s="345"/>
      <c r="P1043" s="359" t="s">
        <v>796</v>
      </c>
      <c r="Q1043" s="346"/>
      <c r="R1043" s="346"/>
      <c r="S1043" s="346"/>
      <c r="T1043" s="346"/>
      <c r="U1043" s="346"/>
      <c r="V1043" s="346"/>
      <c r="W1043" s="346"/>
      <c r="X1043" s="346"/>
      <c r="Y1043" s="347">
        <v>1</v>
      </c>
      <c r="Z1043" s="348"/>
      <c r="AA1043" s="348"/>
      <c r="AB1043" s="349"/>
      <c r="AC1043" s="350" t="s">
        <v>369</v>
      </c>
      <c r="AD1043" s="351"/>
      <c r="AE1043" s="351"/>
      <c r="AF1043" s="351"/>
      <c r="AG1043" s="351"/>
      <c r="AH1043" s="366">
        <v>1</v>
      </c>
      <c r="AI1043" s="367"/>
      <c r="AJ1043" s="367"/>
      <c r="AK1043" s="367"/>
      <c r="AL1043" s="354" t="s">
        <v>738</v>
      </c>
      <c r="AM1043" s="355"/>
      <c r="AN1043" s="355"/>
      <c r="AO1043" s="356"/>
      <c r="AP1043" s="357"/>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357</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49.5" customHeight="1" x14ac:dyDescent="0.15">
      <c r="A1076" s="370">
        <v>1</v>
      </c>
      <c r="B1076" s="370">
        <v>1</v>
      </c>
      <c r="C1076" s="358" t="s">
        <v>793</v>
      </c>
      <c r="D1076" s="343"/>
      <c r="E1076" s="343"/>
      <c r="F1076" s="343"/>
      <c r="G1076" s="343"/>
      <c r="H1076" s="343"/>
      <c r="I1076" s="343"/>
      <c r="J1076" s="344">
        <v>5120105007717</v>
      </c>
      <c r="K1076" s="345"/>
      <c r="L1076" s="345"/>
      <c r="M1076" s="345"/>
      <c r="N1076" s="345"/>
      <c r="O1076" s="345"/>
      <c r="P1076" s="359" t="s">
        <v>795</v>
      </c>
      <c r="Q1076" s="346"/>
      <c r="R1076" s="346"/>
      <c r="S1076" s="346"/>
      <c r="T1076" s="346"/>
      <c r="U1076" s="346"/>
      <c r="V1076" s="346"/>
      <c r="W1076" s="346"/>
      <c r="X1076" s="346"/>
      <c r="Y1076" s="347">
        <v>0.77</v>
      </c>
      <c r="Z1076" s="348"/>
      <c r="AA1076" s="348"/>
      <c r="AB1076" s="349"/>
      <c r="AC1076" s="350" t="s">
        <v>369</v>
      </c>
      <c r="AD1076" s="351"/>
      <c r="AE1076" s="351"/>
      <c r="AF1076" s="351"/>
      <c r="AG1076" s="351"/>
      <c r="AH1076" s="366" t="s">
        <v>738</v>
      </c>
      <c r="AI1076" s="367"/>
      <c r="AJ1076" s="367"/>
      <c r="AK1076" s="367"/>
      <c r="AL1076" s="354" t="s">
        <v>738</v>
      </c>
      <c r="AM1076" s="355"/>
      <c r="AN1076" s="355"/>
      <c r="AO1076" s="356"/>
      <c r="AP1076" s="357"/>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t="s">
        <v>789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J14">
    <cfRule type="expression" dxfId="2813" priority="14021">
      <formula>IF(RIGHT(TEXT(P14,"0.#"),1)=".",FALSE,TRUE)</formula>
    </cfRule>
    <cfRule type="expression" dxfId="2812" priority="14022">
      <formula>IF(RIGHT(TEXT(P14,"0.#"),1)=".",TRUE,FALSE)</formula>
    </cfRule>
  </conditionalFormatting>
  <conditionalFormatting sqref="AE32">
    <cfRule type="expression" dxfId="2811" priority="14011">
      <formula>IF(RIGHT(TEXT(AE32,"0.#"),1)=".",FALSE,TRUE)</formula>
    </cfRule>
    <cfRule type="expression" dxfId="2810" priority="14012">
      <formula>IF(RIGHT(TEXT(AE32,"0.#"),1)=".",TRUE,FALSE)</formula>
    </cfRule>
  </conditionalFormatting>
  <conditionalFormatting sqref="P18:AX18">
    <cfRule type="expression" dxfId="2809" priority="13897">
      <formula>IF(RIGHT(TEXT(P18,"0.#"),1)=".",FALSE,TRUE)</formula>
    </cfRule>
    <cfRule type="expression" dxfId="2808" priority="13898">
      <formula>IF(RIGHT(TEXT(P18,"0.#"),1)=".",TRUE,FALSE)</formula>
    </cfRule>
  </conditionalFormatting>
  <conditionalFormatting sqref="Y790">
    <cfRule type="expression" dxfId="2807" priority="13893">
      <formula>IF(RIGHT(TEXT(Y790,"0.#"),1)=".",FALSE,TRUE)</formula>
    </cfRule>
    <cfRule type="expression" dxfId="2806" priority="13894">
      <formula>IF(RIGHT(TEXT(Y790,"0.#"),1)=".",TRUE,FALSE)</formula>
    </cfRule>
  </conditionalFormatting>
  <conditionalFormatting sqref="Y799">
    <cfRule type="expression" dxfId="2805" priority="13889">
      <formula>IF(RIGHT(TEXT(Y799,"0.#"),1)=".",FALSE,TRUE)</formula>
    </cfRule>
    <cfRule type="expression" dxfId="2804" priority="13890">
      <formula>IF(RIGHT(TEXT(Y799,"0.#"),1)=".",TRUE,FALSE)</formula>
    </cfRule>
  </conditionalFormatting>
  <conditionalFormatting sqref="Y830:Y837 Y828 Y821:Y824 Y807:Y811">
    <cfRule type="expression" dxfId="2803" priority="13671">
      <formula>IF(RIGHT(TEXT(Y807,"0.#"),1)=".",FALSE,TRUE)</formula>
    </cfRule>
    <cfRule type="expression" dxfId="2802" priority="13672">
      <formula>IF(RIGHT(TEXT(Y807,"0.#"),1)=".",TRUE,FALSE)</formula>
    </cfRule>
  </conditionalFormatting>
  <conditionalFormatting sqref="P15:AJ17 P13:AX13 AR15:AX15">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Y791:Y798 Y789">
    <cfRule type="expression" dxfId="2795" priority="13695">
      <formula>IF(RIGHT(TEXT(Y789,"0.#"),1)=".",FALSE,TRUE)</formula>
    </cfRule>
    <cfRule type="expression" dxfId="2794" priority="13696">
      <formula>IF(RIGHT(TEXT(Y789,"0.#"),1)=".",TRUE,FALSE)</formula>
    </cfRule>
  </conditionalFormatting>
  <conditionalFormatting sqref="AU790">
    <cfRule type="expression" dxfId="2793" priority="13693">
      <formula>IF(RIGHT(TEXT(AU790,"0.#"),1)=".",FALSE,TRUE)</formula>
    </cfRule>
    <cfRule type="expression" dxfId="2792" priority="13694">
      <formula>IF(RIGHT(TEXT(AU790,"0.#"),1)=".",TRUE,FALSE)</formula>
    </cfRule>
  </conditionalFormatting>
  <conditionalFormatting sqref="AU799">
    <cfRule type="expression" dxfId="2791" priority="13691">
      <formula>IF(RIGHT(TEXT(AU799,"0.#"),1)=".",FALSE,TRUE)</formula>
    </cfRule>
    <cfRule type="expression" dxfId="2790" priority="13692">
      <formula>IF(RIGHT(TEXT(AU799,"0.#"),1)=".",TRUE,FALSE)</formula>
    </cfRule>
  </conditionalFormatting>
  <conditionalFormatting sqref="AU791:AU798 AU789">
    <cfRule type="expression" dxfId="2789" priority="13689">
      <formula>IF(RIGHT(TEXT(AU789,"0.#"),1)=".",FALSE,TRUE)</formula>
    </cfRule>
    <cfRule type="expression" dxfId="2788" priority="13690">
      <formula>IF(RIGHT(TEXT(AU789,"0.#"),1)=".",TRUE,FALSE)</formula>
    </cfRule>
  </conditionalFormatting>
  <conditionalFormatting sqref="Y829">
    <cfRule type="expression" dxfId="2787" priority="13675">
      <formula>IF(RIGHT(TEXT(Y829,"0.#"),1)=".",FALSE,TRUE)</formula>
    </cfRule>
    <cfRule type="expression" dxfId="2786" priority="13676">
      <formula>IF(RIGHT(TEXT(Y829,"0.#"),1)=".",TRUE,FALSE)</formula>
    </cfRule>
  </conditionalFormatting>
  <conditionalFormatting sqref="Y838 Y825 Y812">
    <cfRule type="expression" dxfId="2785" priority="13673">
      <formula>IF(RIGHT(TEXT(Y812,"0.#"),1)=".",FALSE,TRUE)</formula>
    </cfRule>
    <cfRule type="expression" dxfId="2784" priority="13674">
      <formula>IF(RIGHT(TEXT(Y812,"0.#"),1)=".",TRUE,FALSE)</formula>
    </cfRule>
  </conditionalFormatting>
  <conditionalFormatting sqref="AU829 AU816 AU803">
    <cfRule type="expression" dxfId="2783" priority="13669">
      <formula>IF(RIGHT(TEXT(AU803,"0.#"),1)=".",FALSE,TRUE)</formula>
    </cfRule>
    <cfRule type="expression" dxfId="2782" priority="13670">
      <formula>IF(RIGHT(TEXT(AU803,"0.#"),1)=".",TRUE,FALSE)</formula>
    </cfRule>
  </conditionalFormatting>
  <conditionalFormatting sqref="AU838 AU825 AU812">
    <cfRule type="expression" dxfId="2781" priority="13667">
      <formula>IF(RIGHT(TEXT(AU812,"0.#"),1)=".",FALSE,TRUE)</formula>
    </cfRule>
    <cfRule type="expression" dxfId="2780" priority="13668">
      <formula>IF(RIGHT(TEXT(AU812,"0.#"),1)=".",TRUE,FALSE)</formula>
    </cfRule>
  </conditionalFormatting>
  <conditionalFormatting sqref="AU830:AU837 AU828 AU817:AU824 AU815 AU804:AU811 AU802">
    <cfRule type="expression" dxfId="2779" priority="13665">
      <formula>IF(RIGHT(TEXT(AU802,"0.#"),1)=".",FALSE,TRUE)</formula>
    </cfRule>
    <cfRule type="expression" dxfId="2778" priority="13666">
      <formula>IF(RIGHT(TEXT(AU802,"0.#"),1)=".",TRUE,FALSE)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47:AO874">
    <cfRule type="expression" dxfId="2513" priority="6643">
      <formula>IF(AND(AL847&gt;=0, RIGHT(TEXT(AL847,"0.#"),1)&lt;&gt;"."),TRUE,FALSE)</formula>
    </cfRule>
    <cfRule type="expression" dxfId="2512" priority="6644">
      <formula>IF(AND(AL847&gt;=0, RIGHT(TEXT(AL847,"0.#"),1)="."),TRUE,FALSE)</formula>
    </cfRule>
    <cfRule type="expression" dxfId="2511" priority="6645">
      <formula>IF(AND(AL847&lt;0, RIGHT(TEXT(AL847,"0.#"),1)&lt;&gt;"."),TRUE,FALSE)</formula>
    </cfRule>
    <cfRule type="expression" dxfId="2510" priority="6646">
      <formula>IF(AND(AL847&lt;0, RIGHT(TEXT(AL847,"0.#"),1)="."),TRUE,FALSE)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47:Y874">
    <cfRule type="expression" dxfId="2439" priority="2971">
      <formula>IF(RIGHT(TEXT(Y847,"0.#"),1)=".",FALSE,TRUE)</formula>
    </cfRule>
    <cfRule type="expression" dxfId="2438" priority="2972">
      <formula>IF(RIGHT(TEXT(Y847,"0.#"),1)=".",TRUE,FALSE)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10:AO1139">
    <cfRule type="expression" dxfId="2409" priority="2877">
      <formula>IF(AND(AL1110&gt;=0, RIGHT(TEXT(AL1110,"0.#"),1)&lt;&gt;"."),TRUE,FALSE)</formula>
    </cfRule>
    <cfRule type="expression" dxfId="2408" priority="2878">
      <formula>IF(AND(AL1110&gt;=0, RIGHT(TEXT(AL1110,"0.#"),1)="."),TRUE,FALSE)</formula>
    </cfRule>
    <cfRule type="expression" dxfId="2407" priority="2879">
      <formula>IF(AND(AL1110&lt;0, RIGHT(TEXT(AL1110,"0.#"),1)&lt;&gt;"."),TRUE,FALSE)</formula>
    </cfRule>
    <cfRule type="expression" dxfId="2406" priority="2880">
      <formula>IF(AND(AL1110&lt;0, RIGHT(TEXT(AL1110,"0.#"),1)="."),TRUE,FALSE)</formula>
    </cfRule>
  </conditionalFormatting>
  <conditionalFormatting sqref="Y1110:Y1139">
    <cfRule type="expression" dxfId="2405" priority="2875">
      <formula>IF(RIGHT(TEXT(Y1110,"0.#"),1)=".",FALSE,TRUE)</formula>
    </cfRule>
    <cfRule type="expression" dxfId="2404" priority="2876">
      <formula>IF(RIGHT(TEXT(Y1110,"0.#"),1)=".",TRUE,FALSE)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45:AO846">
    <cfRule type="expression" dxfId="2395" priority="2829">
      <formula>IF(AND(AL845&gt;=0, RIGHT(TEXT(AL845,"0.#"),1)&lt;&gt;"."),TRUE,FALSE)</formula>
    </cfRule>
    <cfRule type="expression" dxfId="2394" priority="2830">
      <formula>IF(AND(AL845&gt;=0, RIGHT(TEXT(AL845,"0.#"),1)="."),TRUE,FALSE)</formula>
    </cfRule>
    <cfRule type="expression" dxfId="2393" priority="2831">
      <formula>IF(AND(AL845&lt;0, RIGHT(TEXT(AL845,"0.#"),1)&lt;&gt;"."),TRUE,FALSE)</formula>
    </cfRule>
    <cfRule type="expression" dxfId="2392" priority="2832">
      <formula>IF(AND(AL845&lt;0, RIGHT(TEXT(AL845,"0.#"),1)="."),TRUE,FALSE)</formula>
    </cfRule>
  </conditionalFormatting>
  <conditionalFormatting sqref="Y845:Y846">
    <cfRule type="expression" dxfId="2391" priority="2827">
      <formula>IF(RIGHT(TEXT(Y845,"0.#"),1)=".",FALSE,TRUE)</formula>
    </cfRule>
    <cfRule type="expression" dxfId="2390" priority="2828">
      <formula>IF(RIGHT(TEXT(Y845,"0.#"),1)=".",TRUE,FALSE)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80:Y907">
    <cfRule type="expression" dxfId="2073" priority="2087">
      <formula>IF(RIGHT(TEXT(Y880,"0.#"),1)=".",FALSE,TRUE)</formula>
    </cfRule>
    <cfRule type="expression" dxfId="2072" priority="2088">
      <formula>IF(RIGHT(TEXT(Y880,"0.#"),1)=".",TRUE,FALSE)</formula>
    </cfRule>
  </conditionalFormatting>
  <conditionalFormatting sqref="Y878:Y879">
    <cfRule type="expression" dxfId="2071" priority="2081">
      <formula>IF(RIGHT(TEXT(Y878,"0.#"),1)=".",FALSE,TRUE)</formula>
    </cfRule>
    <cfRule type="expression" dxfId="2070" priority="2082">
      <formula>IF(RIGHT(TEXT(Y878,"0.#"),1)=".",TRUE,FALSE)</formula>
    </cfRule>
  </conditionalFormatting>
  <conditionalFormatting sqref="Y913:Y940">
    <cfRule type="expression" dxfId="2069" priority="2075">
      <formula>IF(RIGHT(TEXT(Y913,"0.#"),1)=".",FALSE,TRUE)</formula>
    </cfRule>
    <cfRule type="expression" dxfId="2068" priority="2076">
      <formula>IF(RIGHT(TEXT(Y913,"0.#"),1)=".",TRUE,FALSE)</formula>
    </cfRule>
  </conditionalFormatting>
  <conditionalFormatting sqref="Y911:Y912">
    <cfRule type="expression" dxfId="2067" priority="2069">
      <formula>IF(RIGHT(TEXT(Y911,"0.#"),1)=".",FALSE,TRUE)</formula>
    </cfRule>
    <cfRule type="expression" dxfId="2066" priority="2070">
      <formula>IF(RIGHT(TEXT(Y911,"0.#"),1)=".",TRUE,FALSE)</formula>
    </cfRule>
  </conditionalFormatting>
  <conditionalFormatting sqref="Y946:Y973">
    <cfRule type="expression" dxfId="2065" priority="2063">
      <formula>IF(RIGHT(TEXT(Y946,"0.#"),1)=".",FALSE,TRUE)</formula>
    </cfRule>
    <cfRule type="expression" dxfId="2064" priority="2064">
      <formula>IF(RIGHT(TEXT(Y946,"0.#"),1)=".",TRUE,FALSE)</formula>
    </cfRule>
  </conditionalFormatting>
  <conditionalFormatting sqref="Y944:Y945">
    <cfRule type="expression" dxfId="2063" priority="2057">
      <formula>IF(RIGHT(TEXT(Y944,"0.#"),1)=".",FALSE,TRUE)</formula>
    </cfRule>
    <cfRule type="expression" dxfId="2062" priority="2058">
      <formula>IF(RIGHT(TEXT(Y944,"0.#"),1)=".",TRUE,FALSE)</formula>
    </cfRule>
  </conditionalFormatting>
  <conditionalFormatting sqref="Y979:Y1006">
    <cfRule type="expression" dxfId="2061" priority="2051">
      <formula>IF(RIGHT(TEXT(Y979,"0.#"),1)=".",FALSE,TRUE)</formula>
    </cfRule>
    <cfRule type="expression" dxfId="2060" priority="2052">
      <formula>IF(RIGHT(TEXT(Y979,"0.#"),1)=".",TRUE,FALSE)</formula>
    </cfRule>
  </conditionalFormatting>
  <conditionalFormatting sqref="Y977:Y978">
    <cfRule type="expression" dxfId="2059" priority="2045">
      <formula>IF(RIGHT(TEXT(Y977,"0.#"),1)=".",FALSE,TRUE)</formula>
    </cfRule>
    <cfRule type="expression" dxfId="2058" priority="2046">
      <formula>IF(RIGHT(TEXT(Y977,"0.#"),1)=".",TRUE,FALSE)</formula>
    </cfRule>
  </conditionalFormatting>
  <conditionalFormatting sqref="Y1012:Y1039">
    <cfRule type="expression" dxfId="2057" priority="2039">
      <formula>IF(RIGHT(TEXT(Y1012,"0.#"),1)=".",FALSE,TRUE)</formula>
    </cfRule>
    <cfRule type="expression" dxfId="2056" priority="2040">
      <formula>IF(RIGHT(TEXT(Y1012,"0.#"),1)=".",TRUE,FALSE)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3">
    <cfRule type="expression" dxfId="2049" priority="2311">
      <formula>IF(RIGHT(TEXT(P23,"0.#"),1)=".",FALSE,TRUE)</formula>
    </cfRule>
    <cfRule type="expression" dxfId="2048" priority="2312">
      <formula>IF(RIGHT(TEXT(P23,"0.#"),1)=".",TRUE,FALSE)</formula>
    </cfRule>
  </conditionalFormatting>
  <conditionalFormatting sqref="P24:P27">
    <cfRule type="expression" dxfId="2047" priority="2309">
      <formula>IF(RIGHT(TEXT(P24,"0.#"),1)=".",FALSE,TRUE)</formula>
    </cfRule>
    <cfRule type="expression" dxfId="2046" priority="2310">
      <formula>IF(RIGHT(TEXT(P24,"0.#"),1)=".",TRUE,FALSE)</formula>
    </cfRule>
  </conditionalFormatting>
  <conditionalFormatting sqref="P28">
    <cfRule type="expression" dxfId="2045" priority="2307">
      <formula>IF(RIGHT(TEXT(P28,"0.#"),1)=".",FALSE,TRUE)</formula>
    </cfRule>
    <cfRule type="expression" dxfId="2044" priority="2308">
      <formula>IF(RIGHT(TEXT(P28,"0.#"),1)=".",TRUE,FALSE)</formula>
    </cfRule>
  </conditionalFormatting>
  <conditionalFormatting sqref="AQ114">
    <cfRule type="expression" dxfId="2043" priority="2291">
      <formula>IF(RIGHT(TEXT(AQ114,"0.#"),1)=".",FALSE,TRUE)</formula>
    </cfRule>
    <cfRule type="expression" dxfId="2042" priority="2292">
      <formula>IF(RIGHT(TEXT(AQ114,"0.#"),1)=".",TRUE,FALSE)</formula>
    </cfRule>
  </conditionalFormatting>
  <conditionalFormatting sqref="AQ104">
    <cfRule type="expression" dxfId="2041" priority="2305">
      <formula>IF(RIGHT(TEXT(AQ104,"0.#"),1)=".",FALSE,TRUE)</formula>
    </cfRule>
    <cfRule type="expression" dxfId="2040" priority="2306">
      <formula>IF(RIGHT(TEXT(AQ104,"0.#"),1)=".",TRUE,FALSE)</formula>
    </cfRule>
  </conditionalFormatting>
  <conditionalFormatting sqref="AQ105">
    <cfRule type="expression" dxfId="2039" priority="2303">
      <formula>IF(RIGHT(TEXT(AQ105,"0.#"),1)=".",FALSE,TRUE)</formula>
    </cfRule>
    <cfRule type="expression" dxfId="2038" priority="2304">
      <formula>IF(RIGHT(TEXT(AQ105,"0.#"),1)=".",TRUE,FALSE)</formula>
    </cfRule>
  </conditionalFormatting>
  <conditionalFormatting sqref="AQ107">
    <cfRule type="expression" dxfId="2037" priority="2301">
      <formula>IF(RIGHT(TEXT(AQ107,"0.#"),1)=".",FALSE,TRUE)</formula>
    </cfRule>
    <cfRule type="expression" dxfId="2036" priority="2302">
      <formula>IF(RIGHT(TEXT(AQ107,"0.#"),1)=".",TRUE,FALSE)</formula>
    </cfRule>
  </conditionalFormatting>
  <conditionalFormatting sqref="AQ108">
    <cfRule type="expression" dxfId="2035" priority="2299">
      <formula>IF(RIGHT(TEXT(AQ108,"0.#"),1)=".",FALSE,TRUE)</formula>
    </cfRule>
    <cfRule type="expression" dxfId="2034" priority="2300">
      <formula>IF(RIGHT(TEXT(AQ108,"0.#"),1)=".",TRUE,FALSE)</formula>
    </cfRule>
  </conditionalFormatting>
  <conditionalFormatting sqref="AQ110">
    <cfRule type="expression" dxfId="2033" priority="2297">
      <formula>IF(RIGHT(TEXT(AQ110,"0.#"),1)=".",FALSE,TRUE)</formula>
    </cfRule>
    <cfRule type="expression" dxfId="2032" priority="2298">
      <formula>IF(RIGHT(TEXT(AQ110,"0.#"),1)=".",TRUE,FALSE)</formula>
    </cfRule>
  </conditionalFormatting>
  <conditionalFormatting sqref="AQ111">
    <cfRule type="expression" dxfId="2031" priority="2295">
      <formula>IF(RIGHT(TEXT(AQ111,"0.#"),1)=".",FALSE,TRUE)</formula>
    </cfRule>
    <cfRule type="expression" dxfId="2030" priority="2296">
      <formula>IF(RIGHT(TEXT(AQ111,"0.#"),1)=".",TRUE,FALSE)</formula>
    </cfRule>
  </conditionalFormatting>
  <conditionalFormatting sqref="AQ113">
    <cfRule type="expression" dxfId="2029" priority="2293">
      <formula>IF(RIGHT(TEXT(AQ113,"0.#"),1)=".",FALSE,TRUE)</formula>
    </cfRule>
    <cfRule type="expression" dxfId="2028" priority="2294">
      <formula>IF(RIGHT(TEXT(AQ113,"0.#"),1)=".",TRUE,FALSE)</formula>
    </cfRule>
  </conditionalFormatting>
  <conditionalFormatting sqref="AE67">
    <cfRule type="expression" dxfId="2027" priority="2223">
      <formula>IF(RIGHT(TEXT(AE67,"0.#"),1)=".",FALSE,TRUE)</formula>
    </cfRule>
    <cfRule type="expression" dxfId="2026" priority="2224">
      <formula>IF(RIGHT(TEXT(AE67,"0.#"),1)=".",TRUE,FALSE)</formula>
    </cfRule>
  </conditionalFormatting>
  <conditionalFormatting sqref="AE68">
    <cfRule type="expression" dxfId="2025" priority="2221">
      <formula>IF(RIGHT(TEXT(AE68,"0.#"),1)=".",FALSE,TRUE)</formula>
    </cfRule>
    <cfRule type="expression" dxfId="2024" priority="2222">
      <formula>IF(RIGHT(TEXT(AE68,"0.#"),1)=".",TRUE,FALSE)</formula>
    </cfRule>
  </conditionalFormatting>
  <conditionalFormatting sqref="AE69">
    <cfRule type="expression" dxfId="2023" priority="2219">
      <formula>IF(RIGHT(TEXT(AE69,"0.#"),1)=".",FALSE,TRUE)</formula>
    </cfRule>
    <cfRule type="expression" dxfId="2022" priority="2220">
      <formula>IF(RIGHT(TEXT(AE69,"0.#"),1)=".",TRUE,FALSE)</formula>
    </cfRule>
  </conditionalFormatting>
  <conditionalFormatting sqref="AI69">
    <cfRule type="expression" dxfId="2021" priority="2217">
      <formula>IF(RIGHT(TEXT(AI69,"0.#"),1)=".",FALSE,TRUE)</formula>
    </cfRule>
    <cfRule type="expression" dxfId="2020" priority="2218">
      <formula>IF(RIGHT(TEXT(AI69,"0.#"),1)=".",TRUE,FALSE)</formula>
    </cfRule>
  </conditionalFormatting>
  <conditionalFormatting sqref="AI68">
    <cfRule type="expression" dxfId="2019" priority="2215">
      <formula>IF(RIGHT(TEXT(AI68,"0.#"),1)=".",FALSE,TRUE)</formula>
    </cfRule>
    <cfRule type="expression" dxfId="2018" priority="2216">
      <formula>IF(RIGHT(TEXT(AI68,"0.#"),1)=".",TRUE,FALSE)</formula>
    </cfRule>
  </conditionalFormatting>
  <conditionalFormatting sqref="AI67">
    <cfRule type="expression" dxfId="2017" priority="2213">
      <formula>IF(RIGHT(TEXT(AI67,"0.#"),1)=".",FALSE,TRUE)</formula>
    </cfRule>
    <cfRule type="expression" dxfId="2016" priority="2214">
      <formula>IF(RIGHT(TEXT(AI67,"0.#"),1)=".",TRUE,FALSE)</formula>
    </cfRule>
  </conditionalFormatting>
  <conditionalFormatting sqref="AM67">
    <cfRule type="expression" dxfId="2015" priority="2211">
      <formula>IF(RIGHT(TEXT(AM67,"0.#"),1)=".",FALSE,TRUE)</formula>
    </cfRule>
    <cfRule type="expression" dxfId="2014" priority="2212">
      <formula>IF(RIGHT(TEXT(AM67,"0.#"),1)=".",TRUE,FALSE)</formula>
    </cfRule>
  </conditionalFormatting>
  <conditionalFormatting sqref="AM68">
    <cfRule type="expression" dxfId="2013" priority="2209">
      <formula>IF(RIGHT(TEXT(AM68,"0.#"),1)=".",FALSE,TRUE)</formula>
    </cfRule>
    <cfRule type="expression" dxfId="2012" priority="2210">
      <formula>IF(RIGHT(TEXT(AM68,"0.#"),1)=".",TRUE,FALSE)</formula>
    </cfRule>
  </conditionalFormatting>
  <conditionalFormatting sqref="AM69">
    <cfRule type="expression" dxfId="2011" priority="2207">
      <formula>IF(RIGHT(TEXT(AM69,"0.#"),1)=".",FALSE,TRUE)</formula>
    </cfRule>
    <cfRule type="expression" dxfId="2010" priority="2208">
      <formula>IF(RIGHT(TEXT(AM69,"0.#"),1)=".",TRUE,FALSE)</formula>
    </cfRule>
  </conditionalFormatting>
  <conditionalFormatting sqref="AQ67:AQ69">
    <cfRule type="expression" dxfId="2009" priority="2205">
      <formula>IF(RIGHT(TEXT(AQ67,"0.#"),1)=".",FALSE,TRUE)</formula>
    </cfRule>
    <cfRule type="expression" dxfId="2008" priority="2206">
      <formula>IF(RIGHT(TEXT(AQ67,"0.#"),1)=".",TRUE,FALSE)</formula>
    </cfRule>
  </conditionalFormatting>
  <conditionalFormatting sqref="AU67:AU69">
    <cfRule type="expression" dxfId="2007" priority="2203">
      <formula>IF(RIGHT(TEXT(AU67,"0.#"),1)=".",FALSE,TRUE)</formula>
    </cfRule>
    <cfRule type="expression" dxfId="2006" priority="2204">
      <formula>IF(RIGHT(TEXT(AU67,"0.#"),1)=".",TRUE,FALSE)</formula>
    </cfRule>
  </conditionalFormatting>
  <conditionalFormatting sqref="AE70">
    <cfRule type="expression" dxfId="2005" priority="2201">
      <formula>IF(RIGHT(TEXT(AE70,"0.#"),1)=".",FALSE,TRUE)</formula>
    </cfRule>
    <cfRule type="expression" dxfId="2004" priority="2202">
      <formula>IF(RIGHT(TEXT(AE70,"0.#"),1)=".",TRUE,FALSE)</formula>
    </cfRule>
  </conditionalFormatting>
  <conditionalFormatting sqref="AE71">
    <cfRule type="expression" dxfId="2003" priority="2199">
      <formula>IF(RIGHT(TEXT(AE71,"0.#"),1)=".",FALSE,TRUE)</formula>
    </cfRule>
    <cfRule type="expression" dxfId="2002" priority="2200">
      <formula>IF(RIGHT(TEXT(AE71,"0.#"),1)=".",TRUE,FALSE)</formula>
    </cfRule>
  </conditionalFormatting>
  <conditionalFormatting sqref="AE72">
    <cfRule type="expression" dxfId="2001" priority="2197">
      <formula>IF(RIGHT(TEXT(AE72,"0.#"),1)=".",FALSE,TRUE)</formula>
    </cfRule>
    <cfRule type="expression" dxfId="2000" priority="2198">
      <formula>IF(RIGHT(TEXT(AE72,"0.#"),1)=".",TRUE,FALSE)</formula>
    </cfRule>
  </conditionalFormatting>
  <conditionalFormatting sqref="AI72">
    <cfRule type="expression" dxfId="1999" priority="2195">
      <formula>IF(RIGHT(TEXT(AI72,"0.#"),1)=".",FALSE,TRUE)</formula>
    </cfRule>
    <cfRule type="expression" dxfId="1998" priority="2196">
      <formula>IF(RIGHT(TEXT(AI72,"0.#"),1)=".",TRUE,FALSE)</formula>
    </cfRule>
  </conditionalFormatting>
  <conditionalFormatting sqref="AI71">
    <cfRule type="expression" dxfId="1997" priority="2193">
      <formula>IF(RIGHT(TEXT(AI71,"0.#"),1)=".",FALSE,TRUE)</formula>
    </cfRule>
    <cfRule type="expression" dxfId="1996" priority="2194">
      <formula>IF(RIGHT(TEXT(AI71,"0.#"),1)=".",TRUE,FALSE)</formula>
    </cfRule>
  </conditionalFormatting>
  <conditionalFormatting sqref="AI70">
    <cfRule type="expression" dxfId="1995" priority="2191">
      <formula>IF(RIGHT(TEXT(AI70,"0.#"),1)=".",FALSE,TRUE)</formula>
    </cfRule>
    <cfRule type="expression" dxfId="1994" priority="2192">
      <formula>IF(RIGHT(TEXT(AI70,"0.#"),1)=".",TRUE,FALSE)</formula>
    </cfRule>
  </conditionalFormatting>
  <conditionalFormatting sqref="AM70">
    <cfRule type="expression" dxfId="1993" priority="2189">
      <formula>IF(RIGHT(TEXT(AM70,"0.#"),1)=".",FALSE,TRUE)</formula>
    </cfRule>
    <cfRule type="expression" dxfId="1992" priority="2190">
      <formula>IF(RIGHT(TEXT(AM70,"0.#"),1)=".",TRUE,FALSE)</formula>
    </cfRule>
  </conditionalFormatting>
  <conditionalFormatting sqref="AM71">
    <cfRule type="expression" dxfId="1991" priority="2187">
      <formula>IF(RIGHT(TEXT(AM71,"0.#"),1)=".",FALSE,TRUE)</formula>
    </cfRule>
    <cfRule type="expression" dxfId="1990" priority="2188">
      <formula>IF(RIGHT(TEXT(AM71,"0.#"),1)=".",TRUE,FALSE)</formula>
    </cfRule>
  </conditionalFormatting>
  <conditionalFormatting sqref="AM72">
    <cfRule type="expression" dxfId="1989" priority="2185">
      <formula>IF(RIGHT(TEXT(AM72,"0.#"),1)=".",FALSE,TRUE)</formula>
    </cfRule>
    <cfRule type="expression" dxfId="1988" priority="2186">
      <formula>IF(RIGHT(TEXT(AM72,"0.#"),1)=".",TRUE,FALSE)</formula>
    </cfRule>
  </conditionalFormatting>
  <conditionalFormatting sqref="AQ70:AQ72">
    <cfRule type="expression" dxfId="1987" priority="2183">
      <formula>IF(RIGHT(TEXT(AQ70,"0.#"),1)=".",FALSE,TRUE)</formula>
    </cfRule>
    <cfRule type="expression" dxfId="1986" priority="2184">
      <formula>IF(RIGHT(TEXT(AQ70,"0.#"),1)=".",TRUE,FALSE)</formula>
    </cfRule>
  </conditionalFormatting>
  <conditionalFormatting sqref="AU70:AU72">
    <cfRule type="expression" dxfId="1985" priority="2181">
      <formula>IF(RIGHT(TEXT(AU70,"0.#"),1)=".",FALSE,TRUE)</formula>
    </cfRule>
    <cfRule type="expression" dxfId="1984" priority="2182">
      <formula>IF(RIGHT(TEXT(AU70,"0.#"),1)=".",TRUE,FALSE)</formula>
    </cfRule>
  </conditionalFormatting>
  <conditionalFormatting sqref="AU656">
    <cfRule type="expression" dxfId="1983" priority="699">
      <formula>IF(RIGHT(TEXT(AU656,"0.#"),1)=".",FALSE,TRUE)</formula>
    </cfRule>
    <cfRule type="expression" dxfId="1982" priority="700">
      <formula>IF(RIGHT(TEXT(AU656,"0.#"),1)=".",TRUE,FALSE)</formula>
    </cfRule>
  </conditionalFormatting>
  <conditionalFormatting sqref="AQ655">
    <cfRule type="expression" dxfId="1981" priority="691">
      <formula>IF(RIGHT(TEXT(AQ655,"0.#"),1)=".",FALSE,TRUE)</formula>
    </cfRule>
    <cfRule type="expression" dxfId="1980" priority="692">
      <formula>IF(RIGHT(TEXT(AQ655,"0.#"),1)=".",TRUE,FALSE)</formula>
    </cfRule>
  </conditionalFormatting>
  <conditionalFormatting sqref="AI696">
    <cfRule type="expression" dxfId="1979" priority="483">
      <formula>IF(RIGHT(TEXT(AI696,"0.#"),1)=".",FALSE,TRUE)</formula>
    </cfRule>
    <cfRule type="expression" dxfId="1978" priority="484">
      <formula>IF(RIGHT(TEXT(AI696,"0.#"),1)=".",TRUE,FALSE)</formula>
    </cfRule>
  </conditionalFormatting>
  <conditionalFormatting sqref="AQ694">
    <cfRule type="expression" dxfId="1977" priority="477">
      <formula>IF(RIGHT(TEXT(AQ694,"0.#"),1)=".",FALSE,TRUE)</formula>
    </cfRule>
    <cfRule type="expression" dxfId="1976" priority="478">
      <formula>IF(RIGHT(TEXT(AQ694,"0.#"),1)=".",TRUE,FALSE)</formula>
    </cfRule>
  </conditionalFormatting>
  <conditionalFormatting sqref="AL880:AO907">
    <cfRule type="expression" dxfId="1975" priority="2089">
      <formula>IF(AND(AL880&gt;=0, RIGHT(TEXT(AL880,"0.#"),1)&lt;&gt;"."),TRUE,FALSE)</formula>
    </cfRule>
    <cfRule type="expression" dxfId="1974" priority="2090">
      <formula>IF(AND(AL880&gt;=0, RIGHT(TEXT(AL880,"0.#"),1)="."),TRUE,FALSE)</formula>
    </cfRule>
    <cfRule type="expression" dxfId="1973" priority="2091">
      <formula>IF(AND(AL880&lt;0, RIGHT(TEXT(AL880,"0.#"),1)&lt;&gt;"."),TRUE,FALSE)</formula>
    </cfRule>
    <cfRule type="expression" dxfId="1972" priority="2092">
      <formula>IF(AND(AL880&lt;0, RIGHT(TEXT(AL880,"0.#"),1)="."),TRUE,FALSE)</formula>
    </cfRule>
  </conditionalFormatting>
  <conditionalFormatting sqref="AL878:AO879">
    <cfRule type="expression" dxfId="1971" priority="2083">
      <formula>IF(AND(AL878&gt;=0, RIGHT(TEXT(AL878,"0.#"),1)&lt;&gt;"."),TRUE,FALSE)</formula>
    </cfRule>
    <cfRule type="expression" dxfId="1970" priority="2084">
      <formula>IF(AND(AL878&gt;=0, RIGHT(TEXT(AL878,"0.#"),1)="."),TRUE,FALSE)</formula>
    </cfRule>
    <cfRule type="expression" dxfId="1969" priority="2085">
      <formula>IF(AND(AL878&lt;0, RIGHT(TEXT(AL878,"0.#"),1)&lt;&gt;"."),TRUE,FALSE)</formula>
    </cfRule>
    <cfRule type="expression" dxfId="1968" priority="2086">
      <formula>IF(AND(AL878&lt;0, RIGHT(TEXT(AL878,"0.#"),1)="."),TRUE,FALSE)</formula>
    </cfRule>
  </conditionalFormatting>
  <conditionalFormatting sqref="AL913:AO940">
    <cfRule type="expression" dxfId="1967" priority="2077">
      <formula>IF(AND(AL913&gt;=0, RIGHT(TEXT(AL913,"0.#"),1)&lt;&gt;"."),TRUE,FALSE)</formula>
    </cfRule>
    <cfRule type="expression" dxfId="1966" priority="2078">
      <formula>IF(AND(AL913&gt;=0, RIGHT(TEXT(AL913,"0.#"),1)="."),TRUE,FALSE)</formula>
    </cfRule>
    <cfRule type="expression" dxfId="1965" priority="2079">
      <formula>IF(AND(AL913&lt;0, RIGHT(TEXT(AL913,"0.#"),1)&lt;&gt;"."),TRUE,FALSE)</formula>
    </cfRule>
    <cfRule type="expression" dxfId="1964" priority="2080">
      <formula>IF(AND(AL913&lt;0, RIGHT(TEXT(AL913,"0.#"),1)="."),TRUE,FALSE)</formula>
    </cfRule>
  </conditionalFormatting>
  <conditionalFormatting sqref="AL911:AO912">
    <cfRule type="expression" dxfId="1963" priority="2071">
      <formula>IF(AND(AL911&gt;=0, RIGHT(TEXT(AL911,"0.#"),1)&lt;&gt;"."),TRUE,FALSE)</formula>
    </cfRule>
    <cfRule type="expression" dxfId="1962" priority="2072">
      <formula>IF(AND(AL911&gt;=0, RIGHT(TEXT(AL911,"0.#"),1)="."),TRUE,FALSE)</formula>
    </cfRule>
    <cfRule type="expression" dxfId="1961" priority="2073">
      <formula>IF(AND(AL911&lt;0, RIGHT(TEXT(AL911,"0.#"),1)&lt;&gt;"."),TRUE,FALSE)</formula>
    </cfRule>
    <cfRule type="expression" dxfId="1960" priority="2074">
      <formula>IF(AND(AL911&lt;0, RIGHT(TEXT(AL911,"0.#"),1)="."),TRUE,FALSE)</formula>
    </cfRule>
  </conditionalFormatting>
  <conditionalFormatting sqref="AL946:AO973">
    <cfRule type="expression" dxfId="1959" priority="2065">
      <formula>IF(AND(AL946&gt;=0, RIGHT(TEXT(AL946,"0.#"),1)&lt;&gt;"."),TRUE,FALSE)</formula>
    </cfRule>
    <cfRule type="expression" dxfId="1958" priority="2066">
      <formula>IF(AND(AL946&gt;=0, RIGHT(TEXT(AL946,"0.#"),1)="."),TRUE,FALSE)</formula>
    </cfRule>
    <cfRule type="expression" dxfId="1957" priority="2067">
      <formula>IF(AND(AL946&lt;0, RIGHT(TEXT(AL946,"0.#"),1)&lt;&gt;"."),TRUE,FALSE)</formula>
    </cfRule>
    <cfRule type="expression" dxfId="1956" priority="2068">
      <formula>IF(AND(AL946&lt;0, RIGHT(TEXT(AL946,"0.#"),1)="."),TRUE,FALSE)</formula>
    </cfRule>
  </conditionalFormatting>
  <conditionalFormatting sqref="AL944:AO945">
    <cfRule type="expression" dxfId="1955" priority="2059">
      <formula>IF(AND(AL944&gt;=0, RIGHT(TEXT(AL944,"0.#"),1)&lt;&gt;"."),TRUE,FALSE)</formula>
    </cfRule>
    <cfRule type="expression" dxfId="1954" priority="2060">
      <formula>IF(AND(AL944&gt;=0, RIGHT(TEXT(AL944,"0.#"),1)="."),TRUE,FALSE)</formula>
    </cfRule>
    <cfRule type="expression" dxfId="1953" priority="2061">
      <formula>IF(AND(AL944&lt;0, RIGHT(TEXT(AL944,"0.#"),1)&lt;&gt;"."),TRUE,FALSE)</formula>
    </cfRule>
    <cfRule type="expression" dxfId="1952" priority="2062">
      <formula>IF(AND(AL944&lt;0, RIGHT(TEXT(AL944,"0.#"),1)="."),TRUE,FALSE)</formula>
    </cfRule>
  </conditionalFormatting>
  <conditionalFormatting sqref="AL979:AO1006">
    <cfRule type="expression" dxfId="1951" priority="2053">
      <formula>IF(AND(AL979&gt;=0, RIGHT(TEXT(AL979,"0.#"),1)&lt;&gt;"."),TRUE,FALSE)</formula>
    </cfRule>
    <cfRule type="expression" dxfId="1950" priority="2054">
      <formula>IF(AND(AL979&gt;=0, RIGHT(TEXT(AL979,"0.#"),1)="."),TRUE,FALSE)</formula>
    </cfRule>
    <cfRule type="expression" dxfId="1949" priority="2055">
      <formula>IF(AND(AL979&lt;0, RIGHT(TEXT(AL979,"0.#"),1)&lt;&gt;"."),TRUE,FALSE)</formula>
    </cfRule>
    <cfRule type="expression" dxfId="1948" priority="2056">
      <formula>IF(AND(AL979&lt;0, RIGHT(TEXT(AL979,"0.#"),1)="."),TRUE,FALSE)</formula>
    </cfRule>
  </conditionalFormatting>
  <conditionalFormatting sqref="AL977:AO978">
    <cfRule type="expression" dxfId="1947" priority="2047">
      <formula>IF(AND(AL977&gt;=0, RIGHT(TEXT(AL977,"0.#"),1)&lt;&gt;"."),TRUE,FALSE)</formula>
    </cfRule>
    <cfRule type="expression" dxfId="1946" priority="2048">
      <formula>IF(AND(AL977&gt;=0, RIGHT(TEXT(AL977,"0.#"),1)="."),TRUE,FALSE)</formula>
    </cfRule>
    <cfRule type="expression" dxfId="1945" priority="2049">
      <formula>IF(AND(AL977&lt;0, RIGHT(TEXT(AL977,"0.#"),1)&lt;&gt;"."),TRUE,FALSE)</formula>
    </cfRule>
    <cfRule type="expression" dxfId="1944" priority="2050">
      <formula>IF(AND(AL977&lt;0, RIGHT(TEXT(AL977,"0.#"),1)="."),TRUE,FALSE)</formula>
    </cfRule>
  </conditionalFormatting>
  <conditionalFormatting sqref="AL1012:AO1039">
    <cfRule type="expression" dxfId="1943" priority="2041">
      <formula>IF(AND(AL1012&gt;=0, RIGHT(TEXT(AL1012,"0.#"),1)&lt;&gt;"."),TRUE,FALSE)</formula>
    </cfRule>
    <cfRule type="expression" dxfId="1942" priority="2042">
      <formula>IF(AND(AL1012&gt;=0, RIGHT(TEXT(AL1012,"0.#"),1)="."),TRUE,FALSE)</formula>
    </cfRule>
    <cfRule type="expression" dxfId="1941" priority="2043">
      <formula>IF(AND(AL1012&lt;0, RIGHT(TEXT(AL1012,"0.#"),1)&lt;&gt;"."),TRUE,FALSE)</formula>
    </cfRule>
    <cfRule type="expression" dxfId="1940" priority="2044">
      <formula>IF(AND(AL1012&lt;0, RIGHT(TEXT(AL1012,"0.#"),1)="."),TRUE,FALSE)</formula>
    </cfRule>
  </conditionalFormatting>
  <conditionalFormatting sqref="AL1010:AO1011">
    <cfRule type="expression" dxfId="1939" priority="2035">
      <formula>IF(AND(AL1010&gt;=0, RIGHT(TEXT(AL1010,"0.#"),1)&lt;&gt;"."),TRUE,FALSE)</formula>
    </cfRule>
    <cfRule type="expression" dxfId="1938" priority="2036">
      <formula>IF(AND(AL1010&gt;=0, RIGHT(TEXT(AL1010,"0.#"),1)="."),TRUE,FALSE)</formula>
    </cfRule>
    <cfRule type="expression" dxfId="1937" priority="2037">
      <formula>IF(AND(AL1010&lt;0, RIGHT(TEXT(AL1010,"0.#"),1)&lt;&gt;"."),TRUE,FALSE)</formula>
    </cfRule>
    <cfRule type="expression" dxfId="1936" priority="2038">
      <formula>IF(AND(AL1010&lt;0, RIGHT(TEXT(AL1010,"0.#"),1)="."),TRUE,FALSE)</formula>
    </cfRule>
  </conditionalFormatting>
  <conditionalFormatting sqref="Y1010:Y1011">
    <cfRule type="expression" dxfId="1935" priority="2033">
      <formula>IF(RIGHT(TEXT(Y1010,"0.#"),1)=".",FALSE,TRUE)</formula>
    </cfRule>
    <cfRule type="expression" dxfId="1934" priority="2034">
      <formula>IF(RIGHT(TEXT(Y1010,"0.#"),1)=".",TRUE,FALSE)</formula>
    </cfRule>
  </conditionalFormatting>
  <conditionalFormatting sqref="AL1045:AO1072">
    <cfRule type="expression" dxfId="1933" priority="2029">
      <formula>IF(AND(AL1045&gt;=0, RIGHT(TEXT(AL1045,"0.#"),1)&lt;&gt;"."),TRUE,FALSE)</formula>
    </cfRule>
    <cfRule type="expression" dxfId="1932" priority="2030">
      <formula>IF(AND(AL1045&gt;=0, RIGHT(TEXT(AL1045,"0.#"),1)="."),TRUE,FALSE)</formula>
    </cfRule>
    <cfRule type="expression" dxfId="1931" priority="2031">
      <formula>IF(AND(AL1045&lt;0, RIGHT(TEXT(AL1045,"0.#"),1)&lt;&gt;"."),TRUE,FALSE)</formula>
    </cfRule>
    <cfRule type="expression" dxfId="1930" priority="2032">
      <formula>IF(AND(AL1045&lt;0, RIGHT(TEXT(AL1045,"0.#"),1)="."),TRUE,FALSE)</formula>
    </cfRule>
  </conditionalFormatting>
  <conditionalFormatting sqref="Y1045:Y1072">
    <cfRule type="expression" dxfId="1929" priority="2027">
      <formula>IF(RIGHT(TEXT(Y1045,"0.#"),1)=".",FALSE,TRUE)</formula>
    </cfRule>
    <cfRule type="expression" dxfId="1928" priority="2028">
      <formula>IF(RIGHT(TEXT(Y1045,"0.#"),1)=".",TRUE,FALSE)</formula>
    </cfRule>
  </conditionalFormatting>
  <conditionalFormatting sqref="AL1043:AO1044">
    <cfRule type="expression" dxfId="1927" priority="2023">
      <formula>IF(AND(AL1043&gt;=0, RIGHT(TEXT(AL1043,"0.#"),1)&lt;&gt;"."),TRUE,FALSE)</formula>
    </cfRule>
    <cfRule type="expression" dxfId="1926" priority="2024">
      <formula>IF(AND(AL1043&gt;=0, RIGHT(TEXT(AL1043,"0.#"),1)="."),TRUE,FALSE)</formula>
    </cfRule>
    <cfRule type="expression" dxfId="1925" priority="2025">
      <formula>IF(AND(AL1043&lt;0, RIGHT(TEXT(AL1043,"0.#"),1)&lt;&gt;"."),TRUE,FALSE)</formula>
    </cfRule>
    <cfRule type="expression" dxfId="1924" priority="2026">
      <formula>IF(AND(AL1043&lt;0, RIGHT(TEXT(AL1043,"0.#"),1)="."),TRUE,FALSE)</formula>
    </cfRule>
  </conditionalFormatting>
  <conditionalFormatting sqref="Y1043:Y1044">
    <cfRule type="expression" dxfId="1923" priority="2021">
      <formula>IF(RIGHT(TEXT(Y1043,"0.#"),1)=".",FALSE,TRUE)</formula>
    </cfRule>
    <cfRule type="expression" dxfId="1922" priority="2022">
      <formula>IF(RIGHT(TEXT(Y1043,"0.#"),1)=".",TRUE,FALSE)</formula>
    </cfRule>
  </conditionalFormatting>
  <conditionalFormatting sqref="AL1078:AO1105">
    <cfRule type="expression" dxfId="1921" priority="2017">
      <formula>IF(AND(AL1078&gt;=0, RIGHT(TEXT(AL1078,"0.#"),1)&lt;&gt;"."),TRUE,FALSE)</formula>
    </cfRule>
    <cfRule type="expression" dxfId="1920" priority="2018">
      <formula>IF(AND(AL1078&gt;=0, RIGHT(TEXT(AL1078,"0.#"),1)="."),TRUE,FALSE)</formula>
    </cfRule>
    <cfRule type="expression" dxfId="1919" priority="2019">
      <formula>IF(AND(AL1078&lt;0, RIGHT(TEXT(AL1078,"0.#"),1)&lt;&gt;"."),TRUE,FALSE)</formula>
    </cfRule>
    <cfRule type="expression" dxfId="1918" priority="2020">
      <formula>IF(AND(AL1078&lt;0, RIGHT(TEXT(AL1078,"0.#"),1)="."),TRUE,FALSE)</formula>
    </cfRule>
  </conditionalFormatting>
  <conditionalFormatting sqref="Y1078:Y1105">
    <cfRule type="expression" dxfId="1917" priority="2015">
      <formula>IF(RIGHT(TEXT(Y1078,"0.#"),1)=".",FALSE,TRUE)</formula>
    </cfRule>
    <cfRule type="expression" dxfId="1916" priority="2016">
      <formula>IF(RIGHT(TEXT(Y1078,"0.#"),1)=".",TRUE,FALSE)</formula>
    </cfRule>
  </conditionalFormatting>
  <conditionalFormatting sqref="AL1076:AO1077">
    <cfRule type="expression" dxfId="1915" priority="2011">
      <formula>IF(AND(AL1076&gt;=0, RIGHT(TEXT(AL1076,"0.#"),1)&lt;&gt;"."),TRUE,FALSE)</formula>
    </cfRule>
    <cfRule type="expression" dxfId="1914" priority="2012">
      <formula>IF(AND(AL1076&gt;=0, RIGHT(TEXT(AL1076,"0.#"),1)="."),TRUE,FALSE)</formula>
    </cfRule>
    <cfRule type="expression" dxfId="1913" priority="2013">
      <formula>IF(AND(AL1076&lt;0, RIGHT(TEXT(AL1076,"0.#"),1)&lt;&gt;"."),TRUE,FALSE)</formula>
    </cfRule>
    <cfRule type="expression" dxfId="1912" priority="2014">
      <formula>IF(AND(AL1076&lt;0, RIGHT(TEXT(AL1076,"0.#"),1)="."),TRUE,FALSE)</formula>
    </cfRule>
  </conditionalFormatting>
  <conditionalFormatting sqref="Y1076:Y1077">
    <cfRule type="expression" dxfId="1911" priority="2009">
      <formula>IF(RIGHT(TEXT(Y1076,"0.#"),1)=".",FALSE,TRUE)</formula>
    </cfRule>
    <cfRule type="expression" dxfId="1910" priority="2010">
      <formula>IF(RIGHT(TEXT(Y1076,"0.#"),1)=".",TRUE,FALSE)</formula>
    </cfRule>
  </conditionalFormatting>
  <conditionalFormatting sqref="AE39">
    <cfRule type="expression" dxfId="1909" priority="2007">
      <formula>IF(RIGHT(TEXT(AE39,"0.#"),1)=".",FALSE,TRUE)</formula>
    </cfRule>
    <cfRule type="expression" dxfId="1908" priority="2008">
      <formula>IF(RIGHT(TEXT(AE39,"0.#"),1)=".",TRUE,FALSE)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AM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802">
    <cfRule type="expression" dxfId="717" priority="17">
      <formula>IF(RIGHT(TEXT(Y802,"0.#"),1)=".",FALSE,TRUE)</formula>
    </cfRule>
    <cfRule type="expression" dxfId="716" priority="18">
      <formula>IF(RIGHT(TEXT(Y802,"0.#"),1)=".",TRUE,FALSE)</formula>
    </cfRule>
  </conditionalFormatting>
  <conditionalFormatting sqref="Y803">
    <cfRule type="expression" dxfId="715" priority="15">
      <formula>IF(RIGHT(TEXT(Y803,"0.#"),1)=".",FALSE,TRUE)</formula>
    </cfRule>
    <cfRule type="expression" dxfId="714" priority="16">
      <formula>IF(RIGHT(TEXT(Y803,"0.#"),1)=".",TRUE,FALSE)</formula>
    </cfRule>
  </conditionalFormatting>
  <conditionalFormatting sqref="Y804">
    <cfRule type="expression" dxfId="713" priority="13">
      <formula>IF(RIGHT(TEXT(Y804,"0.#"),1)=".",FALSE,TRUE)</formula>
    </cfRule>
    <cfRule type="expression" dxfId="712" priority="14">
      <formula>IF(RIGHT(TEXT(Y804,"0.#"),1)=".",TRUE,FALSE)</formula>
    </cfRule>
  </conditionalFormatting>
  <conditionalFormatting sqref="Y805">
    <cfRule type="expression" dxfId="711" priority="11">
      <formula>IF(RIGHT(TEXT(Y805,"0.#"),1)=".",FALSE,TRUE)</formula>
    </cfRule>
    <cfRule type="expression" dxfId="710" priority="12">
      <formula>IF(RIGHT(TEXT(Y805,"0.#"),1)=".",TRUE,FALSE)</formula>
    </cfRule>
  </conditionalFormatting>
  <conditionalFormatting sqref="Y806">
    <cfRule type="expression" dxfId="709" priority="9">
      <formula>IF(RIGHT(TEXT(Y806,"0.#"),1)=".",FALSE,TRUE)</formula>
    </cfRule>
    <cfRule type="expression" dxfId="708" priority="10">
      <formula>IF(RIGHT(TEXT(Y806,"0.#"),1)=".",TRUE,FALSE)</formula>
    </cfRule>
  </conditionalFormatting>
  <conditionalFormatting sqref="Y817:Y820 Y815">
    <cfRule type="expression" dxfId="707" priority="5">
      <formula>IF(RIGHT(TEXT(Y815,"0.#"),1)=".",FALSE,TRUE)</formula>
    </cfRule>
    <cfRule type="expression" dxfId="706" priority="6">
      <formula>IF(RIGHT(TEXT(Y815,"0.#"),1)=".",TRUE,FALSE)</formula>
    </cfRule>
  </conditionalFormatting>
  <conditionalFormatting sqref="Y816">
    <cfRule type="expression" dxfId="705" priority="7">
      <formula>IF(RIGHT(TEXT(Y816,"0.#"),1)=".",FALSE,TRUE)</formula>
    </cfRule>
    <cfRule type="expression" dxfId="704" priority="8">
      <formula>IF(RIGHT(TEXT(Y816,"0.#"),1)=".",TRUE,FALSE)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50" man="1"/>
    <brk id="704" max="50" man="1"/>
    <brk id="747" max="50" man="1"/>
    <brk id="786" max="50" man="1"/>
    <brk id="841" max="50" man="1"/>
    <brk id="1073"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631</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663</v>
      </c>
      <c r="W3" s="32" t="s">
        <v>150</v>
      </c>
      <c r="Y3" s="32" t="s">
        <v>69</v>
      </c>
      <c r="Z3" s="32" t="s">
        <v>538</v>
      </c>
      <c r="AA3" s="94" t="s">
        <v>500</v>
      </c>
      <c r="AB3" s="94" t="s">
        <v>632</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664</v>
      </c>
      <c r="W4" s="32" t="s">
        <v>151</v>
      </c>
      <c r="Y4" s="32" t="s">
        <v>407</v>
      </c>
      <c r="Z4" s="32" t="s">
        <v>539</v>
      </c>
      <c r="AA4" s="94" t="s">
        <v>501</v>
      </c>
      <c r="AB4" s="94" t="s">
        <v>633</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688</v>
      </c>
      <c r="Y5" s="32" t="s">
        <v>408</v>
      </c>
      <c r="Z5" s="32" t="s">
        <v>540</v>
      </c>
      <c r="AA5" s="94" t="s">
        <v>502</v>
      </c>
      <c r="AB5" s="94" t="s">
        <v>634</v>
      </c>
      <c r="AC5" s="94" t="s">
        <v>177</v>
      </c>
      <c r="AD5" s="31"/>
      <c r="AE5" s="43" t="s">
        <v>374</v>
      </c>
      <c r="AF5" s="30"/>
      <c r="AG5" s="53" t="s">
        <v>365</v>
      </c>
      <c r="AI5" s="51" t="s">
        <v>404</v>
      </c>
      <c r="AK5" s="51" t="str">
        <f t="shared" si="7"/>
        <v>D</v>
      </c>
      <c r="AP5" s="53" t="s">
        <v>365</v>
      </c>
    </row>
    <row r="6" spans="1:42" ht="13.5" customHeight="1" x14ac:dyDescent="0.15">
      <c r="A6" s="14" t="s">
        <v>89</v>
      </c>
      <c r="B6" s="15" t="s">
        <v>736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409</v>
      </c>
      <c r="Z6" s="32" t="s">
        <v>541</v>
      </c>
      <c r="AA6" s="94" t="s">
        <v>503</v>
      </c>
      <c r="AB6" s="94" t="s">
        <v>635</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410</v>
      </c>
      <c r="Z7" s="32" t="s">
        <v>542</v>
      </c>
      <c r="AA7" s="94" t="s">
        <v>504</v>
      </c>
      <c r="AB7" s="94" t="s">
        <v>636</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402</v>
      </c>
      <c r="W8" s="32" t="s">
        <v>154</v>
      </c>
      <c r="Y8" s="32" t="s">
        <v>411</v>
      </c>
      <c r="Z8" s="32" t="s">
        <v>543</v>
      </c>
      <c r="AA8" s="94" t="s">
        <v>505</v>
      </c>
      <c r="AB8" s="94" t="s">
        <v>637</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544</v>
      </c>
      <c r="AA9" s="94" t="s">
        <v>506</v>
      </c>
      <c r="AB9" s="94" t="s">
        <v>638</v>
      </c>
      <c r="AC9" s="31"/>
      <c r="AD9" s="31"/>
      <c r="AE9" s="31"/>
      <c r="AF9" s="30"/>
      <c r="AG9" s="53" t="s">
        <v>369</v>
      </c>
      <c r="AI9" s="81"/>
      <c r="AK9" s="51" t="str">
        <f t="shared" si="7"/>
        <v>H</v>
      </c>
      <c r="AP9" s="53" t="s">
        <v>369</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413</v>
      </c>
      <c r="Z10" s="32" t="s">
        <v>545</v>
      </c>
      <c r="AA10" s="94" t="s">
        <v>507</v>
      </c>
      <c r="AB10" s="94" t="s">
        <v>639</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414</v>
      </c>
      <c r="Z11" s="32" t="s">
        <v>546</v>
      </c>
      <c r="AA11" s="94" t="s">
        <v>508</v>
      </c>
      <c r="AB11" s="94" t="s">
        <v>640</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665</v>
      </c>
      <c r="W12" s="32" t="s">
        <v>158</v>
      </c>
      <c r="Y12" s="32" t="s">
        <v>415</v>
      </c>
      <c r="Z12" s="32" t="s">
        <v>547</v>
      </c>
      <c r="AA12" s="94" t="s">
        <v>509</v>
      </c>
      <c r="AB12" s="94" t="s">
        <v>641</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548</v>
      </c>
      <c r="AA13" s="94" t="s">
        <v>510</v>
      </c>
      <c r="AB13" s="94" t="s">
        <v>642</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666</v>
      </c>
      <c r="W14" s="32" t="s">
        <v>160</v>
      </c>
      <c r="Y14" s="32" t="s">
        <v>417</v>
      </c>
      <c r="Z14" s="32" t="s">
        <v>549</v>
      </c>
      <c r="AA14" s="94" t="s">
        <v>511</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667</v>
      </c>
      <c r="W15" s="32" t="s">
        <v>161</v>
      </c>
      <c r="Y15" s="32" t="s">
        <v>418</v>
      </c>
      <c r="Z15" s="32" t="s">
        <v>550</v>
      </c>
      <c r="AA15" s="94" t="s">
        <v>512</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668</v>
      </c>
      <c r="W16" s="32" t="s">
        <v>162</v>
      </c>
      <c r="Y16" s="32" t="s">
        <v>419</v>
      </c>
      <c r="Z16" s="32" t="s">
        <v>551</v>
      </c>
      <c r="AA16" s="94" t="s">
        <v>513</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669</v>
      </c>
      <c r="W17" s="32" t="s">
        <v>163</v>
      </c>
      <c r="Y17" s="32" t="s">
        <v>420</v>
      </c>
      <c r="Z17" s="32" t="s">
        <v>552</v>
      </c>
      <c r="AA17" s="94" t="s">
        <v>514</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670</v>
      </c>
      <c r="W18" s="32" t="s">
        <v>164</v>
      </c>
      <c r="Y18" s="32" t="s">
        <v>421</v>
      </c>
      <c r="Z18" s="32" t="s">
        <v>553</v>
      </c>
      <c r="AA18" s="94" t="s">
        <v>515</v>
      </c>
      <c r="AB18" s="94" t="s">
        <v>647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671</v>
      </c>
      <c r="W19" s="32" t="s">
        <v>165</v>
      </c>
      <c r="Y19" s="32" t="s">
        <v>422</v>
      </c>
      <c r="Z19" s="32" t="s">
        <v>554</v>
      </c>
      <c r="AA19" s="94" t="s">
        <v>516</v>
      </c>
      <c r="AB19" s="94" t="s">
        <v>648</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一般会計</v>
      </c>
      <c r="K20" s="13"/>
      <c r="L20" s="13"/>
      <c r="O20" s="13"/>
      <c r="P20" s="13"/>
      <c r="Q20" s="19"/>
      <c r="T20" s="13"/>
      <c r="U20" s="32" t="s">
        <v>672</v>
      </c>
      <c r="W20" s="32" t="s">
        <v>166</v>
      </c>
      <c r="Y20" s="32" t="s">
        <v>423</v>
      </c>
      <c r="Z20" s="32" t="s">
        <v>555</v>
      </c>
      <c r="AA20" s="94" t="s">
        <v>517</v>
      </c>
      <c r="AB20" s="94" t="s">
        <v>649</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673</v>
      </c>
      <c r="W21" s="32" t="s">
        <v>167</v>
      </c>
      <c r="Y21" s="32" t="s">
        <v>424</v>
      </c>
      <c r="Z21" s="32" t="s">
        <v>556</v>
      </c>
      <c r="AA21" s="94" t="s">
        <v>518</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674</v>
      </c>
      <c r="W22" s="32" t="s">
        <v>168</v>
      </c>
      <c r="Y22" s="32" t="s">
        <v>425</v>
      </c>
      <c r="Z22" s="32" t="s">
        <v>557</v>
      </c>
      <c r="AA22" s="94" t="s">
        <v>519</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675</v>
      </c>
      <c r="W23" s="32" t="s">
        <v>691</v>
      </c>
      <c r="Y23" s="32" t="s">
        <v>426</v>
      </c>
      <c r="Z23" s="32" t="s">
        <v>558</v>
      </c>
      <c r="AA23" s="94" t="s">
        <v>520</v>
      </c>
      <c r="AB23" s="94" t="s">
        <v>652</v>
      </c>
      <c r="AC23" s="31"/>
      <c r="AD23" s="31"/>
      <c r="AE23" s="31"/>
      <c r="AF23" s="30"/>
      <c r="AK23" s="51" t="str">
        <f t="shared" si="7"/>
        <v>V</v>
      </c>
    </row>
    <row r="24" spans="1:37" ht="13.5" customHeight="1" x14ac:dyDescent="0.15">
      <c r="A24" s="88" t="s">
        <v>393</v>
      </c>
      <c r="B24" s="15"/>
      <c r="C24" s="13" t="str">
        <f t="shared" si="9"/>
        <v/>
      </c>
      <c r="D24" s="13" t="str">
        <f>IF(C24="",D23,IF(D23&lt;&gt;"",CONCATENATE(D23,"、",C24),C24))</f>
        <v>科学技術・イノベーション</v>
      </c>
      <c r="F24" s="18" t="s">
        <v>398</v>
      </c>
      <c r="G24" s="17"/>
      <c r="H24" s="13" t="str">
        <f t="shared" si="1"/>
        <v/>
      </c>
      <c r="I24" s="13" t="str">
        <f t="shared" si="5"/>
        <v>一般会計</v>
      </c>
      <c r="K24" s="13"/>
      <c r="L24" s="13"/>
      <c r="O24" s="13"/>
      <c r="P24" s="13"/>
      <c r="Q24" s="19"/>
      <c r="T24" s="13"/>
      <c r="U24" s="32" t="s">
        <v>676</v>
      </c>
      <c r="Y24" s="32" t="s">
        <v>427</v>
      </c>
      <c r="Z24" s="32" t="s">
        <v>559</v>
      </c>
      <c r="AA24" s="94" t="s">
        <v>521</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428</v>
      </c>
      <c r="Z25" s="32" t="s">
        <v>560</v>
      </c>
      <c r="AA25" s="94" t="s">
        <v>522</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429</v>
      </c>
      <c r="Z26" s="32" t="s">
        <v>561</v>
      </c>
      <c r="AA26" s="94" t="s">
        <v>523</v>
      </c>
      <c r="AB26" s="94" t="s">
        <v>655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679</v>
      </c>
      <c r="Y27" s="32" t="s">
        <v>430</v>
      </c>
      <c r="Z27" s="32" t="s">
        <v>562</v>
      </c>
      <c r="AA27" s="94" t="s">
        <v>524</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431</v>
      </c>
      <c r="Z28" s="32" t="s">
        <v>563</v>
      </c>
      <c r="AA28" s="94" t="s">
        <v>525</v>
      </c>
      <c r="AB28" s="94" t="s">
        <v>657</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681</v>
      </c>
      <c r="Y29" s="32" t="s">
        <v>432</v>
      </c>
      <c r="Z29" s="32" t="s">
        <v>564</v>
      </c>
      <c r="AA29" s="94" t="s">
        <v>526</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682</v>
      </c>
      <c r="Y30" s="32" t="s">
        <v>433</v>
      </c>
      <c r="Z30" s="32" t="s">
        <v>565</v>
      </c>
      <c r="AA30" s="94" t="s">
        <v>527</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683</v>
      </c>
      <c r="Y31" s="32" t="s">
        <v>434</v>
      </c>
      <c r="Z31" s="32" t="s">
        <v>566</v>
      </c>
      <c r="AA31" s="94" t="s">
        <v>528</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684</v>
      </c>
      <c r="Y32" s="32" t="s">
        <v>435</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685</v>
      </c>
      <c r="Y33" s="32" t="s">
        <v>436</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686</v>
      </c>
      <c r="Y34" s="32" t="s">
        <v>437</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570</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687</v>
      </c>
      <c r="Y36" s="32" t="s">
        <v>439</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572</v>
      </c>
      <c r="AF37" s="30"/>
      <c r="AK37" s="51" t="str">
        <f t="shared" si="7"/>
        <v>j</v>
      </c>
    </row>
    <row r="38" spans="1:37" x14ac:dyDescent="0.15">
      <c r="A38" s="13"/>
      <c r="B38" s="13"/>
      <c r="F38" s="13"/>
      <c r="G38" s="19"/>
      <c r="K38" s="13"/>
      <c r="L38" s="13"/>
      <c r="O38" s="13"/>
      <c r="P38" s="13"/>
      <c r="Q38" s="19"/>
      <c r="T38" s="13"/>
      <c r="U38" s="32" t="s">
        <v>377</v>
      </c>
      <c r="Y38" s="32" t="s">
        <v>441</v>
      </c>
      <c r="Z38" s="32" t="s">
        <v>573</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574</v>
      </c>
      <c r="AF39" s="30"/>
      <c r="AK39" s="51" t="str">
        <f t="shared" si="7"/>
        <v>l</v>
      </c>
    </row>
    <row r="40" spans="1:37" x14ac:dyDescent="0.15">
      <c r="A40" s="13"/>
      <c r="B40" s="13"/>
      <c r="F40" s="13"/>
      <c r="G40" s="19"/>
      <c r="K40" s="13"/>
      <c r="L40" s="13"/>
      <c r="O40" s="13"/>
      <c r="P40" s="13"/>
      <c r="Q40" s="19"/>
      <c r="T40" s="13"/>
      <c r="Y40" s="32" t="s">
        <v>443</v>
      </c>
      <c r="Z40" s="32" t="s">
        <v>575</v>
      </c>
      <c r="AF40" s="30"/>
      <c r="AK40" s="51" t="str">
        <f t="shared" si="7"/>
        <v>m</v>
      </c>
    </row>
    <row r="41" spans="1:37" x14ac:dyDescent="0.15">
      <c r="A41" s="13"/>
      <c r="B41" s="13"/>
      <c r="F41" s="13"/>
      <c r="G41" s="19"/>
      <c r="K41" s="13"/>
      <c r="L41" s="13"/>
      <c r="O41" s="13"/>
      <c r="P41" s="13"/>
      <c r="Q41" s="19"/>
      <c r="T41" s="13"/>
      <c r="Y41" s="32" t="s">
        <v>444</v>
      </c>
      <c r="Z41" s="32" t="s">
        <v>576</v>
      </c>
      <c r="AF41" s="30"/>
      <c r="AK41" s="51" t="str">
        <f t="shared" si="7"/>
        <v>n</v>
      </c>
    </row>
    <row r="42" spans="1:37" x14ac:dyDescent="0.15">
      <c r="A42" s="13"/>
      <c r="B42" s="13"/>
      <c r="F42" s="13"/>
      <c r="G42" s="19"/>
      <c r="K42" s="13"/>
      <c r="L42" s="13"/>
      <c r="O42" s="13"/>
      <c r="P42" s="13"/>
      <c r="Q42" s="19"/>
      <c r="T42" s="13"/>
      <c r="Y42" s="32" t="s">
        <v>445</v>
      </c>
      <c r="Z42" s="32" t="s">
        <v>577</v>
      </c>
      <c r="AF42" s="30"/>
      <c r="AK42" s="51" t="str">
        <f t="shared" si="7"/>
        <v>o</v>
      </c>
    </row>
    <row r="43" spans="1:37" x14ac:dyDescent="0.15">
      <c r="A43" s="13"/>
      <c r="B43" s="13"/>
      <c r="F43" s="13"/>
      <c r="G43" s="19"/>
      <c r="K43" s="13"/>
      <c r="L43" s="13"/>
      <c r="O43" s="13"/>
      <c r="P43" s="13"/>
      <c r="Q43" s="19"/>
      <c r="T43" s="13"/>
      <c r="Y43" s="32" t="s">
        <v>446</v>
      </c>
      <c r="Z43" s="32" t="s">
        <v>578</v>
      </c>
      <c r="AF43" s="30"/>
      <c r="AK43" s="51" t="str">
        <f t="shared" si="7"/>
        <v>p</v>
      </c>
    </row>
    <row r="44" spans="1:37" x14ac:dyDescent="0.15">
      <c r="A44" s="13"/>
      <c r="B44" s="13"/>
      <c r="F44" s="13"/>
      <c r="G44" s="19"/>
      <c r="K44" s="13"/>
      <c r="L44" s="13"/>
      <c r="O44" s="13"/>
      <c r="P44" s="13"/>
      <c r="Q44" s="19"/>
      <c r="T44" s="13"/>
      <c r="Y44" s="32" t="s">
        <v>447</v>
      </c>
      <c r="Z44" s="32" t="s">
        <v>579</v>
      </c>
      <c r="AF44" s="30"/>
      <c r="AK44" s="51" t="str">
        <f t="shared" si="7"/>
        <v>q</v>
      </c>
    </row>
    <row r="45" spans="1:37" x14ac:dyDescent="0.15">
      <c r="A45" s="13"/>
      <c r="B45" s="13"/>
      <c r="F45" s="13"/>
      <c r="G45" s="19"/>
      <c r="K45" s="13"/>
      <c r="L45" s="13"/>
      <c r="O45" s="13"/>
      <c r="P45" s="13"/>
      <c r="Q45" s="19"/>
      <c r="T45" s="13"/>
      <c r="Y45" s="32" t="s">
        <v>448</v>
      </c>
      <c r="Z45" s="32" t="s">
        <v>580</v>
      </c>
      <c r="AF45" s="30"/>
      <c r="AK45" s="51" t="str">
        <f t="shared" si="7"/>
        <v>r</v>
      </c>
    </row>
    <row r="46" spans="1:37" x14ac:dyDescent="0.15">
      <c r="A46" s="13"/>
      <c r="B46" s="13"/>
      <c r="F46" s="13"/>
      <c r="G46" s="19"/>
      <c r="K46" s="13"/>
      <c r="L46" s="13"/>
      <c r="O46" s="13"/>
      <c r="P46" s="13"/>
      <c r="Q46" s="19"/>
      <c r="T46" s="13"/>
      <c r="Y46" s="32" t="s">
        <v>449</v>
      </c>
      <c r="Z46" s="32" t="s">
        <v>581</v>
      </c>
      <c r="AF46" s="30"/>
      <c r="AK46" s="51" t="str">
        <f t="shared" si="7"/>
        <v>s</v>
      </c>
    </row>
    <row r="47" spans="1:37" x14ac:dyDescent="0.15">
      <c r="A47" s="13"/>
      <c r="B47" s="13"/>
      <c r="F47" s="13"/>
      <c r="G47" s="19"/>
      <c r="K47" s="13"/>
      <c r="L47" s="13"/>
      <c r="O47" s="13"/>
      <c r="P47" s="13"/>
      <c r="Q47" s="19"/>
      <c r="T47" s="13"/>
      <c r="Y47" s="32" t="s">
        <v>450</v>
      </c>
      <c r="Z47" s="32" t="s">
        <v>582</v>
      </c>
      <c r="AF47" s="30"/>
      <c r="AK47" s="51" t="str">
        <f t="shared" si="7"/>
        <v>t</v>
      </c>
    </row>
    <row r="48" spans="1:37" x14ac:dyDescent="0.15">
      <c r="A48" s="13"/>
      <c r="B48" s="13"/>
      <c r="F48" s="13"/>
      <c r="G48" s="19"/>
      <c r="K48" s="13"/>
      <c r="L48" s="13"/>
      <c r="O48" s="13"/>
      <c r="P48" s="13"/>
      <c r="Q48" s="19"/>
      <c r="T48" s="13"/>
      <c r="Y48" s="32" t="s">
        <v>451</v>
      </c>
      <c r="Z48" s="32" t="s">
        <v>583</v>
      </c>
      <c r="AF48" s="30"/>
      <c r="AK48" s="51" t="str">
        <f t="shared" si="7"/>
        <v>u</v>
      </c>
    </row>
    <row r="49" spans="1:37" x14ac:dyDescent="0.15">
      <c r="A49" s="13"/>
      <c r="B49" s="13"/>
      <c r="F49" s="13"/>
      <c r="G49" s="19"/>
      <c r="K49" s="13"/>
      <c r="L49" s="13"/>
      <c r="O49" s="13"/>
      <c r="P49" s="13"/>
      <c r="Q49" s="19"/>
      <c r="T49" s="13"/>
      <c r="Y49" s="32" t="s">
        <v>452</v>
      </c>
      <c r="Z49" s="32" t="s">
        <v>584</v>
      </c>
      <c r="AF49" s="30"/>
      <c r="AK49" s="51" t="str">
        <f t="shared" si="7"/>
        <v>v</v>
      </c>
    </row>
    <row r="50" spans="1:37" x14ac:dyDescent="0.15">
      <c r="A50" s="13"/>
      <c r="B50" s="13"/>
      <c r="F50" s="13"/>
      <c r="G50" s="19"/>
      <c r="K50" s="13"/>
      <c r="L50" s="13"/>
      <c r="O50" s="13"/>
      <c r="P50" s="13"/>
      <c r="Q50" s="19"/>
      <c r="T50" s="13"/>
      <c r="Y50" s="32" t="s">
        <v>453</v>
      </c>
      <c r="Z50" s="32" t="s">
        <v>585</v>
      </c>
      <c r="AF50" s="30"/>
    </row>
    <row r="51" spans="1:37" x14ac:dyDescent="0.15">
      <c r="A51" s="13"/>
      <c r="B51" s="13"/>
      <c r="F51" s="13"/>
      <c r="G51" s="19"/>
      <c r="K51" s="13"/>
      <c r="L51" s="13"/>
      <c r="O51" s="13"/>
      <c r="P51" s="13"/>
      <c r="Q51" s="19"/>
      <c r="T51" s="13"/>
      <c r="Y51" s="32" t="s">
        <v>454</v>
      </c>
      <c r="Z51" s="32" t="s">
        <v>586</v>
      </c>
      <c r="AF51" s="30"/>
    </row>
    <row r="52" spans="1:37" x14ac:dyDescent="0.15">
      <c r="A52" s="13"/>
      <c r="B52" s="13"/>
      <c r="F52" s="13"/>
      <c r="G52" s="19"/>
      <c r="K52" s="13"/>
      <c r="L52" s="13"/>
      <c r="O52" s="13"/>
      <c r="P52" s="13"/>
      <c r="Q52" s="19"/>
      <c r="T52" s="13"/>
      <c r="Y52" s="32" t="s">
        <v>455</v>
      </c>
      <c r="Z52" s="32" t="s">
        <v>587</v>
      </c>
      <c r="AF52" s="30"/>
    </row>
    <row r="53" spans="1:37" x14ac:dyDescent="0.15">
      <c r="A53" s="13"/>
      <c r="B53" s="13"/>
      <c r="F53" s="13"/>
      <c r="G53" s="19"/>
      <c r="K53" s="13"/>
      <c r="L53" s="13"/>
      <c r="O53" s="13"/>
      <c r="P53" s="13"/>
      <c r="Q53" s="19"/>
      <c r="T53" s="13"/>
      <c r="Y53" s="32" t="s">
        <v>456</v>
      </c>
      <c r="Z53" s="32" t="s">
        <v>588</v>
      </c>
      <c r="AF53" s="30"/>
    </row>
    <row r="54" spans="1:37" x14ac:dyDescent="0.15">
      <c r="A54" s="13"/>
      <c r="B54" s="13"/>
      <c r="F54" s="13"/>
      <c r="G54" s="19"/>
      <c r="K54" s="13"/>
      <c r="L54" s="13"/>
      <c r="O54" s="13"/>
      <c r="P54" s="20"/>
      <c r="Q54" s="19"/>
      <c r="T54" s="13"/>
      <c r="Y54" s="32" t="s">
        <v>457</v>
      </c>
      <c r="Z54" s="32" t="s">
        <v>589</v>
      </c>
      <c r="AF54" s="30"/>
    </row>
    <row r="55" spans="1:37" x14ac:dyDescent="0.15">
      <c r="A55" s="13"/>
      <c r="B55" s="13"/>
      <c r="F55" s="13"/>
      <c r="G55" s="19"/>
      <c r="K55" s="13"/>
      <c r="L55" s="13"/>
      <c r="O55" s="13"/>
      <c r="P55" s="13"/>
      <c r="Q55" s="19"/>
      <c r="T55" s="13"/>
      <c r="Y55" s="32" t="s">
        <v>458</v>
      </c>
      <c r="Z55" s="32" t="s">
        <v>590</v>
      </c>
      <c r="AF55" s="30"/>
    </row>
    <row r="56" spans="1:37" x14ac:dyDescent="0.15">
      <c r="A56" s="13"/>
      <c r="B56" s="13"/>
      <c r="F56" s="13"/>
      <c r="G56" s="19"/>
      <c r="K56" s="13"/>
      <c r="L56" s="13"/>
      <c r="O56" s="13"/>
      <c r="P56" s="13"/>
      <c r="Q56" s="19"/>
      <c r="T56" s="13"/>
      <c r="Y56" s="32" t="s">
        <v>459</v>
      </c>
      <c r="Z56" s="32" t="s">
        <v>591</v>
      </c>
      <c r="AF56" s="30"/>
    </row>
    <row r="57" spans="1:37" x14ac:dyDescent="0.15">
      <c r="A57" s="13"/>
      <c r="B57" s="13"/>
      <c r="F57" s="13"/>
      <c r="G57" s="19"/>
      <c r="K57" s="13"/>
      <c r="L57" s="13"/>
      <c r="O57" s="13"/>
      <c r="P57" s="13"/>
      <c r="Q57" s="19"/>
      <c r="T57" s="13"/>
      <c r="Y57" s="32" t="s">
        <v>460</v>
      </c>
      <c r="Z57" s="32" t="s">
        <v>592</v>
      </c>
      <c r="AF57" s="30"/>
    </row>
    <row r="58" spans="1:37" x14ac:dyDescent="0.15">
      <c r="A58" s="13"/>
      <c r="B58" s="13"/>
      <c r="F58" s="13"/>
      <c r="G58" s="19"/>
      <c r="K58" s="13"/>
      <c r="L58" s="13"/>
      <c r="O58" s="13"/>
      <c r="P58" s="13"/>
      <c r="Q58" s="19"/>
      <c r="T58" s="13"/>
      <c r="Y58" s="32" t="s">
        <v>461</v>
      </c>
      <c r="Z58" s="32" t="s">
        <v>593</v>
      </c>
      <c r="AF58" s="30"/>
    </row>
    <row r="59" spans="1:37" x14ac:dyDescent="0.15">
      <c r="A59" s="13"/>
      <c r="B59" s="13"/>
      <c r="F59" s="13"/>
      <c r="G59" s="19"/>
      <c r="K59" s="13"/>
      <c r="L59" s="13"/>
      <c r="O59" s="13"/>
      <c r="P59" s="13"/>
      <c r="Q59" s="19"/>
      <c r="T59" s="13"/>
      <c r="Y59" s="32" t="s">
        <v>462</v>
      </c>
      <c r="Z59" s="32" t="s">
        <v>594</v>
      </c>
      <c r="AF59" s="30"/>
    </row>
    <row r="60" spans="1:37" x14ac:dyDescent="0.15">
      <c r="A60" s="13"/>
      <c r="B60" s="13"/>
      <c r="F60" s="13"/>
      <c r="G60" s="19"/>
      <c r="K60" s="13"/>
      <c r="L60" s="13"/>
      <c r="O60" s="13"/>
      <c r="P60" s="13"/>
      <c r="Q60" s="19"/>
      <c r="T60" s="13"/>
      <c r="Y60" s="32" t="s">
        <v>463</v>
      </c>
      <c r="Z60" s="32" t="s">
        <v>595</v>
      </c>
      <c r="AF60" s="30"/>
    </row>
    <row r="61" spans="1:37" x14ac:dyDescent="0.15">
      <c r="A61" s="13"/>
      <c r="B61" s="13"/>
      <c r="F61" s="13"/>
      <c r="G61" s="19"/>
      <c r="K61" s="13"/>
      <c r="L61" s="13"/>
      <c r="O61" s="13"/>
      <c r="P61" s="13"/>
      <c r="Q61" s="19"/>
      <c r="T61" s="13"/>
      <c r="Y61" s="32" t="s">
        <v>464</v>
      </c>
      <c r="Z61" s="32" t="s">
        <v>596</v>
      </c>
      <c r="AF61" s="30"/>
    </row>
    <row r="62" spans="1:37" x14ac:dyDescent="0.15">
      <c r="A62" s="13"/>
      <c r="B62" s="13"/>
      <c r="F62" s="13"/>
      <c r="G62" s="19"/>
      <c r="K62" s="13"/>
      <c r="L62" s="13"/>
      <c r="O62" s="13"/>
      <c r="P62" s="13"/>
      <c r="Q62" s="19"/>
      <c r="T62" s="13"/>
      <c r="Y62" s="32" t="s">
        <v>465</v>
      </c>
      <c r="Z62" s="32" t="s">
        <v>597</v>
      </c>
      <c r="AF62" s="30"/>
    </row>
    <row r="63" spans="1:37" x14ac:dyDescent="0.15">
      <c r="A63" s="13"/>
      <c r="B63" s="13"/>
      <c r="F63" s="13"/>
      <c r="G63" s="19"/>
      <c r="K63" s="13"/>
      <c r="L63" s="13"/>
      <c r="O63" s="13"/>
      <c r="P63" s="13"/>
      <c r="Q63" s="19"/>
      <c r="T63" s="13"/>
      <c r="Y63" s="32" t="s">
        <v>466</v>
      </c>
      <c r="Z63" s="32" t="s">
        <v>598</v>
      </c>
      <c r="AF63" s="30"/>
    </row>
    <row r="64" spans="1:37" x14ac:dyDescent="0.15">
      <c r="A64" s="13"/>
      <c r="B64" s="13"/>
      <c r="F64" s="13"/>
      <c r="G64" s="19"/>
      <c r="K64" s="13"/>
      <c r="L64" s="13"/>
      <c r="O64" s="13"/>
      <c r="P64" s="13"/>
      <c r="Q64" s="19"/>
      <c r="T64" s="13"/>
      <c r="Y64" s="32" t="s">
        <v>467</v>
      </c>
      <c r="Z64" s="32" t="s">
        <v>599</v>
      </c>
      <c r="AF64" s="30"/>
    </row>
    <row r="65" spans="1:32" x14ac:dyDescent="0.15">
      <c r="A65" s="13"/>
      <c r="B65" s="13"/>
      <c r="F65" s="13"/>
      <c r="G65" s="19"/>
      <c r="K65" s="13"/>
      <c r="L65" s="13"/>
      <c r="O65" s="13"/>
      <c r="P65" s="13"/>
      <c r="Q65" s="19"/>
      <c r="T65" s="13"/>
      <c r="Y65" s="32" t="s">
        <v>468</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469</v>
      </c>
      <c r="Z67" s="32" t="s">
        <v>602</v>
      </c>
      <c r="AF67" s="30"/>
    </row>
    <row r="68" spans="1:32" x14ac:dyDescent="0.15">
      <c r="A68" s="13"/>
      <c r="B68" s="13"/>
      <c r="F68" s="13"/>
      <c r="G68" s="19"/>
      <c r="K68" s="13"/>
      <c r="L68" s="13"/>
      <c r="O68" s="13"/>
      <c r="P68" s="13"/>
      <c r="Q68" s="19"/>
      <c r="T68" s="13"/>
      <c r="Y68" s="32" t="s">
        <v>470</v>
      </c>
      <c r="Z68" s="32" t="s">
        <v>603</v>
      </c>
      <c r="AF68" s="30"/>
    </row>
    <row r="69" spans="1:32" x14ac:dyDescent="0.15">
      <c r="A69" s="13"/>
      <c r="B69" s="13"/>
      <c r="F69" s="13"/>
      <c r="G69" s="19"/>
      <c r="K69" s="13"/>
      <c r="L69" s="13"/>
      <c r="O69" s="13"/>
      <c r="P69" s="13"/>
      <c r="Q69" s="19"/>
      <c r="T69" s="13"/>
      <c r="Y69" s="32" t="s">
        <v>471</v>
      </c>
      <c r="Z69" s="32" t="s">
        <v>604</v>
      </c>
      <c r="AF69" s="30"/>
    </row>
    <row r="70" spans="1:32" x14ac:dyDescent="0.15">
      <c r="A70" s="13"/>
      <c r="B70" s="13"/>
      <c r="Y70" s="32" t="s">
        <v>472</v>
      </c>
      <c r="Z70" s="32" t="s">
        <v>605</v>
      </c>
    </row>
    <row r="71" spans="1:32" x14ac:dyDescent="0.15">
      <c r="Y71" s="32" t="s">
        <v>473</v>
      </c>
      <c r="Z71" s="32" t="s">
        <v>606</v>
      </c>
    </row>
    <row r="72" spans="1:32" x14ac:dyDescent="0.15">
      <c r="Y72" s="32" t="s">
        <v>474</v>
      </c>
      <c r="Z72" s="32" t="s">
        <v>607</v>
      </c>
    </row>
    <row r="73" spans="1:32" x14ac:dyDescent="0.15">
      <c r="Y73" s="32" t="s">
        <v>475</v>
      </c>
      <c r="Z73" s="32" t="s">
        <v>608</v>
      </c>
    </row>
    <row r="74" spans="1:32" x14ac:dyDescent="0.15">
      <c r="Y74" s="32" t="s">
        <v>476</v>
      </c>
      <c r="Z74" s="32" t="s">
        <v>609</v>
      </c>
    </row>
    <row r="75" spans="1:32" x14ac:dyDescent="0.15">
      <c r="Y75" s="32" t="s">
        <v>477</v>
      </c>
      <c r="Z75" s="32" t="s">
        <v>610</v>
      </c>
    </row>
    <row r="76" spans="1:32" x14ac:dyDescent="0.15">
      <c r="Y76" s="32" t="s">
        <v>478</v>
      </c>
      <c r="Z76" s="32" t="s">
        <v>611</v>
      </c>
    </row>
    <row r="77" spans="1:32" x14ac:dyDescent="0.15">
      <c r="Y77" s="32" t="s">
        <v>479</v>
      </c>
      <c r="Z77" s="32" t="s">
        <v>612</v>
      </c>
    </row>
    <row r="78" spans="1:32" x14ac:dyDescent="0.15">
      <c r="Y78" s="32" t="s">
        <v>480</v>
      </c>
      <c r="Z78" s="32" t="s">
        <v>613</v>
      </c>
    </row>
    <row r="79" spans="1:32" x14ac:dyDescent="0.15">
      <c r="Y79" s="32" t="s">
        <v>481</v>
      </c>
      <c r="Z79" s="32" t="s">
        <v>614</v>
      </c>
    </row>
    <row r="80" spans="1:32" x14ac:dyDescent="0.15">
      <c r="Y80" s="32" t="s">
        <v>482</v>
      </c>
      <c r="Z80" s="32" t="s">
        <v>615</v>
      </c>
    </row>
    <row r="81" spans="25:26" x14ac:dyDescent="0.15">
      <c r="Y81" s="32" t="s">
        <v>483</v>
      </c>
      <c r="Z81" s="32" t="s">
        <v>616</v>
      </c>
    </row>
    <row r="82" spans="25:26" x14ac:dyDescent="0.15">
      <c r="Y82" s="32" t="s">
        <v>484</v>
      </c>
      <c r="Z82" s="32" t="s">
        <v>617</v>
      </c>
    </row>
    <row r="83" spans="25:26" x14ac:dyDescent="0.15">
      <c r="Y83" s="32" t="s">
        <v>485</v>
      </c>
      <c r="Z83" s="32" t="s">
        <v>618</v>
      </c>
    </row>
    <row r="84" spans="25:26" x14ac:dyDescent="0.15">
      <c r="Y84" s="32" t="s">
        <v>486</v>
      </c>
      <c r="Z84" s="32" t="s">
        <v>619</v>
      </c>
    </row>
    <row r="85" spans="25:26" x14ac:dyDescent="0.15">
      <c r="Y85" s="32" t="s">
        <v>487</v>
      </c>
      <c r="Z85" s="32" t="s">
        <v>620</v>
      </c>
    </row>
    <row r="86" spans="25:26" x14ac:dyDescent="0.15">
      <c r="Y86" s="32" t="s">
        <v>488</v>
      </c>
      <c r="Z86" s="32" t="s">
        <v>621</v>
      </c>
    </row>
    <row r="87" spans="25:26" x14ac:dyDescent="0.15">
      <c r="Y87" s="32" t="s">
        <v>489</v>
      </c>
      <c r="Z87" s="32" t="s">
        <v>622</v>
      </c>
    </row>
    <row r="88" spans="25:26" x14ac:dyDescent="0.15">
      <c r="Y88" s="32" t="s">
        <v>490</v>
      </c>
      <c r="Z88" s="32" t="s">
        <v>623</v>
      </c>
    </row>
    <row r="89" spans="25:26" x14ac:dyDescent="0.15">
      <c r="Y89" s="32" t="s">
        <v>491</v>
      </c>
      <c r="Z89" s="32" t="s">
        <v>624</v>
      </c>
    </row>
    <row r="90" spans="25:26" x14ac:dyDescent="0.15">
      <c r="Y90" s="32" t="s">
        <v>492</v>
      </c>
      <c r="Z90" s="32" t="s">
        <v>625</v>
      </c>
    </row>
    <row r="91" spans="25:26" x14ac:dyDescent="0.15">
      <c r="Y91" s="32" t="s">
        <v>493</v>
      </c>
      <c r="Z91" s="32" t="s">
        <v>626</v>
      </c>
    </row>
    <row r="92" spans="25:26" x14ac:dyDescent="0.15">
      <c r="Y92" s="32" t="s">
        <v>494</v>
      </c>
      <c r="Z92" s="32" t="s">
        <v>627</v>
      </c>
    </row>
    <row r="93" spans="25:26" x14ac:dyDescent="0.15">
      <c r="Y93" s="32" t="s">
        <v>495</v>
      </c>
      <c r="Z93" s="32" t="s">
        <v>628</v>
      </c>
    </row>
    <row r="94" spans="25:26" x14ac:dyDescent="0.15">
      <c r="Y94" s="32" t="s">
        <v>496</v>
      </c>
      <c r="Z94" s="32" t="s">
        <v>629</v>
      </c>
    </row>
    <row r="95" spans="25:26" x14ac:dyDescent="0.15">
      <c r="Y95" s="32" t="s">
        <v>497</v>
      </c>
      <c r="Z95" s="32" t="s">
        <v>630</v>
      </c>
    </row>
    <row r="96" spans="25:26" x14ac:dyDescent="0.15">
      <c r="Y96" s="32" t="s">
        <v>399</v>
      </c>
      <c r="Z96" s="32" t="s">
        <v>631</v>
      </c>
    </row>
    <row r="97" spans="25:26" x14ac:dyDescent="0.15">
      <c r="Y97" s="32" t="s">
        <v>498</v>
      </c>
      <c r="Z97" s="32" t="s">
        <v>632</v>
      </c>
    </row>
    <row r="98" spans="25:26" x14ac:dyDescent="0.15">
      <c r="Y98" s="32" t="s">
        <v>499</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7"/>
      <c r="Z2" s="827"/>
      <c r="AA2" s="828"/>
      <c r="AB2" s="1031" t="s">
        <v>11</v>
      </c>
      <c r="AC2" s="1032"/>
      <c r="AD2" s="1033"/>
      <c r="AE2" s="1037" t="s">
        <v>379</v>
      </c>
      <c r="AF2" s="1037"/>
      <c r="AG2" s="1037"/>
      <c r="AH2" s="1037"/>
      <c r="AI2" s="1037" t="s">
        <v>401</v>
      </c>
      <c r="AJ2" s="1037"/>
      <c r="AK2" s="1037"/>
      <c r="AL2" s="556"/>
      <c r="AM2" s="1037" t="s">
        <v>498</v>
      </c>
      <c r="AN2" s="1037"/>
      <c r="AO2" s="1037"/>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8"/>
      <c r="Z3" s="1029"/>
      <c r="AA3" s="1030"/>
      <c r="AB3" s="1034"/>
      <c r="AC3" s="1035"/>
      <c r="AD3" s="1036"/>
      <c r="AE3" s="922"/>
      <c r="AF3" s="922"/>
      <c r="AG3" s="922"/>
      <c r="AH3" s="922"/>
      <c r="AI3" s="922"/>
      <c r="AJ3" s="922"/>
      <c r="AK3" s="922"/>
      <c r="AL3" s="407"/>
      <c r="AM3" s="922"/>
      <c r="AN3" s="922"/>
      <c r="AO3" s="922"/>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1004"/>
      <c r="I4" s="1004"/>
      <c r="J4" s="1004"/>
      <c r="K4" s="1004"/>
      <c r="L4" s="1004"/>
      <c r="M4" s="1004"/>
      <c r="N4" s="1004"/>
      <c r="O4" s="1005"/>
      <c r="P4" s="108"/>
      <c r="Q4" s="1012"/>
      <c r="R4" s="1012"/>
      <c r="S4" s="1012"/>
      <c r="T4" s="1012"/>
      <c r="U4" s="1012"/>
      <c r="V4" s="1012"/>
      <c r="W4" s="1012"/>
      <c r="X4" s="1013"/>
      <c r="Y4" s="1022" t="s">
        <v>12</v>
      </c>
      <c r="Z4" s="1023"/>
      <c r="AA4" s="1024"/>
      <c r="AB4" s="460"/>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6"/>
      <c r="H5" s="1007"/>
      <c r="I5" s="1007"/>
      <c r="J5" s="1007"/>
      <c r="K5" s="1007"/>
      <c r="L5" s="1007"/>
      <c r="M5" s="1007"/>
      <c r="N5" s="1007"/>
      <c r="O5" s="1008"/>
      <c r="P5" s="1014"/>
      <c r="Q5" s="1014"/>
      <c r="R5" s="1014"/>
      <c r="S5" s="1014"/>
      <c r="T5" s="1014"/>
      <c r="U5" s="1014"/>
      <c r="V5" s="1014"/>
      <c r="W5" s="1014"/>
      <c r="X5" s="1015"/>
      <c r="Y5" s="446" t="s">
        <v>54</v>
      </c>
      <c r="Z5" s="1019"/>
      <c r="AA5" s="1020"/>
      <c r="AB5" s="522"/>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9"/>
      <c r="H6" s="1010"/>
      <c r="I6" s="1010"/>
      <c r="J6" s="1010"/>
      <c r="K6" s="1010"/>
      <c r="L6" s="1010"/>
      <c r="M6" s="1010"/>
      <c r="N6" s="1010"/>
      <c r="O6" s="1011"/>
      <c r="P6" s="1016"/>
      <c r="Q6" s="1016"/>
      <c r="R6" s="1016"/>
      <c r="S6" s="1016"/>
      <c r="T6" s="1016"/>
      <c r="U6" s="1016"/>
      <c r="V6" s="1016"/>
      <c r="W6" s="1016"/>
      <c r="X6" s="1017"/>
      <c r="Y6" s="1018" t="s">
        <v>13</v>
      </c>
      <c r="Z6" s="1019"/>
      <c r="AA6" s="1020"/>
      <c r="AB6" s="592"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7"/>
      <c r="Z9" s="827"/>
      <c r="AA9" s="828"/>
      <c r="AB9" s="1031" t="s">
        <v>11</v>
      </c>
      <c r="AC9" s="1032"/>
      <c r="AD9" s="1033"/>
      <c r="AE9" s="1037" t="s">
        <v>379</v>
      </c>
      <c r="AF9" s="1037"/>
      <c r="AG9" s="1037"/>
      <c r="AH9" s="1037"/>
      <c r="AI9" s="1037" t="s">
        <v>401</v>
      </c>
      <c r="AJ9" s="1037"/>
      <c r="AK9" s="1037"/>
      <c r="AL9" s="556"/>
      <c r="AM9" s="1037" t="s">
        <v>498</v>
      </c>
      <c r="AN9" s="1037"/>
      <c r="AO9" s="1037"/>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8"/>
      <c r="Z10" s="1029"/>
      <c r="AA10" s="1030"/>
      <c r="AB10" s="1034"/>
      <c r="AC10" s="1035"/>
      <c r="AD10" s="1036"/>
      <c r="AE10" s="922"/>
      <c r="AF10" s="922"/>
      <c r="AG10" s="922"/>
      <c r="AH10" s="922"/>
      <c r="AI10" s="922"/>
      <c r="AJ10" s="922"/>
      <c r="AK10" s="922"/>
      <c r="AL10" s="407"/>
      <c r="AM10" s="922"/>
      <c r="AN10" s="922"/>
      <c r="AO10" s="922"/>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60"/>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6"/>
      <c r="H12" s="1007"/>
      <c r="I12" s="1007"/>
      <c r="J12" s="1007"/>
      <c r="K12" s="1007"/>
      <c r="L12" s="1007"/>
      <c r="M12" s="1007"/>
      <c r="N12" s="1007"/>
      <c r="O12" s="1008"/>
      <c r="P12" s="1014"/>
      <c r="Q12" s="1014"/>
      <c r="R12" s="1014"/>
      <c r="S12" s="1014"/>
      <c r="T12" s="1014"/>
      <c r="U12" s="1014"/>
      <c r="V12" s="1014"/>
      <c r="W12" s="1014"/>
      <c r="X12" s="1015"/>
      <c r="Y12" s="446" t="s">
        <v>54</v>
      </c>
      <c r="Z12" s="1019"/>
      <c r="AA12" s="1020"/>
      <c r="AB12" s="522"/>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2"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7"/>
      <c r="Z16" s="827"/>
      <c r="AA16" s="828"/>
      <c r="AB16" s="1031" t="s">
        <v>11</v>
      </c>
      <c r="AC16" s="1032"/>
      <c r="AD16" s="1033"/>
      <c r="AE16" s="1037" t="s">
        <v>379</v>
      </c>
      <c r="AF16" s="1037"/>
      <c r="AG16" s="1037"/>
      <c r="AH16" s="1037"/>
      <c r="AI16" s="1037" t="s">
        <v>401</v>
      </c>
      <c r="AJ16" s="1037"/>
      <c r="AK16" s="1037"/>
      <c r="AL16" s="556"/>
      <c r="AM16" s="1037" t="s">
        <v>498</v>
      </c>
      <c r="AN16" s="1037"/>
      <c r="AO16" s="1037"/>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8"/>
      <c r="Z17" s="1029"/>
      <c r="AA17" s="1030"/>
      <c r="AB17" s="1034"/>
      <c r="AC17" s="1035"/>
      <c r="AD17" s="1036"/>
      <c r="AE17" s="922"/>
      <c r="AF17" s="922"/>
      <c r="AG17" s="922"/>
      <c r="AH17" s="922"/>
      <c r="AI17" s="922"/>
      <c r="AJ17" s="922"/>
      <c r="AK17" s="922"/>
      <c r="AL17" s="407"/>
      <c r="AM17" s="922"/>
      <c r="AN17" s="922"/>
      <c r="AO17" s="922"/>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60"/>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6"/>
      <c r="H19" s="1007"/>
      <c r="I19" s="1007"/>
      <c r="J19" s="1007"/>
      <c r="K19" s="1007"/>
      <c r="L19" s="1007"/>
      <c r="M19" s="1007"/>
      <c r="N19" s="1007"/>
      <c r="O19" s="1008"/>
      <c r="P19" s="1014"/>
      <c r="Q19" s="1014"/>
      <c r="R19" s="1014"/>
      <c r="S19" s="1014"/>
      <c r="T19" s="1014"/>
      <c r="U19" s="1014"/>
      <c r="V19" s="1014"/>
      <c r="W19" s="1014"/>
      <c r="X19" s="1015"/>
      <c r="Y19" s="446" t="s">
        <v>54</v>
      </c>
      <c r="Z19" s="1019"/>
      <c r="AA19" s="1020"/>
      <c r="AB19" s="522"/>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2"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7"/>
      <c r="Z23" s="827"/>
      <c r="AA23" s="828"/>
      <c r="AB23" s="1031" t="s">
        <v>11</v>
      </c>
      <c r="AC23" s="1032"/>
      <c r="AD23" s="1033"/>
      <c r="AE23" s="1037" t="s">
        <v>379</v>
      </c>
      <c r="AF23" s="1037"/>
      <c r="AG23" s="1037"/>
      <c r="AH23" s="1037"/>
      <c r="AI23" s="1037" t="s">
        <v>401</v>
      </c>
      <c r="AJ23" s="1037"/>
      <c r="AK23" s="1037"/>
      <c r="AL23" s="556"/>
      <c r="AM23" s="1037" t="s">
        <v>498</v>
      </c>
      <c r="AN23" s="1037"/>
      <c r="AO23" s="1037"/>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8"/>
      <c r="Z24" s="1029"/>
      <c r="AA24" s="1030"/>
      <c r="AB24" s="1034"/>
      <c r="AC24" s="1035"/>
      <c r="AD24" s="1036"/>
      <c r="AE24" s="922"/>
      <c r="AF24" s="922"/>
      <c r="AG24" s="922"/>
      <c r="AH24" s="922"/>
      <c r="AI24" s="922"/>
      <c r="AJ24" s="922"/>
      <c r="AK24" s="922"/>
      <c r="AL24" s="407"/>
      <c r="AM24" s="922"/>
      <c r="AN24" s="922"/>
      <c r="AO24" s="922"/>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60"/>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6"/>
      <c r="H26" s="1007"/>
      <c r="I26" s="1007"/>
      <c r="J26" s="1007"/>
      <c r="K26" s="1007"/>
      <c r="L26" s="1007"/>
      <c r="M26" s="1007"/>
      <c r="N26" s="1007"/>
      <c r="O26" s="1008"/>
      <c r="P26" s="1014"/>
      <c r="Q26" s="1014"/>
      <c r="R26" s="1014"/>
      <c r="S26" s="1014"/>
      <c r="T26" s="1014"/>
      <c r="U26" s="1014"/>
      <c r="V26" s="1014"/>
      <c r="W26" s="1014"/>
      <c r="X26" s="1015"/>
      <c r="Y26" s="446" t="s">
        <v>54</v>
      </c>
      <c r="Z26" s="1019"/>
      <c r="AA26" s="1020"/>
      <c r="AB26" s="522"/>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2"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7"/>
      <c r="Z30" s="827"/>
      <c r="AA30" s="828"/>
      <c r="AB30" s="1031" t="s">
        <v>11</v>
      </c>
      <c r="AC30" s="1032"/>
      <c r="AD30" s="1033"/>
      <c r="AE30" s="1037" t="s">
        <v>379</v>
      </c>
      <c r="AF30" s="1037"/>
      <c r="AG30" s="1037"/>
      <c r="AH30" s="1037"/>
      <c r="AI30" s="1037" t="s">
        <v>401</v>
      </c>
      <c r="AJ30" s="1037"/>
      <c r="AK30" s="1037"/>
      <c r="AL30" s="556"/>
      <c r="AM30" s="1037" t="s">
        <v>498</v>
      </c>
      <c r="AN30" s="1037"/>
      <c r="AO30" s="1037"/>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8"/>
      <c r="Z31" s="1029"/>
      <c r="AA31" s="1030"/>
      <c r="AB31" s="1034"/>
      <c r="AC31" s="1035"/>
      <c r="AD31" s="1036"/>
      <c r="AE31" s="922"/>
      <c r="AF31" s="922"/>
      <c r="AG31" s="922"/>
      <c r="AH31" s="922"/>
      <c r="AI31" s="922"/>
      <c r="AJ31" s="922"/>
      <c r="AK31" s="922"/>
      <c r="AL31" s="407"/>
      <c r="AM31" s="922"/>
      <c r="AN31" s="922"/>
      <c r="AO31" s="922"/>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60"/>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6"/>
      <c r="H33" s="1007"/>
      <c r="I33" s="1007"/>
      <c r="J33" s="1007"/>
      <c r="K33" s="1007"/>
      <c r="L33" s="1007"/>
      <c r="M33" s="1007"/>
      <c r="N33" s="1007"/>
      <c r="O33" s="1008"/>
      <c r="P33" s="1014"/>
      <c r="Q33" s="1014"/>
      <c r="R33" s="1014"/>
      <c r="S33" s="1014"/>
      <c r="T33" s="1014"/>
      <c r="U33" s="1014"/>
      <c r="V33" s="1014"/>
      <c r="W33" s="1014"/>
      <c r="X33" s="1015"/>
      <c r="Y33" s="446" t="s">
        <v>54</v>
      </c>
      <c r="Z33" s="1019"/>
      <c r="AA33" s="1020"/>
      <c r="AB33" s="522"/>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2"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7"/>
      <c r="Z37" s="827"/>
      <c r="AA37" s="828"/>
      <c r="AB37" s="1031" t="s">
        <v>11</v>
      </c>
      <c r="AC37" s="1032"/>
      <c r="AD37" s="1033"/>
      <c r="AE37" s="1037" t="s">
        <v>379</v>
      </c>
      <c r="AF37" s="1037"/>
      <c r="AG37" s="1037"/>
      <c r="AH37" s="1037"/>
      <c r="AI37" s="1037" t="s">
        <v>401</v>
      </c>
      <c r="AJ37" s="1037"/>
      <c r="AK37" s="1037"/>
      <c r="AL37" s="556"/>
      <c r="AM37" s="1037" t="s">
        <v>498</v>
      </c>
      <c r="AN37" s="1037"/>
      <c r="AO37" s="1037"/>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8"/>
      <c r="Z38" s="1029"/>
      <c r="AA38" s="1030"/>
      <c r="AB38" s="1034"/>
      <c r="AC38" s="1035"/>
      <c r="AD38" s="1036"/>
      <c r="AE38" s="922"/>
      <c r="AF38" s="922"/>
      <c r="AG38" s="922"/>
      <c r="AH38" s="922"/>
      <c r="AI38" s="922"/>
      <c r="AJ38" s="922"/>
      <c r="AK38" s="922"/>
      <c r="AL38" s="407"/>
      <c r="AM38" s="922"/>
      <c r="AN38" s="922"/>
      <c r="AO38" s="922"/>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60"/>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6"/>
      <c r="H40" s="1007"/>
      <c r="I40" s="1007"/>
      <c r="J40" s="1007"/>
      <c r="K40" s="1007"/>
      <c r="L40" s="1007"/>
      <c r="M40" s="1007"/>
      <c r="N40" s="1007"/>
      <c r="O40" s="1008"/>
      <c r="P40" s="1014"/>
      <c r="Q40" s="1014"/>
      <c r="R40" s="1014"/>
      <c r="S40" s="1014"/>
      <c r="T40" s="1014"/>
      <c r="U40" s="1014"/>
      <c r="V40" s="1014"/>
      <c r="W40" s="1014"/>
      <c r="X40" s="1015"/>
      <c r="Y40" s="446" t="s">
        <v>54</v>
      </c>
      <c r="Z40" s="1019"/>
      <c r="AA40" s="1020"/>
      <c r="AB40" s="522"/>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2"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7"/>
      <c r="Z44" s="827"/>
      <c r="AA44" s="828"/>
      <c r="AB44" s="1031" t="s">
        <v>11</v>
      </c>
      <c r="AC44" s="1032"/>
      <c r="AD44" s="1033"/>
      <c r="AE44" s="1037" t="s">
        <v>379</v>
      </c>
      <c r="AF44" s="1037"/>
      <c r="AG44" s="1037"/>
      <c r="AH44" s="1037"/>
      <c r="AI44" s="1037" t="s">
        <v>401</v>
      </c>
      <c r="AJ44" s="1037"/>
      <c r="AK44" s="1037"/>
      <c r="AL44" s="556"/>
      <c r="AM44" s="1037" t="s">
        <v>498</v>
      </c>
      <c r="AN44" s="1037"/>
      <c r="AO44" s="1037"/>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8"/>
      <c r="Z45" s="1029"/>
      <c r="AA45" s="1030"/>
      <c r="AB45" s="1034"/>
      <c r="AC45" s="1035"/>
      <c r="AD45" s="1036"/>
      <c r="AE45" s="922"/>
      <c r="AF45" s="922"/>
      <c r="AG45" s="922"/>
      <c r="AH45" s="922"/>
      <c r="AI45" s="922"/>
      <c r="AJ45" s="922"/>
      <c r="AK45" s="922"/>
      <c r="AL45" s="407"/>
      <c r="AM45" s="922"/>
      <c r="AN45" s="922"/>
      <c r="AO45" s="922"/>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60"/>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6"/>
      <c r="H47" s="1007"/>
      <c r="I47" s="1007"/>
      <c r="J47" s="1007"/>
      <c r="K47" s="1007"/>
      <c r="L47" s="1007"/>
      <c r="M47" s="1007"/>
      <c r="N47" s="1007"/>
      <c r="O47" s="1008"/>
      <c r="P47" s="1014"/>
      <c r="Q47" s="1014"/>
      <c r="R47" s="1014"/>
      <c r="S47" s="1014"/>
      <c r="T47" s="1014"/>
      <c r="U47" s="1014"/>
      <c r="V47" s="1014"/>
      <c r="W47" s="1014"/>
      <c r="X47" s="1015"/>
      <c r="Y47" s="446" t="s">
        <v>54</v>
      </c>
      <c r="Z47" s="1019"/>
      <c r="AA47" s="1020"/>
      <c r="AB47" s="522"/>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2"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7"/>
      <c r="Z51" s="827"/>
      <c r="AA51" s="828"/>
      <c r="AB51" s="556" t="s">
        <v>11</v>
      </c>
      <c r="AC51" s="1032"/>
      <c r="AD51" s="1033"/>
      <c r="AE51" s="1037" t="s">
        <v>379</v>
      </c>
      <c r="AF51" s="1037"/>
      <c r="AG51" s="1037"/>
      <c r="AH51" s="1037"/>
      <c r="AI51" s="1037" t="s">
        <v>401</v>
      </c>
      <c r="AJ51" s="1037"/>
      <c r="AK51" s="1037"/>
      <c r="AL51" s="556"/>
      <c r="AM51" s="1037" t="s">
        <v>498</v>
      </c>
      <c r="AN51" s="1037"/>
      <c r="AO51" s="1037"/>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8"/>
      <c r="Z52" s="1029"/>
      <c r="AA52" s="1030"/>
      <c r="AB52" s="1034"/>
      <c r="AC52" s="1035"/>
      <c r="AD52" s="1036"/>
      <c r="AE52" s="922"/>
      <c r="AF52" s="922"/>
      <c r="AG52" s="922"/>
      <c r="AH52" s="922"/>
      <c r="AI52" s="922"/>
      <c r="AJ52" s="922"/>
      <c r="AK52" s="922"/>
      <c r="AL52" s="407"/>
      <c r="AM52" s="922"/>
      <c r="AN52" s="922"/>
      <c r="AO52" s="922"/>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60"/>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6"/>
      <c r="H54" s="1007"/>
      <c r="I54" s="1007"/>
      <c r="J54" s="1007"/>
      <c r="K54" s="1007"/>
      <c r="L54" s="1007"/>
      <c r="M54" s="1007"/>
      <c r="N54" s="1007"/>
      <c r="O54" s="1008"/>
      <c r="P54" s="1014"/>
      <c r="Q54" s="1014"/>
      <c r="R54" s="1014"/>
      <c r="S54" s="1014"/>
      <c r="T54" s="1014"/>
      <c r="U54" s="1014"/>
      <c r="V54" s="1014"/>
      <c r="W54" s="1014"/>
      <c r="X54" s="1015"/>
      <c r="Y54" s="446" t="s">
        <v>54</v>
      </c>
      <c r="Z54" s="1019"/>
      <c r="AA54" s="1020"/>
      <c r="AB54" s="522"/>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2"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7"/>
      <c r="Z58" s="827"/>
      <c r="AA58" s="828"/>
      <c r="AB58" s="1031" t="s">
        <v>11</v>
      </c>
      <c r="AC58" s="1032"/>
      <c r="AD58" s="1033"/>
      <c r="AE58" s="1037" t="s">
        <v>379</v>
      </c>
      <c r="AF58" s="1037"/>
      <c r="AG58" s="1037"/>
      <c r="AH58" s="1037"/>
      <c r="AI58" s="1037" t="s">
        <v>401</v>
      </c>
      <c r="AJ58" s="1037"/>
      <c r="AK58" s="1037"/>
      <c r="AL58" s="556"/>
      <c r="AM58" s="1037" t="s">
        <v>498</v>
      </c>
      <c r="AN58" s="1037"/>
      <c r="AO58" s="1037"/>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8"/>
      <c r="Z59" s="1029"/>
      <c r="AA59" s="1030"/>
      <c r="AB59" s="1034"/>
      <c r="AC59" s="1035"/>
      <c r="AD59" s="1036"/>
      <c r="AE59" s="922"/>
      <c r="AF59" s="922"/>
      <c r="AG59" s="922"/>
      <c r="AH59" s="922"/>
      <c r="AI59" s="922"/>
      <c r="AJ59" s="922"/>
      <c r="AK59" s="922"/>
      <c r="AL59" s="407"/>
      <c r="AM59" s="922"/>
      <c r="AN59" s="922"/>
      <c r="AO59" s="922"/>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60"/>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6"/>
      <c r="H61" s="1007"/>
      <c r="I61" s="1007"/>
      <c r="J61" s="1007"/>
      <c r="K61" s="1007"/>
      <c r="L61" s="1007"/>
      <c r="M61" s="1007"/>
      <c r="N61" s="1007"/>
      <c r="O61" s="1008"/>
      <c r="P61" s="1014"/>
      <c r="Q61" s="1014"/>
      <c r="R61" s="1014"/>
      <c r="S61" s="1014"/>
      <c r="T61" s="1014"/>
      <c r="U61" s="1014"/>
      <c r="V61" s="1014"/>
      <c r="W61" s="1014"/>
      <c r="X61" s="1015"/>
      <c r="Y61" s="446" t="s">
        <v>54</v>
      </c>
      <c r="Z61" s="1019"/>
      <c r="AA61" s="1020"/>
      <c r="AB61" s="522"/>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2"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7"/>
      <c r="Z65" s="827"/>
      <c r="AA65" s="828"/>
      <c r="AB65" s="1031" t="s">
        <v>11</v>
      </c>
      <c r="AC65" s="1032"/>
      <c r="AD65" s="1033"/>
      <c r="AE65" s="1037" t="s">
        <v>379</v>
      </c>
      <c r="AF65" s="1037"/>
      <c r="AG65" s="1037"/>
      <c r="AH65" s="1037"/>
      <c r="AI65" s="1037" t="s">
        <v>401</v>
      </c>
      <c r="AJ65" s="1037"/>
      <c r="AK65" s="1037"/>
      <c r="AL65" s="556"/>
      <c r="AM65" s="1037" t="s">
        <v>498</v>
      </c>
      <c r="AN65" s="1037"/>
      <c r="AO65" s="1037"/>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8"/>
      <c r="Z66" s="1029"/>
      <c r="AA66" s="1030"/>
      <c r="AB66" s="1034"/>
      <c r="AC66" s="1035"/>
      <c r="AD66" s="1036"/>
      <c r="AE66" s="922"/>
      <c r="AF66" s="922"/>
      <c r="AG66" s="922"/>
      <c r="AH66" s="922"/>
      <c r="AI66" s="922"/>
      <c r="AJ66" s="922"/>
      <c r="AK66" s="922"/>
      <c r="AL66" s="407"/>
      <c r="AM66" s="922"/>
      <c r="AN66" s="922"/>
      <c r="AO66" s="922"/>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60"/>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6"/>
      <c r="H68" s="1007"/>
      <c r="I68" s="1007"/>
      <c r="J68" s="1007"/>
      <c r="K68" s="1007"/>
      <c r="L68" s="1007"/>
      <c r="M68" s="1007"/>
      <c r="N68" s="1007"/>
      <c r="O68" s="1008"/>
      <c r="P68" s="1014"/>
      <c r="Q68" s="1014"/>
      <c r="R68" s="1014"/>
      <c r="S68" s="1014"/>
      <c r="T68" s="1014"/>
      <c r="U68" s="1014"/>
      <c r="V68" s="1014"/>
      <c r="W68" s="1014"/>
      <c r="X68" s="1015"/>
      <c r="Y68" s="446" t="s">
        <v>54</v>
      </c>
      <c r="Z68" s="1019"/>
      <c r="AA68" s="1020"/>
      <c r="AB68" s="522"/>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9"/>
      <c r="H69" s="1010"/>
      <c r="I69" s="1010"/>
      <c r="J69" s="1010"/>
      <c r="K69" s="1010"/>
      <c r="L69" s="1010"/>
      <c r="M69" s="1010"/>
      <c r="N69" s="1010"/>
      <c r="O69" s="1011"/>
      <c r="P69" s="1016"/>
      <c r="Q69" s="1016"/>
      <c r="R69" s="1016"/>
      <c r="S69" s="1016"/>
      <c r="T69" s="1016"/>
      <c r="U69" s="1016"/>
      <c r="V69" s="1016"/>
      <c r="W69" s="1016"/>
      <c r="X69" s="1017"/>
      <c r="Y69" s="446" t="s">
        <v>13</v>
      </c>
      <c r="Z69" s="1019"/>
      <c r="AA69" s="102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5" sqref="Y5:AB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596" t="s">
        <v>790</v>
      </c>
      <c r="H2" s="597"/>
      <c r="I2" s="597"/>
      <c r="J2" s="597"/>
      <c r="K2" s="597"/>
      <c r="L2" s="597"/>
      <c r="M2" s="597"/>
      <c r="N2" s="597"/>
      <c r="O2" s="597"/>
      <c r="P2" s="597"/>
      <c r="Q2" s="597"/>
      <c r="R2" s="597"/>
      <c r="S2" s="597"/>
      <c r="T2" s="597"/>
      <c r="U2" s="597"/>
      <c r="V2" s="597"/>
      <c r="W2" s="597"/>
      <c r="X2" s="597"/>
      <c r="Y2" s="597"/>
      <c r="Z2" s="597"/>
      <c r="AA2" s="597"/>
      <c r="AB2" s="598"/>
      <c r="AC2" s="596" t="s">
        <v>358</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1</v>
      </c>
    </row>
    <row r="3" spans="1:51" ht="24.75" customHeight="1" x14ac:dyDescent="0.15">
      <c r="A3" s="1050"/>
      <c r="B3" s="1051"/>
      <c r="C3" s="1051"/>
      <c r="D3" s="1051"/>
      <c r="E3" s="1051"/>
      <c r="F3" s="1052"/>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1</v>
      </c>
    </row>
    <row r="4" spans="1:51" ht="24.75" customHeight="1" x14ac:dyDescent="0.15">
      <c r="A4" s="1050"/>
      <c r="B4" s="1051"/>
      <c r="C4" s="1051"/>
      <c r="D4" s="1051"/>
      <c r="E4" s="1051"/>
      <c r="F4" s="1052"/>
      <c r="G4" s="671" t="s">
        <v>787</v>
      </c>
      <c r="H4" s="672"/>
      <c r="I4" s="672"/>
      <c r="J4" s="672"/>
      <c r="K4" s="673"/>
      <c r="L4" s="665"/>
      <c r="M4" s="666"/>
      <c r="N4" s="666"/>
      <c r="O4" s="666"/>
      <c r="P4" s="666"/>
      <c r="Q4" s="666"/>
      <c r="R4" s="666"/>
      <c r="S4" s="666"/>
      <c r="T4" s="666"/>
      <c r="U4" s="666"/>
      <c r="V4" s="666"/>
      <c r="W4" s="666"/>
      <c r="X4" s="667"/>
      <c r="Y4" s="382">
        <v>0.77400000000000002</v>
      </c>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1</v>
      </c>
    </row>
    <row r="5" spans="1:51" ht="24.75" customHeight="1" x14ac:dyDescent="0.15">
      <c r="A5" s="1050"/>
      <c r="B5" s="1051"/>
      <c r="C5" s="1051"/>
      <c r="D5" s="1051"/>
      <c r="E5" s="1051"/>
      <c r="F5" s="1052"/>
      <c r="G5" s="607" t="s">
        <v>791</v>
      </c>
      <c r="H5" s="608"/>
      <c r="I5" s="608"/>
      <c r="J5" s="608"/>
      <c r="K5" s="609"/>
      <c r="L5" s="599"/>
      <c r="M5" s="600"/>
      <c r="N5" s="600"/>
      <c r="O5" s="600"/>
      <c r="P5" s="600"/>
      <c r="Q5" s="600"/>
      <c r="R5" s="600"/>
      <c r="S5" s="600"/>
      <c r="T5" s="600"/>
      <c r="U5" s="600"/>
      <c r="V5" s="600"/>
      <c r="W5" s="600"/>
      <c r="X5" s="601"/>
      <c r="Y5" s="602">
        <v>-4.0000000000000001E-3</v>
      </c>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1</v>
      </c>
    </row>
    <row r="6" spans="1:51"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1</v>
      </c>
    </row>
    <row r="7" spans="1:51"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1</v>
      </c>
    </row>
    <row r="8" spans="1:51"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1</v>
      </c>
    </row>
    <row r="9" spans="1:51"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1</v>
      </c>
    </row>
    <row r="10" spans="1:51"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1</v>
      </c>
    </row>
    <row r="11" spans="1:51"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1</v>
      </c>
    </row>
    <row r="12" spans="1:51"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1</v>
      </c>
    </row>
    <row r="13" spans="1:51"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1</v>
      </c>
    </row>
    <row r="14" spans="1:51" ht="24.75" customHeight="1" x14ac:dyDescent="0.15">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0.77</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1</v>
      </c>
    </row>
    <row r="15" spans="1:51" ht="30" hidden="1" customHeight="1" x14ac:dyDescent="0.15">
      <c r="A15" s="1050"/>
      <c r="B15" s="1051"/>
      <c r="C15" s="1051"/>
      <c r="D15" s="1051"/>
      <c r="E15" s="1051"/>
      <c r="F15" s="1052"/>
      <c r="G15" s="596" t="s">
        <v>266</v>
      </c>
      <c r="H15" s="597"/>
      <c r="I15" s="597"/>
      <c r="J15" s="597"/>
      <c r="K15" s="597"/>
      <c r="L15" s="597"/>
      <c r="M15" s="597"/>
      <c r="N15" s="597"/>
      <c r="O15" s="597"/>
      <c r="P15" s="597"/>
      <c r="Q15" s="597"/>
      <c r="R15" s="597"/>
      <c r="S15" s="597"/>
      <c r="T15" s="597"/>
      <c r="U15" s="597"/>
      <c r="V15" s="597"/>
      <c r="W15" s="597"/>
      <c r="X15" s="597"/>
      <c r="Y15" s="597"/>
      <c r="Z15" s="597"/>
      <c r="AA15" s="597"/>
      <c r="AB15" s="598"/>
      <c r="AC15" s="596" t="s">
        <v>267</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hidden="1" customHeight="1" x14ac:dyDescent="0.15">
      <c r="A16" s="1050"/>
      <c r="B16" s="1051"/>
      <c r="C16" s="1051"/>
      <c r="D16" s="1051"/>
      <c r="E16" s="1051"/>
      <c r="F16" s="1052"/>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hidden="1"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hidden="1"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hidden="1"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hidden="1"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hidden="1"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hidden="1"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hidden="1"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hidden="1"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hidden="1"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hidden="1"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hidden="1"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hidden="1" customHeight="1" x14ac:dyDescent="0.15">
      <c r="A28" s="1050"/>
      <c r="B28" s="1051"/>
      <c r="C28" s="1051"/>
      <c r="D28" s="1051"/>
      <c r="E28" s="1051"/>
      <c r="F28" s="1052"/>
      <c r="G28" s="596" t="s">
        <v>265</v>
      </c>
      <c r="H28" s="597"/>
      <c r="I28" s="597"/>
      <c r="J28" s="597"/>
      <c r="K28" s="597"/>
      <c r="L28" s="597"/>
      <c r="M28" s="597"/>
      <c r="N28" s="597"/>
      <c r="O28" s="597"/>
      <c r="P28" s="597"/>
      <c r="Q28" s="597"/>
      <c r="R28" s="597"/>
      <c r="S28" s="597"/>
      <c r="T28" s="597"/>
      <c r="U28" s="597"/>
      <c r="V28" s="597"/>
      <c r="W28" s="597"/>
      <c r="X28" s="597"/>
      <c r="Y28" s="597"/>
      <c r="Z28" s="597"/>
      <c r="AA28" s="597"/>
      <c r="AB28" s="598"/>
      <c r="AC28" s="596" t="s">
        <v>268</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hidden="1" customHeight="1" x14ac:dyDescent="0.15">
      <c r="A29" s="1050"/>
      <c r="B29" s="1051"/>
      <c r="C29" s="1051"/>
      <c r="D29" s="1051"/>
      <c r="E29" s="1051"/>
      <c r="F29" s="1052"/>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hidden="1"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hidden="1"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hidden="1"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hidden="1"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hidden="1"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hidden="1"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hidden="1"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hidden="1"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hidden="1"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hidden="1"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hidden="1"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hidden="1" customHeight="1" x14ac:dyDescent="0.15">
      <c r="A41" s="1050"/>
      <c r="B41" s="1051"/>
      <c r="C41" s="1051"/>
      <c r="D41" s="1051"/>
      <c r="E41" s="1051"/>
      <c r="F41" s="1052"/>
      <c r="G41" s="596" t="s">
        <v>313</v>
      </c>
      <c r="H41" s="597"/>
      <c r="I41" s="597"/>
      <c r="J41" s="597"/>
      <c r="K41" s="597"/>
      <c r="L41" s="597"/>
      <c r="M41" s="597"/>
      <c r="N41" s="597"/>
      <c r="O41" s="597"/>
      <c r="P41" s="597"/>
      <c r="Q41" s="597"/>
      <c r="R41" s="597"/>
      <c r="S41" s="597"/>
      <c r="T41" s="597"/>
      <c r="U41" s="597"/>
      <c r="V41" s="597"/>
      <c r="W41" s="597"/>
      <c r="X41" s="597"/>
      <c r="Y41" s="597"/>
      <c r="Z41" s="597"/>
      <c r="AA41" s="597"/>
      <c r="AB41" s="598"/>
      <c r="AC41" s="596" t="s">
        <v>181</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hidden="1" customHeight="1" x14ac:dyDescent="0.15">
      <c r="A42" s="1050"/>
      <c r="B42" s="1051"/>
      <c r="C42" s="1051"/>
      <c r="D42" s="1051"/>
      <c r="E42" s="1051"/>
      <c r="F42" s="1052"/>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hidden="1"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hidden="1"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hidden="1"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hidden="1"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hidden="1"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hidden="1"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hidden="1"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hidden="1"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hidden="1"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hidden="1"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hidden="1"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x14ac:dyDescent="0.15"/>
    <row r="55" spans="1:51" ht="30" hidden="1" customHeight="1" x14ac:dyDescent="0.15">
      <c r="A55" s="1056" t="s">
        <v>28</v>
      </c>
      <c r="B55" s="1057"/>
      <c r="C55" s="1057"/>
      <c r="D55" s="1057"/>
      <c r="E55" s="1057"/>
      <c r="F55" s="1058"/>
      <c r="G55" s="596" t="s">
        <v>182</v>
      </c>
      <c r="H55" s="597"/>
      <c r="I55" s="597"/>
      <c r="J55" s="597"/>
      <c r="K55" s="597"/>
      <c r="L55" s="597"/>
      <c r="M55" s="597"/>
      <c r="N55" s="597"/>
      <c r="O55" s="597"/>
      <c r="P55" s="597"/>
      <c r="Q55" s="597"/>
      <c r="R55" s="597"/>
      <c r="S55" s="597"/>
      <c r="T55" s="597"/>
      <c r="U55" s="597"/>
      <c r="V55" s="597"/>
      <c r="W55" s="597"/>
      <c r="X55" s="597"/>
      <c r="Y55" s="597"/>
      <c r="Z55" s="597"/>
      <c r="AA55" s="597"/>
      <c r="AB55" s="598"/>
      <c r="AC55" s="596" t="s">
        <v>269</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hidden="1" customHeight="1" x14ac:dyDescent="0.15">
      <c r="A56" s="1050"/>
      <c r="B56" s="1051"/>
      <c r="C56" s="1051"/>
      <c r="D56" s="1051"/>
      <c r="E56" s="1051"/>
      <c r="F56" s="1052"/>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hidden="1"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hidden="1"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hidden="1"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hidden="1"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hidden="1"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hidden="1"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hidden="1"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hidden="1"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hidden="1"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hidden="1"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hidden="1"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hidden="1" customHeight="1" x14ac:dyDescent="0.15">
      <c r="A68" s="1050"/>
      <c r="B68" s="1051"/>
      <c r="C68" s="1051"/>
      <c r="D68" s="1051"/>
      <c r="E68" s="1051"/>
      <c r="F68" s="1052"/>
      <c r="G68" s="596" t="s">
        <v>270</v>
      </c>
      <c r="H68" s="597"/>
      <c r="I68" s="597"/>
      <c r="J68" s="597"/>
      <c r="K68" s="597"/>
      <c r="L68" s="597"/>
      <c r="M68" s="597"/>
      <c r="N68" s="597"/>
      <c r="O68" s="597"/>
      <c r="P68" s="597"/>
      <c r="Q68" s="597"/>
      <c r="R68" s="597"/>
      <c r="S68" s="597"/>
      <c r="T68" s="597"/>
      <c r="U68" s="597"/>
      <c r="V68" s="597"/>
      <c r="W68" s="597"/>
      <c r="X68" s="597"/>
      <c r="Y68" s="597"/>
      <c r="Z68" s="597"/>
      <c r="AA68" s="597"/>
      <c r="AB68" s="598"/>
      <c r="AC68" s="596" t="s">
        <v>271</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hidden="1" customHeight="1" x14ac:dyDescent="0.15">
      <c r="A69" s="1050"/>
      <c r="B69" s="1051"/>
      <c r="C69" s="1051"/>
      <c r="D69" s="1051"/>
      <c r="E69" s="1051"/>
      <c r="F69" s="1052"/>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hidden="1"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hidden="1"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hidden="1"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hidden="1"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hidden="1"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hidden="1"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hidden="1"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hidden="1"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hidden="1"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hidden="1"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hidden="1"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hidden="1" customHeight="1" x14ac:dyDescent="0.15">
      <c r="A81" s="1050"/>
      <c r="B81" s="1051"/>
      <c r="C81" s="1051"/>
      <c r="D81" s="1051"/>
      <c r="E81" s="1051"/>
      <c r="F81" s="1052"/>
      <c r="G81" s="596" t="s">
        <v>272</v>
      </c>
      <c r="H81" s="597"/>
      <c r="I81" s="597"/>
      <c r="J81" s="597"/>
      <c r="K81" s="597"/>
      <c r="L81" s="597"/>
      <c r="M81" s="597"/>
      <c r="N81" s="597"/>
      <c r="O81" s="597"/>
      <c r="P81" s="597"/>
      <c r="Q81" s="597"/>
      <c r="R81" s="597"/>
      <c r="S81" s="597"/>
      <c r="T81" s="597"/>
      <c r="U81" s="597"/>
      <c r="V81" s="597"/>
      <c r="W81" s="597"/>
      <c r="X81" s="597"/>
      <c r="Y81" s="597"/>
      <c r="Z81" s="597"/>
      <c r="AA81" s="597"/>
      <c r="AB81" s="598"/>
      <c r="AC81" s="596" t="s">
        <v>273</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hidden="1" customHeight="1" x14ac:dyDescent="0.15">
      <c r="A82" s="1050"/>
      <c r="B82" s="1051"/>
      <c r="C82" s="1051"/>
      <c r="D82" s="1051"/>
      <c r="E82" s="1051"/>
      <c r="F82" s="1052"/>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hidden="1"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hidden="1"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hidden="1"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hidden="1"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hidden="1"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hidden="1"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hidden="1"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hidden="1"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hidden="1"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hidden="1"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hidden="1"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hidden="1" customHeight="1" x14ac:dyDescent="0.15">
      <c r="A94" s="1050"/>
      <c r="B94" s="1051"/>
      <c r="C94" s="1051"/>
      <c r="D94" s="1051"/>
      <c r="E94" s="1051"/>
      <c r="F94" s="1052"/>
      <c r="G94" s="596" t="s">
        <v>274</v>
      </c>
      <c r="H94" s="597"/>
      <c r="I94" s="597"/>
      <c r="J94" s="597"/>
      <c r="K94" s="597"/>
      <c r="L94" s="597"/>
      <c r="M94" s="597"/>
      <c r="N94" s="597"/>
      <c r="O94" s="597"/>
      <c r="P94" s="597"/>
      <c r="Q94" s="597"/>
      <c r="R94" s="597"/>
      <c r="S94" s="597"/>
      <c r="T94" s="597"/>
      <c r="U94" s="597"/>
      <c r="V94" s="597"/>
      <c r="W94" s="597"/>
      <c r="X94" s="597"/>
      <c r="Y94" s="597"/>
      <c r="Z94" s="597"/>
      <c r="AA94" s="597"/>
      <c r="AB94" s="598"/>
      <c r="AC94" s="596" t="s">
        <v>183</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hidden="1" customHeight="1" x14ac:dyDescent="0.15">
      <c r="A95" s="1050"/>
      <c r="B95" s="1051"/>
      <c r="C95" s="1051"/>
      <c r="D95" s="1051"/>
      <c r="E95" s="1051"/>
      <c r="F95" s="1052"/>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hidden="1"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hidden="1"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hidden="1"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hidden="1"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hidden="1"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hidden="1"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hidden="1"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hidden="1"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hidden="1"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hidden="1"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x14ac:dyDescent="0.15"/>
    <row r="108" spans="1:51" ht="30" hidden="1" customHeight="1" x14ac:dyDescent="0.15">
      <c r="A108" s="1056" t="s">
        <v>28</v>
      </c>
      <c r="B108" s="1057"/>
      <c r="C108" s="1057"/>
      <c r="D108" s="1057"/>
      <c r="E108" s="1057"/>
      <c r="F108" s="1058"/>
      <c r="G108" s="596" t="s">
        <v>184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275</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hidden="1" customHeight="1" x14ac:dyDescent="0.15">
      <c r="A109" s="1050"/>
      <c r="B109" s="1051"/>
      <c r="C109" s="1051"/>
      <c r="D109" s="1051"/>
      <c r="E109" s="1051"/>
      <c r="F109" s="1052"/>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hidden="1"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hidden="1"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hidden="1"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hidden="1"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hidden="1"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hidden="1"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hidden="1"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hidden="1"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hidden="1"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hidden="1"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hidden="1"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hidden="1" customHeight="1" x14ac:dyDescent="0.15">
      <c r="A121" s="1050"/>
      <c r="B121" s="1051"/>
      <c r="C121" s="1051"/>
      <c r="D121" s="1051"/>
      <c r="E121" s="1051"/>
      <c r="F121" s="1052"/>
      <c r="G121" s="596" t="s">
        <v>276</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277</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hidden="1" customHeight="1" x14ac:dyDescent="0.15">
      <c r="A122" s="1050"/>
      <c r="B122" s="1051"/>
      <c r="C122" s="1051"/>
      <c r="D122" s="1051"/>
      <c r="E122" s="1051"/>
      <c r="F122" s="1052"/>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hidden="1"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hidden="1"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hidden="1"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hidden="1"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hidden="1"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hidden="1"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hidden="1"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hidden="1"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hidden="1"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hidden="1"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hidden="1"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hidden="1" customHeight="1" x14ac:dyDescent="0.15">
      <c r="A134" s="1050"/>
      <c r="B134" s="1051"/>
      <c r="C134" s="1051"/>
      <c r="D134" s="1051"/>
      <c r="E134" s="1051"/>
      <c r="F134" s="1052"/>
      <c r="G134" s="596" t="s">
        <v>278</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279</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hidden="1" customHeight="1" x14ac:dyDescent="0.15">
      <c r="A135" s="1050"/>
      <c r="B135" s="1051"/>
      <c r="C135" s="1051"/>
      <c r="D135" s="1051"/>
      <c r="E135" s="1051"/>
      <c r="F135" s="1052"/>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hidden="1"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hidden="1"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hidden="1"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hidden="1"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hidden="1"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hidden="1"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hidden="1"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hidden="1"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hidden="1"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hidden="1"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hidden="1"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hidden="1" customHeight="1" x14ac:dyDescent="0.15">
      <c r="A147" s="1050"/>
      <c r="B147" s="1051"/>
      <c r="C147" s="1051"/>
      <c r="D147" s="1051"/>
      <c r="E147" s="1051"/>
      <c r="F147" s="1052"/>
      <c r="G147" s="596" t="s">
        <v>280</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hidden="1" customHeight="1" x14ac:dyDescent="0.15">
      <c r="A148" s="1050"/>
      <c r="B148" s="1051"/>
      <c r="C148" s="1051"/>
      <c r="D148" s="1051"/>
      <c r="E148" s="1051"/>
      <c r="F148" s="1052"/>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hidden="1"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hidden="1"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hidden="1"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hidden="1"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hidden="1"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hidden="1"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hidden="1"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hidden="1"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hidden="1"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hidden="1"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x14ac:dyDescent="0.15"/>
    <row r="161" spans="1:51" ht="30" hidden="1" customHeight="1" x14ac:dyDescent="0.15">
      <c r="A161" s="1056" t="s">
        <v>28</v>
      </c>
      <c r="B161" s="1057"/>
      <c r="C161" s="1057"/>
      <c r="D161" s="1057"/>
      <c r="E161" s="1057"/>
      <c r="F161" s="1058"/>
      <c r="G161" s="596" t="s">
        <v>186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281</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hidden="1" customHeight="1" x14ac:dyDescent="0.15">
      <c r="A162" s="1050"/>
      <c r="B162" s="1051"/>
      <c r="C162" s="1051"/>
      <c r="D162" s="1051"/>
      <c r="E162" s="1051"/>
      <c r="F162" s="1052"/>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hidden="1"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hidden="1"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hidden="1"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hidden="1"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hidden="1"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hidden="1"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hidden="1"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hidden="1"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hidden="1"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hidden="1"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hidden="1"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hidden="1" customHeight="1" x14ac:dyDescent="0.15">
      <c r="A174" s="1050"/>
      <c r="B174" s="1051"/>
      <c r="C174" s="1051"/>
      <c r="D174" s="1051"/>
      <c r="E174" s="1051"/>
      <c r="F174" s="1052"/>
      <c r="G174" s="596" t="s">
        <v>282</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283</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hidden="1" customHeight="1" x14ac:dyDescent="0.15">
      <c r="A175" s="1050"/>
      <c r="B175" s="1051"/>
      <c r="C175" s="1051"/>
      <c r="D175" s="1051"/>
      <c r="E175" s="1051"/>
      <c r="F175" s="1052"/>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hidden="1"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hidden="1"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hidden="1"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hidden="1"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hidden="1"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hidden="1"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hidden="1"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hidden="1"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hidden="1"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hidden="1"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hidden="1"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hidden="1" customHeight="1" x14ac:dyDescent="0.15">
      <c r="A187" s="1050"/>
      <c r="B187" s="1051"/>
      <c r="C187" s="1051"/>
      <c r="D187" s="1051"/>
      <c r="E187" s="1051"/>
      <c r="F187" s="1052"/>
      <c r="G187" s="596" t="s">
        <v>285</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284</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hidden="1" customHeight="1" x14ac:dyDescent="0.15">
      <c r="A188" s="1050"/>
      <c r="B188" s="1051"/>
      <c r="C188" s="1051"/>
      <c r="D188" s="1051"/>
      <c r="E188" s="1051"/>
      <c r="F188" s="1052"/>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hidden="1"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hidden="1"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hidden="1"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hidden="1"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hidden="1"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hidden="1"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hidden="1"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hidden="1"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hidden="1"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hidden="1"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hidden="1"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hidden="1" customHeight="1" x14ac:dyDescent="0.15">
      <c r="A200" s="1050"/>
      <c r="B200" s="1051"/>
      <c r="C200" s="1051"/>
      <c r="D200" s="1051"/>
      <c r="E200" s="1051"/>
      <c r="F200" s="1052"/>
      <c r="G200" s="596" t="s">
        <v>286</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hidden="1" customHeight="1" x14ac:dyDescent="0.15">
      <c r="A201" s="1050"/>
      <c r="B201" s="1051"/>
      <c r="C201" s="1051"/>
      <c r="D201" s="1051"/>
      <c r="E201" s="1051"/>
      <c r="F201" s="1052"/>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hidden="1"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hidden="1"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hidden="1"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hidden="1"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hidden="1"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hidden="1"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hidden="1"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hidden="1"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hidden="1"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hidden="1"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x14ac:dyDescent="0.15"/>
    <row r="214" spans="1:51" ht="30" hidden="1" customHeight="1" x14ac:dyDescent="0.15">
      <c r="A214" s="1047" t="s">
        <v>28</v>
      </c>
      <c r="B214" s="1048"/>
      <c r="C214" s="1048"/>
      <c r="D214" s="1048"/>
      <c r="E214" s="1048"/>
      <c r="F214" s="1049"/>
      <c r="G214" s="596" t="s">
        <v>188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287</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hidden="1" customHeight="1" x14ac:dyDescent="0.15">
      <c r="A215" s="1050"/>
      <c r="B215" s="1051"/>
      <c r="C215" s="1051"/>
      <c r="D215" s="1051"/>
      <c r="E215" s="1051"/>
      <c r="F215" s="1052"/>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hidden="1"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hidden="1"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hidden="1"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hidden="1"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hidden="1"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hidden="1"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hidden="1"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hidden="1"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hidden="1"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hidden="1"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hidden="1"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hidden="1" customHeight="1" x14ac:dyDescent="0.15">
      <c r="A227" s="1050"/>
      <c r="B227" s="1051"/>
      <c r="C227" s="1051"/>
      <c r="D227" s="1051"/>
      <c r="E227" s="1051"/>
      <c r="F227" s="1052"/>
      <c r="G227" s="596" t="s">
        <v>288</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289</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hidden="1" customHeight="1" x14ac:dyDescent="0.15">
      <c r="A228" s="1050"/>
      <c r="B228" s="1051"/>
      <c r="C228" s="1051"/>
      <c r="D228" s="1051"/>
      <c r="E228" s="1051"/>
      <c r="F228" s="1052"/>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hidden="1"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hidden="1"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hidden="1"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hidden="1"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hidden="1"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hidden="1"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hidden="1"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hidden="1"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hidden="1"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hidden="1"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hidden="1"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hidden="1" customHeight="1" x14ac:dyDescent="0.15">
      <c r="A240" s="1050"/>
      <c r="B240" s="1051"/>
      <c r="C240" s="1051"/>
      <c r="D240" s="1051"/>
      <c r="E240" s="1051"/>
      <c r="F240" s="1052"/>
      <c r="G240" s="596" t="s">
        <v>290</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291</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hidden="1" customHeight="1" x14ac:dyDescent="0.15">
      <c r="A241" s="1050"/>
      <c r="B241" s="1051"/>
      <c r="C241" s="1051"/>
      <c r="D241" s="1051"/>
      <c r="E241" s="1051"/>
      <c r="F241" s="1052"/>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hidden="1"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hidden="1"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hidden="1"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hidden="1"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hidden="1"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hidden="1"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hidden="1"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hidden="1"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hidden="1"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hidden="1"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hidden="1"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hidden="1" customHeight="1" x14ac:dyDescent="0.15">
      <c r="A253" s="1050"/>
      <c r="B253" s="1051"/>
      <c r="C253" s="1051"/>
      <c r="D253" s="1051"/>
      <c r="E253" s="1051"/>
      <c r="F253" s="1052"/>
      <c r="G253" s="596" t="s">
        <v>292</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189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hidden="1" customHeight="1" x14ac:dyDescent="0.15">
      <c r="A254" s="1050"/>
      <c r="B254" s="1051"/>
      <c r="C254" s="1051"/>
      <c r="D254" s="1051"/>
      <c r="E254" s="1051"/>
      <c r="F254" s="1052"/>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hidden="1"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hidden="1"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hidden="1"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hidden="1"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hidden="1"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hidden="1"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hidden="1"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hidden="1"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hidden="1"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hidden="1"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K1352" sqref="AK135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1</v>
      </c>
    </row>
    <row r="4" spans="1:51" ht="26.25" customHeight="1" x14ac:dyDescent="0.15">
      <c r="A4" s="1061">
        <v>1</v>
      </c>
      <c r="B4" s="1061">
        <v>1</v>
      </c>
      <c r="C4" s="358" t="s">
        <v>794</v>
      </c>
      <c r="D4" s="343"/>
      <c r="E4" s="343"/>
      <c r="F4" s="343"/>
      <c r="G4" s="343"/>
      <c r="H4" s="343"/>
      <c r="I4" s="343"/>
      <c r="J4" s="344" t="s">
        <v>738</v>
      </c>
      <c r="K4" s="345"/>
      <c r="L4" s="345"/>
      <c r="M4" s="345"/>
      <c r="N4" s="345"/>
      <c r="O4" s="345"/>
      <c r="P4" s="359" t="s">
        <v>795</v>
      </c>
      <c r="Q4" s="346"/>
      <c r="R4" s="346"/>
      <c r="S4" s="346"/>
      <c r="T4" s="346"/>
      <c r="U4" s="346"/>
      <c r="V4" s="346"/>
      <c r="W4" s="346"/>
      <c r="X4" s="346"/>
      <c r="Y4" s="347">
        <v>0.77</v>
      </c>
      <c r="Z4" s="348"/>
      <c r="AA4" s="348"/>
      <c r="AB4" s="349"/>
      <c r="AC4" s="1062" t="s">
        <v>369</v>
      </c>
      <c r="AD4" s="1062"/>
      <c r="AE4" s="1062"/>
      <c r="AF4" s="1062"/>
      <c r="AG4" s="1062"/>
      <c r="AH4" s="352">
        <v>1</v>
      </c>
      <c r="AI4" s="353"/>
      <c r="AJ4" s="353"/>
      <c r="AK4" s="353"/>
      <c r="AL4" s="354" t="s">
        <v>738</v>
      </c>
      <c r="AM4" s="355"/>
      <c r="AN4" s="355"/>
      <c r="AO4" s="356"/>
      <c r="AP4" s="357"/>
      <c r="AQ4" s="357"/>
      <c r="AR4" s="357"/>
      <c r="AS4" s="357"/>
      <c r="AT4" s="357"/>
      <c r="AU4" s="357"/>
      <c r="AV4" s="357"/>
      <c r="AW4" s="357"/>
      <c r="AX4" s="357"/>
      <c r="AY4">
        <f>$AY$2</f>
        <v>1</v>
      </c>
    </row>
    <row r="5" spans="1:51" ht="26.25" hidden="1"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2"/>
      <c r="AD5" s="1062"/>
      <c r="AE5" s="1062"/>
      <c r="AF5" s="1062"/>
      <c r="AG5" s="1062"/>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2"/>
      <c r="AD6" s="1062"/>
      <c r="AE6" s="1062"/>
      <c r="AF6" s="1062"/>
      <c r="AG6" s="1062"/>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2"/>
      <c r="AD7" s="1062"/>
      <c r="AE7" s="1062"/>
      <c r="AF7" s="1062"/>
      <c r="AG7" s="1062"/>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2"/>
      <c r="AD8" s="1062"/>
      <c r="AE8" s="1062"/>
      <c r="AF8" s="1062"/>
      <c r="AG8" s="1062"/>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2"/>
      <c r="AD9" s="1062"/>
      <c r="AE9" s="1062"/>
      <c r="AF9" s="1062"/>
      <c r="AG9" s="1062"/>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2"/>
      <c r="AD10" s="1062"/>
      <c r="AE10" s="1062"/>
      <c r="AF10" s="1062"/>
      <c r="AG10" s="1062"/>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2"/>
      <c r="AD11" s="1062"/>
      <c r="AE11" s="1062"/>
      <c r="AF11" s="1062"/>
      <c r="AG11" s="1062"/>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2"/>
      <c r="AD12" s="1062"/>
      <c r="AE12" s="1062"/>
      <c r="AF12" s="1062"/>
      <c r="AG12" s="1062"/>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2"/>
      <c r="AD13" s="1062"/>
      <c r="AE13" s="1062"/>
      <c r="AF13" s="1062"/>
      <c r="AG13" s="1062"/>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hidden="1" customHeight="1" x14ac:dyDescent="0.15">
      <c r="A37" s="1061">
        <v>1</v>
      </c>
      <c r="B37" s="106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2"/>
      <c r="AD37" s="1062"/>
      <c r="AE37" s="1062"/>
      <c r="AF37" s="1062"/>
      <c r="AG37" s="1062"/>
      <c r="AH37" s="352"/>
      <c r="AI37" s="353"/>
      <c r="AJ37" s="353"/>
      <c r="AK37" s="353"/>
      <c r="AL37" s="354"/>
      <c r="AM37" s="355"/>
      <c r="AN37" s="355"/>
      <c r="AO37" s="356"/>
      <c r="AP37" s="357"/>
      <c r="AQ37" s="357"/>
      <c r="AR37" s="357"/>
      <c r="AS37" s="357"/>
      <c r="AT37" s="357"/>
      <c r="AU37" s="357"/>
      <c r="AV37" s="357"/>
      <c r="AW37" s="357"/>
      <c r="AX37" s="357"/>
      <c r="AY37">
        <f>$AY$34</f>
        <v>0</v>
      </c>
    </row>
    <row r="38" spans="1:51" ht="26.25" hidden="1"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2"/>
      <c r="AD38" s="1062"/>
      <c r="AE38" s="1062"/>
      <c r="AF38" s="1062"/>
      <c r="AG38" s="1062"/>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2"/>
      <c r="AD39" s="1062"/>
      <c r="AE39" s="1062"/>
      <c r="AF39" s="1062"/>
      <c r="AG39" s="1062"/>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2"/>
      <c r="AD40" s="1062"/>
      <c r="AE40" s="1062"/>
      <c r="AF40" s="1062"/>
      <c r="AG40" s="1062"/>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hidden="1"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2"/>
      <c r="AD70" s="1062"/>
      <c r="AE70" s="1062"/>
      <c r="AF70" s="1062"/>
      <c r="AG70" s="106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2"/>
      <c r="AD71" s="1062"/>
      <c r="AE71" s="1062"/>
      <c r="AF71" s="1062"/>
      <c r="AG71" s="1062"/>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2"/>
      <c r="AD72" s="1062"/>
      <c r="AE72" s="1062"/>
      <c r="AF72" s="1062"/>
      <c r="AG72" s="1062"/>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2"/>
      <c r="AD73" s="1062"/>
      <c r="AE73" s="1062"/>
      <c r="AF73" s="1062"/>
      <c r="AG73" s="1062"/>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2"/>
      <c r="AD74" s="1062"/>
      <c r="AE74" s="1062"/>
      <c r="AF74" s="1062"/>
      <c r="AG74" s="1062"/>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2"/>
      <c r="AD75" s="1062"/>
      <c r="AE75" s="1062"/>
      <c r="AF75" s="1062"/>
      <c r="AG75" s="1062"/>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2"/>
      <c r="AD76" s="1062"/>
      <c r="AE76" s="1062"/>
      <c r="AF76" s="1062"/>
      <c r="AG76" s="1062"/>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2"/>
      <c r="AD77" s="1062"/>
      <c r="AE77" s="1062"/>
      <c r="AF77" s="1062"/>
      <c r="AG77" s="1062"/>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2"/>
      <c r="AD78" s="1062"/>
      <c r="AE78" s="1062"/>
      <c r="AF78" s="1062"/>
      <c r="AG78" s="1062"/>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2"/>
      <c r="AD79" s="1062"/>
      <c r="AE79" s="1062"/>
      <c r="AF79" s="1062"/>
      <c r="AG79" s="1062"/>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hidden="1"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2"/>
      <c r="AD103" s="1062"/>
      <c r="AE103" s="1062"/>
      <c r="AF103" s="1062"/>
      <c r="AG103" s="106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hidden="1"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2"/>
      <c r="AD136" s="1062"/>
      <c r="AE136" s="1062"/>
      <c r="AF136" s="1062"/>
      <c r="AG136" s="106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2"/>
      <c r="AD137" s="1062"/>
      <c r="AE137" s="1062"/>
      <c r="AF137" s="1062"/>
      <c r="AG137" s="106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2"/>
      <c r="AD138" s="1062"/>
      <c r="AE138" s="1062"/>
      <c r="AF138" s="1062"/>
      <c r="AG138" s="106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2"/>
      <c r="AD139" s="1062"/>
      <c r="AE139" s="1062"/>
      <c r="AF139" s="1062"/>
      <c r="AG139" s="106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2"/>
      <c r="AD140" s="1062"/>
      <c r="AE140" s="1062"/>
      <c r="AF140" s="1062"/>
      <c r="AG140" s="106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2"/>
      <c r="AD141" s="1062"/>
      <c r="AE141" s="1062"/>
      <c r="AF141" s="1062"/>
      <c r="AG141" s="106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2"/>
      <c r="AD142" s="1062"/>
      <c r="AE142" s="1062"/>
      <c r="AF142" s="1062"/>
      <c r="AG142" s="106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2"/>
      <c r="AD143" s="1062"/>
      <c r="AE143" s="1062"/>
      <c r="AF143" s="1062"/>
      <c r="AG143" s="106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2"/>
      <c r="AD144" s="1062"/>
      <c r="AE144" s="1062"/>
      <c r="AF144" s="1062"/>
      <c r="AG144" s="106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2"/>
      <c r="AD145" s="1062"/>
      <c r="AE145" s="1062"/>
      <c r="AF145" s="1062"/>
      <c r="AG145" s="106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hidden="1"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2"/>
      <c r="AD169" s="1062"/>
      <c r="AE169" s="1062"/>
      <c r="AF169" s="1062"/>
      <c r="AG169" s="106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2"/>
      <c r="AD170" s="1062"/>
      <c r="AE170" s="1062"/>
      <c r="AF170" s="1062"/>
      <c r="AG170" s="106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2"/>
      <c r="AD171" s="1062"/>
      <c r="AE171" s="1062"/>
      <c r="AF171" s="1062"/>
      <c r="AG171" s="106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2"/>
      <c r="AD172" s="1062"/>
      <c r="AE172" s="1062"/>
      <c r="AF172" s="1062"/>
      <c r="AG172" s="106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2"/>
      <c r="AD173" s="1062"/>
      <c r="AE173" s="1062"/>
      <c r="AF173" s="1062"/>
      <c r="AG173" s="106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2"/>
      <c r="AD174" s="1062"/>
      <c r="AE174" s="1062"/>
      <c r="AF174" s="1062"/>
      <c r="AG174" s="106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hidden="1" customHeight="1" x14ac:dyDescent="0.15">
      <c r="A202" s="1061">
        <v>1</v>
      </c>
      <c r="B202" s="106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2"/>
      <c r="AD202" s="1062"/>
      <c r="AE202" s="1062"/>
      <c r="AF202" s="1062"/>
      <c r="AG202" s="106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hidden="1"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2"/>
      <c r="AD235" s="1062"/>
      <c r="AE235" s="1062"/>
      <c r="AF235" s="1062"/>
      <c r="AG235" s="106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2"/>
      <c r="AD236" s="1062"/>
      <c r="AE236" s="1062"/>
      <c r="AF236" s="1062"/>
      <c r="AG236" s="106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hidden="1"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2"/>
      <c r="AD268" s="1062"/>
      <c r="AE268" s="1062"/>
      <c r="AF268" s="1062"/>
      <c r="AG268" s="106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hidden="1"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hidden="1"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hidden="1"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hidden="1"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hidden="1"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hidden="1"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hidden="1"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hidden="1"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hidden="1"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hidden="1"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hidden="1"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hidden="1"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hidden="1"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hidden="1"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hidden="1"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hidden="1"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hidden="1"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hidden="1"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hidden="1"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hidden="1" customHeight="1" x14ac:dyDescent="0.15">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hidden="1"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hidden="1"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hidden="1"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hidden="1"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hidden="1"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hidden="1"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hidden="1"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hidden="1"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hidden="1"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hidden="1"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hidden="1"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2021-05-28T08:27:09Z</cp:lastPrinted>
  <dcterms:created xsi:type="dcterms:W3CDTF">2012-03-13T00:50:25Z</dcterms:created>
  <dcterms:modified xsi:type="dcterms:W3CDTF">2021-06-29T09:30:24Z</dcterms:modified>
</cp:coreProperties>
</file>