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<sst xmlns="http://schemas.openxmlformats.org/spreadsheetml/2006/main" count="3080" uniqueCount="804">
  <si>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</si>
  <si>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</si>
  <si>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</si>
  <si>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</si>
  <si>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</si>
  <si>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</si>
  <si>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</si>
  <si>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</si>
  <si>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</si>
  <si>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</si>
  <si>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</si>
  <si>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</si>
  <si>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</si>
  <si>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</si>
  <si>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</si>
  <si>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</si>
  <si>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</si>
  <si>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</si>
  <si>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</si>
  <si>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</si>
  <si>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</si>
  <si>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</si>
  <si>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</si>
  <si>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</si>
  <si>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</si>
  <si>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</si>
  <si>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</si>
  <si>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</si>
  <si>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</si>
  <si>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</si>
  <si>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</si>
  <si>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</si>
  <si>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</si>
  <si>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</si>
  <si>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</si>
  <si>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</si>
  <si>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</si>
  <si>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</si>
  <si>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</si>
  <si>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</si>
  <si>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</si>
  <si>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</si>
  <si>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</si>
  <si>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</si>
  <si>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</si>
  <si>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</si>
  <si>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</si>
  <si>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</si>
  <si>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</si>
  <si>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</si>
  <si>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</si>
  <si>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</si>
  <si>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</si>
  <si>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</si>
  <si>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</si>
  <si>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</si>
  <si>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</si>
  <si>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</si>
  <si>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</si>
  <si>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</si>
  <si>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</si>
  <si>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</si>
  <si>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</si>
  <si>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</si>
  <si>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</si>
  <si>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</si>
  <si>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</si>
  <si>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</si>
  <si>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</si>
  <si>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</si>
  <si>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</si>
  <si>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</si>
  <si>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</si>
  <si>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</si>
  <si>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</si>
  <si>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</si>
  <si>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</si>
  <si>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</si>
  <si>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</si>
  <si>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</si>
  <si>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</si>
  <si>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</si>
  <si>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</si>
  <si>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</si>
  <si>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</si>
  <si>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</si>
  <si>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</si>
  <si>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</si>
  <si>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</si>
  <si>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</si>
  <si>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</si>
  <si>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</si>
  <si>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</si>
  <si>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</si>
  <si>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</si>
  <si>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</si>
  <si>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</si>
  <si>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</si>
  <si>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</si>
  <si>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</si>
  <si>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</si>
  <si>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</si>
  <si>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</si>
  <si>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</si>
  <si>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</si>
  <si>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</si>
  <si>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</si>
  <si>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</si>
  <si>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</si>
  <si>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</si>
  <si>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</si>
  <si>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</si>
  <si>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</si>
  <si>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</si>
  <si>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</si>
  <si>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</si>
  <si>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</si>
  <si>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</si>
  <si>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</si>
  <si>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</si>
  <si>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</si>
  <si>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</si>
  <si>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</si>
  <si>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</si>
  <si>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</si>
  <si>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</si>
  <si>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</si>
  <si>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</si>
  <si>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</si>
  <si>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</si>
  <si>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</si>
  <si>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</si>
  <si>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</si>
  <si>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</si>
  <si>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</si>
  <si>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</si>
  <si>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</si>
  <si>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</si>
  <si>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</si>
  <si>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</si>
  <si>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</si>
  <si>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</si>
  <si>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</si>
  <si>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</si>
  <si>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</si>
  <si>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</si>
  <si>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</si>
  <si>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</si>
  <si>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</si>
  <si>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</si>
  <si>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</si>
  <si>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</si>
  <si>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</si>
  <si>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</si>
  <si>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</si>
  <si>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</si>
  <si>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</si>
  <si>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</si>
  <si>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</si>
  <si>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</si>
  <si>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</si>
  <si>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</si>
  <si>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</si>
  <si>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</si>
  <si>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</si>
  <si>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</si>
  <si>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</si>
  <si>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</si>
  <si>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</si>
  <si>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</si>
  <si>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</si>
  <si>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</si>
  <si>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</si>
  <si>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</si>
  <si>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</si>
  <si>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</si>
  <si>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</si>
  <si>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</si>
  <si>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</si>
  <si>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</si>
  <si>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</si>
  <si>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</si>
  <si>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</si>
  <si>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</si>
  <si>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</si>
  <si>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</si>
  <si>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</si>
  <si>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</si>
  <si>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</si>
  <si>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</si>
  <si>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</si>
  <si>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</si>
  <si>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</si>
  <si>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</si>
  <si>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</si>
  <si>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</si>
  <si>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</si>
  <si>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</si>
  <si>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</si>
  <si>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</si>
  <si>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</si>
  <si>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</si>
  <si>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</si>
  <si>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</si>
  <si>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</si>
  <si>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</si>
  <si>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</si>
  <si>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</si>
  <si>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</si>
  <si>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</si>
  <si>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</si>
  <si>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</si>
  <si>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</si>
  <si>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</si>
  <si>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</si>
  <si>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</si>
  <si>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</si>
  <si>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</si>
  <si>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</si>
  <si>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</si>
  <si>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</si>
  <si>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</si>
  <si>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</si>
  <si>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</si>
  <si>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</si>
  <si>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</si>
  <si>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</si>
  <si>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</si>
  <si>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</si>
  <si>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</si>
  <si>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</si>
  <si>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</si>
  <si>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</si>
  <si>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</si>
  <si>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</si>
  <si>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</si>
  <si>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</si>
  <si>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</si>
  <si>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</si>
  <si>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</si>
  <si>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</si>
  <si>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</si>
  <si>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</si>
  <si>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</si>
  <si>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</si>
  <si>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</si>
  <si>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</si>
  <si>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</si>
  <si>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</si>
  <si>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</si>
  <si>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</si>
  <si>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</si>
  <si>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</si>
  <si>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</si>
  <si>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</si>
  <si>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</si>
  <si>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</si>
  <si>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</si>
  <si>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</si>
  <si>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</si>
  <si>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</si>
  <si>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</si>
  <si>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</si>
  <si>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</si>
  <si>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</si>
  <si>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</si>
  <si>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</si>
  <si>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</si>
  <si>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</si>
  <si>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</si>
  <si>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</si>
  <si>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</si>
  <si>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</si>
  <si>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</si>
  <si>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</si>
  <si>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</si>
  <si>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</si>
  <si>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</si>
  <si>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</si>
  <si>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</si>
  <si>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</si>
  <si>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</si>
  <si>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</si>
  <si>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</si>
  <si>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</si>
  <si>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</si>
  <si>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</si>
  <si>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</si>
  <si>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</si>
  <si>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</si>
  <si>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</si>
  <si>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</si>
  <si>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</si>
  <si>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</si>
  <si>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</si>
  <si>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</si>
  <si>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</si>
  <si>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</si>
  <si>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</si>
  <si>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</si>
  <si>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</si>
  <si>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</si>
  <si>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</si>
  <si>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</si>
  <si>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</si>
  <si>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</si>
  <si>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</si>
  <si>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</si>
  <si>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</si>
  <si>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</si>
  <si>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</si>
  <si>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</si>
  <si>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</si>
  <si>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</si>
  <si>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</si>
  <si>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</si>
  <si>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</si>
  <si>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</si>
  <si>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</si>
  <si>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</si>
  <si>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</si>
  <si>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</si>
  <si>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</si>
  <si>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</si>
  <si>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</si>
  <si>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</si>
  <si>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</si>
  <si>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</si>
  <si>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</si>
  <si>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</si>
  <si>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</si>
  <si>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</si>
  <si>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</si>
  <si>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</si>
  <si>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</si>
  <si>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</si>
  <si>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</si>
  <si>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</si>
  <si>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</si>
  <si>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</si>
  <si>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</si>
  <si>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</si>
  <si>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</si>
  <si>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</si>
  <si>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</si>
  <si>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</si>
  <si>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</si>
  <si>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</si>
  <si>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</si>
  <si>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</si>
  <si>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</si>
  <si>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</si>
  <si>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</si>
  <si>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</si>
  <si>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</si>
  <si>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</si>
  <si>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</si>
  <si>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</si>
  <si>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</si>
  <si>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</si>
  <si>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</si>
  <si>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</si>
  <si>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</si>
  <si>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</si>
  <si>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</si>
  <si>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</si>
  <si>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</si>
  <si>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</si>
  <si>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</si>
  <si>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</si>
  <si>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</si>
  <si>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</si>
  <si>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</si>
  <si>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</si>
  <si>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</si>
  <si>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</si>
  <si>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</si>
  <si>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</si>
  <si>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</si>
  <si>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</si>
  <si>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</si>
  <si>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</si>
  <si>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</si>
  <si>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</si>
  <si>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</si>
  <si>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</si>
  <si>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</si>
  <si>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</si>
  <si>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</si>
  <si>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</si>
  <si>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</si>
  <si>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</si>
  <si>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</si>
  <si>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</si>
  <si>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</si>
  <si>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</si>
  <si>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</si>
  <si>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</si>
  <si>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</si>
  <si>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</si>
  <si>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</si>
  <si>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</si>
  <si>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</si>
  <si>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</si>
  <si>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</si>
  <si>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</si>
  <si>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</si>
  <si>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</si>
  <si>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</si>
  <si>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</si>
  <si>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</si>
  <si>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</si>
  <si>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</si>
  <si>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</si>
  <si>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</si>
  <si>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</si>
  <si>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</si>
  <si>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</si>
  <si>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</si>
  <si>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</si>
  <si>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</si>
  <si>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</si>
  <si>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</si>
  <si>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</si>
  <si>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</si>
  <si>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</si>
  <si>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</si>
  <si>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</si>
  <si>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</si>
  <si>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</si>
  <si>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</si>
  <si>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</si>
  <si>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</si>
  <si>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</si>
  <si>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</si>
  <si>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</si>
  <si>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</si>
  <si>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</si>
  <si>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</si>
  <si>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</si>
  <si>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</si>
  <si>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</si>
  <si>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</si>
  <si>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</si>
  <si>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</si>
  <si>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</si>
  <si>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</si>
  <si>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</si>
  <si>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</si>
  <si>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</si>
  <si>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</si>
  <si>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</si>
  <si>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</si>
  <si>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</si>
  <si>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</si>
  <si>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</si>
  <si>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</si>
  <si>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</si>
  <si>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</si>
  <si>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</si>
  <si>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</si>
  <si>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</si>
  <si>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</si>
  <si>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</si>
  <si>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</si>
  <si>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</si>
  <si>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</si>
  <si>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</si>
  <si>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</si>
  <si>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</si>
  <si>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</si>
  <si>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</si>
  <si>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</si>
  <si>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</si>
  <si>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</si>
  <si>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</si>
  <si>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</si>
  <si>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</si>
  <si>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</si>
  <si>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</si>
  <si>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</si>
  <si>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</si>
  <si>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</si>
  <si>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</si>
  <si>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</si>
  <si>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</si>
  <si>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</si>
  <si>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</si>
  <si>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</si>
  <si>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</si>
  <si>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</si>
  <si>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</si>
  <si>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</si>
  <si>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</si>
  <si>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</si>
  <si>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</si>
  <si>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</si>
  <si>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</si>
  <si>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</si>
  <si>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</si>
  <si>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</si>
  <si>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</si>
  <si>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</si>
  <si>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</si>
  <si>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</si>
  <si>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</si>
  <si>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</si>
  <si>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</si>
  <si>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</si>
  <si>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</si>
  <si>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</si>
  <si>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</si>
  <si>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</si>
  <si>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</si>
  <si>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</si>
  <si>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</si>
  <si>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</si>
  <si>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</si>
  <si>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</si>
  <si>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</si>
  <si>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</si>
  <si>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</si>
  <si>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</si>
  <si>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</si>
  <si>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</si>
  <si>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</si>
  <si>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</si>
  <si>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</si>
  <si>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</si>
  <si>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</si>
  <si>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</si>
  <si>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</si>
  <si>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</si>
  <si>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</si>
  <si>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</si>
  <si>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</si>
  <si>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</si>
  <si>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</si>
  <si>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</si>
  <si>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</si>
  <si>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</si>
  <si>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</si>
  <si>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</si>
  <si>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</si>
  <si>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</si>
  <si>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</si>
  <si>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</si>
  <si>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</si>
  <si>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</si>
  <si>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</si>
  <si>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</si>
  <si>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</si>
  <si>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</si>
  <si>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</si>
  <si>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</si>
  <si>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</si>
  <si>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</si>
  <si>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</si>
  <si>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</si>
  <si>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</si>
  <si>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</si>
  <si>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</si>
  <si>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</si>
  <si>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</si>
  <si>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</si>
  <si>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</si>
  <si>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</si>
  <si>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</si>
  <si>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</si>
  <si>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</si>
  <si>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</si>
  <si>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</si>
  <si>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</si>
  <si>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</si>
  <si>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</si>
  <si>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</si>
  <si>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</si>
  <si>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</si>
  <si>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</si>
  <si>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</si>
  <si>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</si>
  <si>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</si>
  <si>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</si>
  <si>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</si>
  <si>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</si>
  <si>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</si>
  <si>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</si>
  <si>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</si>
  <si>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</si>
  <si>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</si>
  <si>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</si>
  <si>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</si>
  <si>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</si>
  <si>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</si>
  <si>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</si>
  <si>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</si>
  <si>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</si>
  <si>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</si>
  <si>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</si>
  <si>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</si>
  <si>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</si>
  <si>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</si>
  <si>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</si>
  <si>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</si>
  <si>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</si>
  <si>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</si>
  <si>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</si>
  <si>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</si>
  <si>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</si>
  <si>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</si>
  <si>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</si>
  <si>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</si>
  <si>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</si>
  <si>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</si>
  <si>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</si>
  <si>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</si>
  <si>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</si>
  <si>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</si>
  <si>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</si>
  <si>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</si>
  <si>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</si>
  <si>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</si>
  <si>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</si>
  <si>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</si>
  <si>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</si>
  <si>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</si>
  <si>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</si>
  <si>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</si>
  <si>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</si>
  <si>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</si>
  <si>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</si>
  <si>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</si>
  <si>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</si>
  <si>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</si>
  <si>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</si>
  <si>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</si>
  <si>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</si>
  <si>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</si>
  <si>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</si>
  <si>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</si>
  <si>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</si>
  <si>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</si>
  <si>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</si>
  <si>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</si>
  <si>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</si>
  <si>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</si>
  <si>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</si>
  <si>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</si>
  <si>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</si>
  <si>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</si>
  <si>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</si>
  <si>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</si>
  <si>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</si>
  <si>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</si>
  <si>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</si>
  <si>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</si>
  <si>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</si>
  <si>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</si>
  <si>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</si>
  <si>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</si>
  <si>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</si>
  <si>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</si>
  <si>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</si>
  <si>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</si>
  <si>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</si>
  <si>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</si>
  <si>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</si>
  <si>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</si>
  <si>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</si>
  <si>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</si>
  <si>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</si>
  <si>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</si>
  <si>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</si>
  <si>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</si>
  <si>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</si>
  <si>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</si>
  <si>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</si>
  <si>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</si>
  <si>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</si>
  <si>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</si>
  <si>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</si>
  <si>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</si>
  <si>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</si>
  <si>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</si>
  <si>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</si>
  <si>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</si>
  <si>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</si>
  <si>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</si>
  <si>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</si>
  <si>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</si>
  <si>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</si>
  <si>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</si>
  <si>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</si>
  <si>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</si>
  <si>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</si>
  <si>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</si>
  <si>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</si>
  <si>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</si>
  <si>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</si>
  <si>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</si>
  <si>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</si>
  <si>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</si>
  <si>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</si>
  <si>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</si>
  <si>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環境行政年次報告書作成等経費</t>
  </si>
  <si>
    <t>大臣官房</t>
  </si>
  <si>
    <t>環境計画課長
松田　尚之</t>
  </si>
  <si>
    <t>昭和43年度</t>
  </si>
  <si>
    <t>終了予定なし</t>
  </si>
  <si>
    <t>環境計画課</t>
  </si>
  <si>
    <t>環境基本法第12条第1項及び第2項</t>
  </si>
  <si>
    <t>-</t>
  </si>
  <si>
    <t>環境基本法第12条の規定に基づき、環境行政年次報告書（以下「環境白書」という。）を作成し、毎年国会報告を行うこととされている。本事業は、毎年環境白書を作成し、国会への報告を確実に行うこと及び環境白書の内容の普及啓発を進め、国民の環境保全意識の向上と自主的かつ積極的な取組を促進すること等を目的としている。</t>
  </si>
  <si>
    <t>環境白書の作成に必要となる情報を収集し、環境白書（Web版データを含む。）を作成するとともに、普及啓発のため、環境白書の英語版（以下「英語版白書」という。）の作成及び国際会議や各国大使館等への配布を行う。</t>
  </si>
  <si>
    <t>環境保全調査費</t>
  </si>
  <si>
    <t>国民の環境保全意識の向上を成果目標とし、環境省ウェブサイトで公表している環境白書へのアクセス数の対前年度比10％増</t>
  </si>
  <si>
    <t>件</t>
  </si>
  <si>
    <t>ウェブサイトのアクセス数（環境省）</t>
  </si>
  <si>
    <t>●●</t>
    <phoneticPr fontId="5"/>
  </si>
  <si>
    <t>環境白書、英語版白書：年1回発行</t>
  </si>
  <si>
    <t>回</t>
  </si>
  <si>
    <t>円</t>
  </si>
  <si>
    <t>1.4/1,000</t>
  </si>
  <si>
    <t>1.3/700</t>
  </si>
  <si>
    <t>／　</t>
    <phoneticPr fontId="5"/>
  </si>
  <si>
    <t>　　/</t>
    <phoneticPr fontId="5"/>
  </si>
  <si>
    <t>／　　　　　　　　　　　　　　</t>
    <phoneticPr fontId="5"/>
  </si>
  <si>
    <t>　　/</t>
    <phoneticPr fontId="5"/>
  </si>
  <si>
    <t>-</t>
    <phoneticPr fontId="5"/>
  </si>
  <si>
    <t>９．環境政策の基盤整備</t>
  </si>
  <si>
    <t>環境白書、英語版白書の発行</t>
  </si>
  <si>
    <t>264</t>
  </si>
  <si>
    <t>252</t>
  </si>
  <si>
    <t>259</t>
  </si>
  <si>
    <t>298</t>
  </si>
  <si>
    <t>295</t>
  </si>
  <si>
    <t>282</t>
  </si>
  <si>
    <t>279</t>
  </si>
  <si>
    <t>0281</t>
  </si>
  <si>
    <t>○</t>
  </si>
  <si>
    <t>-</t>
    <phoneticPr fontId="5"/>
  </si>
  <si>
    <t>-</t>
    <phoneticPr fontId="5"/>
  </si>
  <si>
    <t>環境白書、英語版白書を発行する。</t>
    <phoneticPr fontId="5"/>
  </si>
  <si>
    <t>本事業を実施することにより、環境基本法第12条に定められた環境行政年次報告書（環境白書）の作成、毎年の国会報告を着実に実施することができる。</t>
    <rPh sb="0" eb="1">
      <t>ホン</t>
    </rPh>
    <rPh sb="1" eb="3">
      <t>ジギョウ</t>
    </rPh>
    <rPh sb="4" eb="6">
      <t>ジッシ</t>
    </rPh>
    <rPh sb="14" eb="16">
      <t>カンキョウ</t>
    </rPh>
    <rPh sb="16" eb="19">
      <t>キホンホウ</t>
    </rPh>
    <rPh sb="19" eb="20">
      <t>ダイ</t>
    </rPh>
    <rPh sb="22" eb="23">
      <t>ジョウ</t>
    </rPh>
    <rPh sb="24" eb="25">
      <t>サダ</t>
    </rPh>
    <rPh sb="29" eb="31">
      <t>カンキョウ</t>
    </rPh>
    <rPh sb="31" eb="33">
      <t>ギョウセイ</t>
    </rPh>
    <rPh sb="33" eb="35">
      <t>ネンジ</t>
    </rPh>
    <rPh sb="35" eb="38">
      <t>ホウコクショ</t>
    </rPh>
    <rPh sb="39" eb="41">
      <t>カンキョウ</t>
    </rPh>
    <rPh sb="41" eb="43">
      <t>ハクショ</t>
    </rPh>
    <rPh sb="45" eb="47">
      <t>サクセイ</t>
    </rPh>
    <rPh sb="48" eb="50">
      <t>マイトシ</t>
    </rPh>
    <rPh sb="51" eb="53">
      <t>コッカイ</t>
    </rPh>
    <rPh sb="53" eb="55">
      <t>ホウコク</t>
    </rPh>
    <rPh sb="56" eb="58">
      <t>チャクジツ</t>
    </rPh>
    <rPh sb="59" eb="61">
      <t>ジッシ</t>
    </rPh>
    <phoneticPr fontId="5"/>
  </si>
  <si>
    <t>有</t>
  </si>
  <si>
    <t>‐</t>
  </si>
  <si>
    <t>本事業は環境基本法第12条の規定に基づくものであり、国民・社会のニーズを反映している。</t>
    <phoneticPr fontId="5"/>
  </si>
  <si>
    <t>本事業は、環境基本法第12条により、政府の義務として規定されている。</t>
    <phoneticPr fontId="5"/>
  </si>
  <si>
    <t>本事業は環境基本法第12条の規定に基づくものであり、政策目的の達成手段として必要かつ適切な事業であり、政策体系の中での優先度も高い事業である。</t>
    <phoneticPr fontId="5"/>
  </si>
  <si>
    <t>一般競争入札（総合評価方式）による契約を行っており、競争性は確保されている。
競争性のない随意契約となったものについても、一般競争を経た２年目の契約である。</t>
    <phoneticPr fontId="5"/>
  </si>
  <si>
    <t>-</t>
    <phoneticPr fontId="5"/>
  </si>
  <si>
    <t>一般競争入札や複数見積もりにより契約を行っており、単位当たりコスト等の水準は妥当である。</t>
    <phoneticPr fontId="5"/>
  </si>
  <si>
    <t>-</t>
    <phoneticPr fontId="5"/>
  </si>
  <si>
    <t>入札時に確認した見積もり等による費目・使途は、白書の作成・国会報告・普及啓発など、事業目的に即し、真に必要なものに限定されている。</t>
    <phoneticPr fontId="5"/>
  </si>
  <si>
    <t>-</t>
    <phoneticPr fontId="5"/>
  </si>
  <si>
    <t>前年度の配布部数等を踏まえ、印刷部数を削減するなど仕様書の改善を行い、コスト削減や効率化の工夫を行っている。</t>
    <phoneticPr fontId="5"/>
  </si>
  <si>
    <t>成果目標以上の成果実績を達成しており、成果目標に見合ったものとなっている。</t>
    <phoneticPr fontId="5"/>
  </si>
  <si>
    <t>編集・印刷・製本等の作業を環境省において実施することは困難であり、これらの業務について総合評価方式等によって契約することで、低コストで実施できている。</t>
    <phoneticPr fontId="5"/>
  </si>
  <si>
    <t>環境基本計画の規定等に基づき、毎年ほぼ同様の事務を行うことから、おおむね見合っている。</t>
    <phoneticPr fontId="5"/>
  </si>
  <si>
    <t>A.日経印刷（株）</t>
    <rPh sb="2" eb="4">
      <t>ニッケイ</t>
    </rPh>
    <rPh sb="4" eb="6">
      <t>インサツ</t>
    </rPh>
    <rPh sb="7" eb="8">
      <t>カブ</t>
    </rPh>
    <phoneticPr fontId="5"/>
  </si>
  <si>
    <t>B.日経印刷（株）</t>
    <rPh sb="2" eb="4">
      <t>ニッケイ</t>
    </rPh>
    <rPh sb="4" eb="6">
      <t>インサツ</t>
    </rPh>
    <rPh sb="7" eb="8">
      <t>カブ</t>
    </rPh>
    <phoneticPr fontId="5"/>
  </si>
  <si>
    <t>C.日経印刷（株）</t>
    <rPh sb="2" eb="6">
      <t>ニッケイインサツ</t>
    </rPh>
    <rPh sb="7" eb="8">
      <t>カブ</t>
    </rPh>
    <phoneticPr fontId="5"/>
  </si>
  <si>
    <t>D.みずほ情報総研（株）</t>
    <phoneticPr fontId="5"/>
  </si>
  <si>
    <t>E.テックビジネスサービス（株）</t>
    <phoneticPr fontId="5"/>
  </si>
  <si>
    <t>F.日経印刷（株）</t>
    <phoneticPr fontId="5"/>
  </si>
  <si>
    <t>G.</t>
    <phoneticPr fontId="5"/>
  </si>
  <si>
    <t>消費税</t>
    <rPh sb="0" eb="3">
      <t>ショウヒゼイ</t>
    </rPh>
    <phoneticPr fontId="5"/>
  </si>
  <si>
    <t>印刷製本費</t>
    <rPh sb="0" eb="2">
      <t>インサツ</t>
    </rPh>
    <rPh sb="2" eb="4">
      <t>セイホン</t>
    </rPh>
    <rPh sb="4" eb="5">
      <t>ヒ</t>
    </rPh>
    <phoneticPr fontId="5"/>
  </si>
  <si>
    <t>図表データの作成</t>
    <rPh sb="0" eb="2">
      <t>ズヒョウ</t>
    </rPh>
    <rPh sb="6" eb="8">
      <t>サクセイ</t>
    </rPh>
    <phoneticPr fontId="5"/>
  </si>
  <si>
    <t>その他</t>
    <rPh sb="2" eb="3">
      <t>タ</t>
    </rPh>
    <phoneticPr fontId="5"/>
  </si>
  <si>
    <t>雑役務費</t>
    <rPh sb="0" eb="1">
      <t>ザツ</t>
    </rPh>
    <rPh sb="1" eb="4">
      <t>エキムヒ</t>
    </rPh>
    <phoneticPr fontId="5"/>
  </si>
  <si>
    <t>閣議用白表紙、関係者用等</t>
    <rPh sb="0" eb="2">
      <t>カクギ</t>
    </rPh>
    <rPh sb="2" eb="3">
      <t>ヨウ</t>
    </rPh>
    <rPh sb="3" eb="4">
      <t>シロ</t>
    </rPh>
    <rPh sb="4" eb="6">
      <t>ヒョウシ</t>
    </rPh>
    <rPh sb="7" eb="11">
      <t>カンケイシャヨウ</t>
    </rPh>
    <rPh sb="11" eb="12">
      <t>ナド</t>
    </rPh>
    <phoneticPr fontId="5"/>
  </si>
  <si>
    <t>ホームページ掲載用データ整備等</t>
    <rPh sb="6" eb="9">
      <t>ケイサイヨウ</t>
    </rPh>
    <rPh sb="12" eb="14">
      <t>セイビ</t>
    </rPh>
    <rPh sb="14" eb="15">
      <t>トウ</t>
    </rPh>
    <phoneticPr fontId="5"/>
  </si>
  <si>
    <t>冊子発送、一般管理費、消費税等</t>
    <rPh sb="0" eb="2">
      <t>サッシ</t>
    </rPh>
    <rPh sb="2" eb="4">
      <t>ハッソウ</t>
    </rPh>
    <rPh sb="5" eb="7">
      <t>イッパン</t>
    </rPh>
    <rPh sb="7" eb="10">
      <t>カンリヒ</t>
    </rPh>
    <rPh sb="11" eb="14">
      <t>ショウヒゼイ</t>
    </rPh>
    <rPh sb="14" eb="15">
      <t>トウ</t>
    </rPh>
    <phoneticPr fontId="5"/>
  </si>
  <si>
    <t>日経印刷（株）</t>
    <rPh sb="0" eb="2">
      <t>ニッケイ</t>
    </rPh>
    <rPh sb="2" eb="4">
      <t>インサツ</t>
    </rPh>
    <rPh sb="5" eb="6">
      <t>カブ</t>
    </rPh>
    <phoneticPr fontId="5"/>
  </si>
  <si>
    <t>令和2年版環境白書及び概要版の編集、印刷・製本及び電子情報整備並びに冊子類の発送</t>
    <rPh sb="0" eb="2">
      <t>レイワ</t>
    </rPh>
    <rPh sb="3" eb="5">
      <t>ネンバン</t>
    </rPh>
    <rPh sb="5" eb="7">
      <t>カンキョウ</t>
    </rPh>
    <rPh sb="7" eb="9">
      <t>ハクショ</t>
    </rPh>
    <rPh sb="9" eb="10">
      <t>オヨ</t>
    </rPh>
    <rPh sb="11" eb="13">
      <t>ガイヨウ</t>
    </rPh>
    <rPh sb="13" eb="14">
      <t>バン</t>
    </rPh>
    <rPh sb="15" eb="17">
      <t>ヘンシュウ</t>
    </rPh>
    <rPh sb="18" eb="20">
      <t>インサツ</t>
    </rPh>
    <rPh sb="21" eb="23">
      <t>セイホン</t>
    </rPh>
    <rPh sb="23" eb="24">
      <t>オヨ</t>
    </rPh>
    <rPh sb="25" eb="27">
      <t>デンシ</t>
    </rPh>
    <rPh sb="27" eb="29">
      <t>ジョウホウ</t>
    </rPh>
    <rPh sb="29" eb="31">
      <t>セイビ</t>
    </rPh>
    <rPh sb="31" eb="32">
      <t>ナラ</t>
    </rPh>
    <rPh sb="34" eb="36">
      <t>サッシ</t>
    </rPh>
    <rPh sb="36" eb="37">
      <t>ルイ</t>
    </rPh>
    <rPh sb="38" eb="40">
      <t>ハッソウ</t>
    </rPh>
    <phoneticPr fontId="5"/>
  </si>
  <si>
    <t>-</t>
    <phoneticPr fontId="5"/>
  </si>
  <si>
    <t>-</t>
    <phoneticPr fontId="5"/>
  </si>
  <si>
    <t>令3年版環境白書の作成支援</t>
    <rPh sb="0" eb="1">
      <t>レイ</t>
    </rPh>
    <rPh sb="2" eb="4">
      <t>ネンバン</t>
    </rPh>
    <rPh sb="4" eb="6">
      <t>カンキョウ</t>
    </rPh>
    <rPh sb="6" eb="8">
      <t>ハクショ</t>
    </rPh>
    <rPh sb="9" eb="11">
      <t>サクセイ</t>
    </rPh>
    <rPh sb="11" eb="13">
      <t>シエン</t>
    </rPh>
    <phoneticPr fontId="5"/>
  </si>
  <si>
    <t>令和2年版環境白書ダイジェスト版の増刷</t>
    <rPh sb="0" eb="2">
      <t>レイワ</t>
    </rPh>
    <rPh sb="3" eb="5">
      <t>ネンバン</t>
    </rPh>
    <rPh sb="5" eb="7">
      <t>カンキョウ</t>
    </rPh>
    <rPh sb="7" eb="9">
      <t>ハクショ</t>
    </rPh>
    <rPh sb="15" eb="16">
      <t>バン</t>
    </rPh>
    <rPh sb="17" eb="19">
      <t>ゾウサツ</t>
    </rPh>
    <phoneticPr fontId="5"/>
  </si>
  <si>
    <t>-</t>
    <phoneticPr fontId="5"/>
  </si>
  <si>
    <t>みずほ情報総研（株）</t>
    <rPh sb="3" eb="5">
      <t>ジョウホウ</t>
    </rPh>
    <rPh sb="5" eb="7">
      <t>ソウケン</t>
    </rPh>
    <rPh sb="8" eb="9">
      <t>カブ</t>
    </rPh>
    <phoneticPr fontId="5"/>
  </si>
  <si>
    <t>令和３年版環境白書作成のための基礎調査</t>
    <phoneticPr fontId="5"/>
  </si>
  <si>
    <t>-</t>
    <phoneticPr fontId="5"/>
  </si>
  <si>
    <t>テックビジネスサービス（株）</t>
    <rPh sb="12" eb="13">
      <t>カブ</t>
    </rPh>
    <phoneticPr fontId="5"/>
  </si>
  <si>
    <t>英語版白書作成のため環境・循環型社会・生物多様性白書を英訳</t>
    <phoneticPr fontId="5"/>
  </si>
  <si>
    <t>-</t>
    <phoneticPr fontId="5"/>
  </si>
  <si>
    <t>業務費</t>
    <rPh sb="0" eb="3">
      <t>ギョウムヒ</t>
    </rPh>
    <phoneticPr fontId="5"/>
  </si>
  <si>
    <t>業務費</t>
    <rPh sb="0" eb="3">
      <t>ギョウムヒ</t>
    </rPh>
    <phoneticPr fontId="5"/>
  </si>
  <si>
    <t>消費税</t>
    <rPh sb="0" eb="3">
      <t>ショウヒゼイ</t>
    </rPh>
    <phoneticPr fontId="5"/>
  </si>
  <si>
    <t>令和2年度においては、引き続き環境白書の概要版のウェブサイトへの掲載など普及啓発に努めた。
白書作成に係る調査業務については、基本計画推進事業費と一体的に実施することで、予算執行の効率化を図った。</t>
    <phoneticPr fontId="5"/>
  </si>
  <si>
    <t>実績である環境省ウェブサイトの環境白書へのアクセス数について、環境白書そのものの充実・普及啓発活動の充実を図ることにより、国民の環境保全意識の向上と自主的かつ積極的な取組の促進を図り、結果としてアクセス数が向上するよう努める。</t>
    <phoneticPr fontId="5"/>
  </si>
  <si>
    <t>-</t>
    <phoneticPr fontId="5"/>
  </si>
  <si>
    <t>環境白書、英語版白書を発行した。</t>
    <phoneticPr fontId="5"/>
  </si>
  <si>
    <t>1.4/4000</t>
    <phoneticPr fontId="5"/>
  </si>
  <si>
    <t>環境省ウェブサイトで公表している環境白書へのアクセス数</t>
    <phoneticPr fontId="5"/>
  </si>
  <si>
    <t>英語版白書作成に係る作成支援</t>
    <rPh sb="10" eb="12">
      <t>サクセイ</t>
    </rPh>
    <rPh sb="12" eb="14">
      <t>シエン</t>
    </rPh>
    <phoneticPr fontId="5"/>
  </si>
  <si>
    <t>英語版白書については、各国の在日大使館への電子媒体配布などにより、我が国の環境施策のアピールに活用されている。</t>
    <rPh sb="21" eb="23">
      <t>デンシ</t>
    </rPh>
    <rPh sb="23" eb="25">
      <t>バイタイ</t>
    </rPh>
    <phoneticPr fontId="5"/>
  </si>
  <si>
    <t>-</t>
    <phoneticPr fontId="5"/>
  </si>
  <si>
    <t>（令和元年度まで）
（普及啓発）
英語版白書等＝諸費用一式／作成部数
（令和２年度）
（普及啓発）
英語版白書等＝諸費用一式／環境省ウェブサイト「2020英語白書」アクセス数
※書籍のオンライン化推進のため、令和２年度から印刷製本を行わないこととしたため。</t>
    <rPh sb="1" eb="3">
      <t>レイワ</t>
    </rPh>
    <rPh sb="3" eb="6">
      <t>ガンネンド</t>
    </rPh>
    <rPh sb="49" eb="51">
      <t>レイワ</t>
    </rPh>
    <rPh sb="52" eb="54">
      <t>ネンド</t>
    </rPh>
    <rPh sb="76" eb="79">
      <t>カンキョウショウ</t>
    </rPh>
    <rPh sb="99" eb="100">
      <t>スウ</t>
    </rPh>
    <rPh sb="102" eb="104">
      <t>ショセキ</t>
    </rPh>
    <rPh sb="110" eb="111">
      <t>カ</t>
    </rPh>
    <rPh sb="111" eb="113">
      <t>スイシン</t>
    </rPh>
    <phoneticPr fontId="5"/>
  </si>
  <si>
    <t>1/4000</t>
    <phoneticPr fontId="5"/>
  </si>
  <si>
    <t>-</t>
    <phoneticPr fontId="5"/>
  </si>
  <si>
    <t>-</t>
    <phoneticPr fontId="5"/>
  </si>
  <si>
    <t>　百万円/部
　百万円/アクセス数</t>
    <rPh sb="8" eb="11">
      <t>ヒャクマンエン</t>
    </rPh>
    <rPh sb="16" eb="1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</si>
</sst>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137565</xdr:colOff>
      <xdr:row>748</xdr:row>
      <xdr:rowOff>0</xdr:rowOff>
    </xdr:from>
    <xdr:to>
      <xdr:col>17</xdr:col>
      <xdr:colOff>73172</xdr:colOff>
      <xdr:row>749</xdr:row>
      <xdr:rowOff>147534</xdr:rowOff>
    </xdr:to>
    <xdr:sp macro="" textlink="">
      <xdr:nvSpPr>
        <xdr:cNvPr id="249" name="テキスト ボックス 248"/>
        <xdr:cNvSpPr txBox="1"/>
      </xdr:nvSpPr>
      <xdr:spPr>
        <a:xfrm>
          <a:off x="1618022" y="42987686"/>
          <a:ext cx="1601121" cy="506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31</a:t>
          </a:r>
          <a:r>
            <a:rPr kumimoji="1" lang="ja-JP" altLang="en-US" sz="1100"/>
            <a:t>百万円</a:t>
          </a:r>
        </a:p>
      </xdr:txBody>
    </xdr:sp>
    <xdr:clientData/>
  </xdr:twoCellAnchor>
  <xdr:twoCellAnchor>
    <xdr:from>
      <xdr:col>8</xdr:col>
      <xdr:colOff>118531</xdr:colOff>
      <xdr:row>749</xdr:row>
      <xdr:rowOff>165699</xdr:rowOff>
    </xdr:from>
    <xdr:to>
      <xdr:col>28</xdr:col>
      <xdr:colOff>169891</xdr:colOff>
      <xdr:row>751</xdr:row>
      <xdr:rowOff>158449</xdr:rowOff>
    </xdr:to>
    <xdr:sp macro="" textlink="">
      <xdr:nvSpPr>
        <xdr:cNvPr id="250" name="大かっこ 249"/>
        <xdr:cNvSpPr/>
      </xdr:nvSpPr>
      <xdr:spPr>
        <a:xfrm>
          <a:off x="1598988" y="43512613"/>
          <a:ext cx="3752503" cy="7112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環境白書の国会への提出を的確に遂行すること及び国民等に対して同報告等の内容を広く普及し、環境行政に対する啓発を行う。</a:t>
          </a:r>
        </a:p>
      </xdr:txBody>
    </xdr:sp>
    <xdr:clientData/>
  </xdr:twoCellAnchor>
  <xdr:twoCellAnchor>
    <xdr:from>
      <xdr:col>6</xdr:col>
      <xdr:colOff>54429</xdr:colOff>
      <xdr:row>753</xdr:row>
      <xdr:rowOff>342296</xdr:rowOff>
    </xdr:from>
    <xdr:to>
      <xdr:col>17</xdr:col>
      <xdr:colOff>38848</xdr:colOff>
      <xdr:row>770</xdr:row>
      <xdr:rowOff>233083</xdr:rowOff>
    </xdr:to>
    <xdr:sp macro="" textlink="">
      <xdr:nvSpPr>
        <xdr:cNvPr id="251" name="角丸四角形 250"/>
        <xdr:cNvSpPr/>
      </xdr:nvSpPr>
      <xdr:spPr>
        <a:xfrm>
          <a:off x="1130194" y="44861025"/>
          <a:ext cx="1956654" cy="6847399"/>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6</xdr:col>
      <xdr:colOff>0</xdr:colOff>
      <xdr:row>753</xdr:row>
      <xdr:rowOff>342296</xdr:rowOff>
    </xdr:from>
    <xdr:to>
      <xdr:col>16</xdr:col>
      <xdr:colOff>20065</xdr:colOff>
      <xdr:row>755</xdr:row>
      <xdr:rowOff>122564</xdr:rowOff>
    </xdr:to>
    <xdr:sp macro="" textlink="">
      <xdr:nvSpPr>
        <xdr:cNvPr id="252" name="正方形/長方形 251"/>
        <xdr:cNvSpPr/>
      </xdr:nvSpPr>
      <xdr:spPr>
        <a:xfrm>
          <a:off x="1110343" y="45115239"/>
          <a:ext cx="1870636" cy="48783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随意契約（その他）</a:t>
          </a:r>
          <a:r>
            <a:rPr kumimoji="1" lang="en-US" altLang="ja-JP" sz="1100"/>
            <a:t>】</a:t>
          </a:r>
        </a:p>
      </xdr:txBody>
    </xdr:sp>
    <xdr:clientData/>
  </xdr:twoCellAnchor>
  <xdr:twoCellAnchor>
    <xdr:from>
      <xdr:col>7</xdr:col>
      <xdr:colOff>58163</xdr:colOff>
      <xdr:row>754</xdr:row>
      <xdr:rowOff>314060</xdr:rowOff>
    </xdr:from>
    <xdr:to>
      <xdr:col>16</xdr:col>
      <xdr:colOff>18263</xdr:colOff>
      <xdr:row>756</xdr:row>
      <xdr:rowOff>116345</xdr:rowOff>
    </xdr:to>
    <xdr:sp macro="" textlink="">
      <xdr:nvSpPr>
        <xdr:cNvPr id="253" name="テキスト ボックス 252"/>
        <xdr:cNvSpPr txBox="1"/>
      </xdr:nvSpPr>
      <xdr:spPr>
        <a:xfrm>
          <a:off x="1353563" y="45446231"/>
          <a:ext cx="1625614" cy="509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．日経印刷（株）</a:t>
          </a:r>
        </a:p>
        <a:p>
          <a:pPr algn="ctr"/>
          <a:r>
            <a:rPr kumimoji="1" lang="en-US" altLang="ja-JP" sz="1100"/>
            <a:t>16</a:t>
          </a:r>
          <a:r>
            <a:rPr kumimoji="1" lang="ja-JP" altLang="en-US" sz="1100"/>
            <a:t>百万円</a:t>
          </a:r>
        </a:p>
      </xdr:txBody>
    </xdr:sp>
    <xdr:clientData/>
  </xdr:twoCellAnchor>
  <xdr:twoCellAnchor>
    <xdr:from>
      <xdr:col>7</xdr:col>
      <xdr:colOff>6882</xdr:colOff>
      <xdr:row>756</xdr:row>
      <xdr:rowOff>170542</xdr:rowOff>
    </xdr:from>
    <xdr:to>
      <xdr:col>16</xdr:col>
      <xdr:colOff>165099</xdr:colOff>
      <xdr:row>759</xdr:row>
      <xdr:rowOff>330199</xdr:rowOff>
    </xdr:to>
    <xdr:sp macro="" textlink="">
      <xdr:nvSpPr>
        <xdr:cNvPr id="254" name="大かっこ 253"/>
        <xdr:cNvSpPr/>
      </xdr:nvSpPr>
      <xdr:spPr>
        <a:xfrm>
          <a:off x="1429282" y="45547642"/>
          <a:ext cx="1987017" cy="122645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令和２年版環境白書及び概要版</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の編集、印刷・製本及び電子情報整備並びに冊子類の発送。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2253</xdr:colOff>
      <xdr:row>760</xdr:row>
      <xdr:rowOff>3759</xdr:rowOff>
    </xdr:from>
    <xdr:to>
      <xdr:col>16</xdr:col>
      <xdr:colOff>147510</xdr:colOff>
      <xdr:row>761</xdr:row>
      <xdr:rowOff>182139</xdr:rowOff>
    </xdr:to>
    <xdr:sp macro="" textlink="">
      <xdr:nvSpPr>
        <xdr:cNvPr id="258" name="正方形/長方形 257"/>
        <xdr:cNvSpPr/>
      </xdr:nvSpPr>
      <xdr:spPr>
        <a:xfrm>
          <a:off x="1257312" y="47023641"/>
          <a:ext cx="1758904" cy="52800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twoCellAnchor>
    <xdr:from>
      <xdr:col>7</xdr:col>
      <xdr:colOff>38312</xdr:colOff>
      <xdr:row>761</xdr:row>
      <xdr:rowOff>134097</xdr:rowOff>
    </xdr:from>
    <xdr:to>
      <xdr:col>16</xdr:col>
      <xdr:colOff>5081</xdr:colOff>
      <xdr:row>762</xdr:row>
      <xdr:rowOff>283269</xdr:rowOff>
    </xdr:to>
    <xdr:sp macro="" textlink="">
      <xdr:nvSpPr>
        <xdr:cNvPr id="259" name="テキスト ボックス 258"/>
        <xdr:cNvSpPr txBox="1"/>
      </xdr:nvSpPr>
      <xdr:spPr>
        <a:xfrm>
          <a:off x="1293371" y="47503603"/>
          <a:ext cx="1580416" cy="507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．日経印刷（株）</a:t>
          </a:r>
        </a:p>
        <a:p>
          <a:pPr algn="ctr"/>
          <a:r>
            <a:rPr kumimoji="1" lang="en-US" altLang="ja-JP" sz="1100"/>
            <a:t>1.5</a:t>
          </a:r>
          <a:r>
            <a:rPr kumimoji="1" lang="ja-JP" altLang="en-US" sz="1100"/>
            <a:t>百万円</a:t>
          </a:r>
        </a:p>
      </xdr:txBody>
    </xdr:sp>
    <xdr:clientData/>
  </xdr:twoCellAnchor>
  <xdr:twoCellAnchor>
    <xdr:from>
      <xdr:col>7</xdr:col>
      <xdr:colOff>1145</xdr:colOff>
      <xdr:row>762</xdr:row>
      <xdr:rowOff>285350</xdr:rowOff>
    </xdr:from>
    <xdr:to>
      <xdr:col>16</xdr:col>
      <xdr:colOff>12044</xdr:colOff>
      <xdr:row>764</xdr:row>
      <xdr:rowOff>156776</xdr:rowOff>
    </xdr:to>
    <xdr:sp macro="" textlink="">
      <xdr:nvSpPr>
        <xdr:cNvPr id="260" name="大かっこ 259"/>
        <xdr:cNvSpPr/>
      </xdr:nvSpPr>
      <xdr:spPr>
        <a:xfrm>
          <a:off x="1256204" y="48013444"/>
          <a:ext cx="1624546" cy="58860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令和３年版環境白書の作成支援。</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42797</xdr:colOff>
      <xdr:row>764</xdr:row>
      <xdr:rowOff>454175</xdr:rowOff>
    </xdr:from>
    <xdr:to>
      <xdr:col>16</xdr:col>
      <xdr:colOff>3803</xdr:colOff>
      <xdr:row>765</xdr:row>
      <xdr:rowOff>315478</xdr:rowOff>
    </xdr:to>
    <xdr:sp macro="" textlink="">
      <xdr:nvSpPr>
        <xdr:cNvPr id="261" name="テキスト ボックス 260"/>
        <xdr:cNvSpPr txBox="1"/>
      </xdr:nvSpPr>
      <xdr:spPr>
        <a:xfrm>
          <a:off x="1297856" y="48899446"/>
          <a:ext cx="1574653" cy="524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．日経印刷（株）</a:t>
          </a:r>
          <a:endParaRPr kumimoji="1" lang="en-US" altLang="ja-JP" sz="1100"/>
        </a:p>
        <a:p>
          <a:pPr algn="ctr"/>
          <a:r>
            <a:rPr kumimoji="1" lang="en-US" altLang="ja-JP" sz="1100"/>
            <a:t>1</a:t>
          </a:r>
          <a:r>
            <a:rPr kumimoji="1" lang="ja-JP" altLang="en-US" sz="1100"/>
            <a:t>百万円</a:t>
          </a:r>
        </a:p>
      </xdr:txBody>
    </xdr:sp>
    <xdr:clientData/>
  </xdr:twoCellAnchor>
  <xdr:twoCellAnchor>
    <xdr:from>
      <xdr:col>7</xdr:col>
      <xdr:colOff>23373</xdr:colOff>
      <xdr:row>765</xdr:row>
      <xdr:rowOff>335505</xdr:rowOff>
    </xdr:from>
    <xdr:to>
      <xdr:col>16</xdr:col>
      <xdr:colOff>21572</xdr:colOff>
      <xdr:row>766</xdr:row>
      <xdr:rowOff>247687</xdr:rowOff>
    </xdr:to>
    <xdr:sp macro="" textlink="">
      <xdr:nvSpPr>
        <xdr:cNvPr id="262" name="大かっこ 261"/>
        <xdr:cNvSpPr/>
      </xdr:nvSpPr>
      <xdr:spPr>
        <a:xfrm>
          <a:off x="1278432" y="49444164"/>
          <a:ext cx="1611846" cy="57557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令和２版環境白書ダイジェスト版の増刷。</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87086</xdr:colOff>
      <xdr:row>764</xdr:row>
      <xdr:rowOff>198203</xdr:rowOff>
    </xdr:from>
    <xdr:to>
      <xdr:col>16</xdr:col>
      <xdr:colOff>90965</xdr:colOff>
      <xdr:row>764</xdr:row>
      <xdr:rowOff>495561</xdr:rowOff>
    </xdr:to>
    <xdr:sp macro="" textlink="">
      <xdr:nvSpPr>
        <xdr:cNvPr id="263" name="正方形/長方形 262"/>
        <xdr:cNvSpPr/>
      </xdr:nvSpPr>
      <xdr:spPr>
        <a:xfrm>
          <a:off x="1162851" y="48643474"/>
          <a:ext cx="1796820" cy="29735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7</xdr:col>
      <xdr:colOff>3629</xdr:colOff>
      <xdr:row>767</xdr:row>
      <xdr:rowOff>27230</xdr:rowOff>
    </xdr:from>
    <xdr:to>
      <xdr:col>15</xdr:col>
      <xdr:colOff>149692</xdr:colOff>
      <xdr:row>768</xdr:row>
      <xdr:rowOff>173270</xdr:rowOff>
    </xdr:to>
    <xdr:sp macro="" textlink="">
      <xdr:nvSpPr>
        <xdr:cNvPr id="264" name="テキスト ボックス 263"/>
        <xdr:cNvSpPr txBox="1"/>
      </xdr:nvSpPr>
      <xdr:spPr>
        <a:xfrm>
          <a:off x="1258688" y="50462665"/>
          <a:ext cx="1580416" cy="5135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．みずほ情報総研</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a:t>
          </a:r>
          <a:r>
            <a:rPr kumimoji="1" lang="ja-JP" altLang="en-US" sz="1100"/>
            <a:t>百万円</a:t>
          </a:r>
        </a:p>
      </xdr:txBody>
    </xdr:sp>
    <xdr:clientData/>
  </xdr:twoCellAnchor>
  <xdr:twoCellAnchor>
    <xdr:from>
      <xdr:col>6</xdr:col>
      <xdr:colOff>157949</xdr:colOff>
      <xdr:row>768</xdr:row>
      <xdr:rowOff>192052</xdr:rowOff>
    </xdr:from>
    <xdr:to>
      <xdr:col>16</xdr:col>
      <xdr:colOff>50017</xdr:colOff>
      <xdr:row>770</xdr:row>
      <xdr:rowOff>55304</xdr:rowOff>
    </xdr:to>
    <xdr:sp macro="" textlink="">
      <xdr:nvSpPr>
        <xdr:cNvPr id="265" name="大かっこ 264"/>
        <xdr:cNvSpPr/>
      </xdr:nvSpPr>
      <xdr:spPr>
        <a:xfrm>
          <a:off x="1233714" y="50995040"/>
          <a:ext cx="1685009" cy="53560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令和３年版環境白書作成のための基礎調査。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120481</xdr:colOff>
      <xdr:row>753</xdr:row>
      <xdr:rowOff>350726</xdr:rowOff>
    </xdr:from>
    <xdr:to>
      <xdr:col>40</xdr:col>
      <xdr:colOff>117069</xdr:colOff>
      <xdr:row>764</xdr:row>
      <xdr:rowOff>124580</xdr:rowOff>
    </xdr:to>
    <xdr:sp macro="" textlink="">
      <xdr:nvSpPr>
        <xdr:cNvPr id="266" name="角丸四角形 265"/>
        <xdr:cNvSpPr/>
      </xdr:nvSpPr>
      <xdr:spPr>
        <a:xfrm>
          <a:off x="5487138" y="45123669"/>
          <a:ext cx="2032217" cy="3703597"/>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30</xdr:col>
      <xdr:colOff>105937</xdr:colOff>
      <xdr:row>754</xdr:row>
      <xdr:rowOff>313851</xdr:rowOff>
    </xdr:from>
    <xdr:to>
      <xdr:col>40</xdr:col>
      <xdr:colOff>13304</xdr:colOff>
      <xdr:row>756</xdr:row>
      <xdr:rowOff>167852</xdr:rowOff>
    </xdr:to>
    <xdr:sp macro="" textlink="">
      <xdr:nvSpPr>
        <xdr:cNvPr id="267" name="テキスト ボックス 266"/>
        <xdr:cNvSpPr txBox="1"/>
      </xdr:nvSpPr>
      <xdr:spPr>
        <a:xfrm>
          <a:off x="5657651" y="45446022"/>
          <a:ext cx="1757939" cy="561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．テックビジネスサービス（株）　</a:t>
          </a:r>
          <a:r>
            <a:rPr kumimoji="1" lang="en-US" altLang="ja-JP" sz="1100"/>
            <a:t>0.5</a:t>
          </a:r>
          <a:r>
            <a:rPr kumimoji="1" lang="ja-JP" altLang="en-US" sz="1100"/>
            <a:t>百万円</a:t>
          </a:r>
        </a:p>
      </xdr:txBody>
    </xdr:sp>
    <xdr:clientData/>
  </xdr:twoCellAnchor>
  <xdr:twoCellAnchor>
    <xdr:from>
      <xdr:col>30</xdr:col>
      <xdr:colOff>111378</xdr:colOff>
      <xdr:row>756</xdr:row>
      <xdr:rowOff>242554</xdr:rowOff>
    </xdr:from>
    <xdr:to>
      <xdr:col>39</xdr:col>
      <xdr:colOff>164494</xdr:colOff>
      <xdr:row>759</xdr:row>
      <xdr:rowOff>6274</xdr:rowOff>
    </xdr:to>
    <xdr:sp macro="" textlink="">
      <xdr:nvSpPr>
        <xdr:cNvPr id="268" name="大かっこ 267"/>
        <xdr:cNvSpPr/>
      </xdr:nvSpPr>
      <xdr:spPr>
        <a:xfrm>
          <a:off x="5663092" y="46082297"/>
          <a:ext cx="1718631" cy="8414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英語版白書作成のため環境・循環型社会・生物多様性白書を英訳。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29</xdr:col>
      <xdr:colOff>45069</xdr:colOff>
      <xdr:row>754</xdr:row>
      <xdr:rowOff>13303</xdr:rowOff>
    </xdr:from>
    <xdr:to>
      <xdr:col>38</xdr:col>
      <xdr:colOff>175343</xdr:colOff>
      <xdr:row>755</xdr:row>
      <xdr:rowOff>98720</xdr:rowOff>
    </xdr:to>
    <xdr:sp macro="" textlink="">
      <xdr:nvSpPr>
        <xdr:cNvPr id="269" name="正方形/長方形 268"/>
        <xdr:cNvSpPr/>
      </xdr:nvSpPr>
      <xdr:spPr>
        <a:xfrm>
          <a:off x="5411726" y="45145474"/>
          <a:ext cx="1795788" cy="433760"/>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30</xdr:col>
      <xdr:colOff>105334</xdr:colOff>
      <xdr:row>759</xdr:row>
      <xdr:rowOff>314587</xdr:rowOff>
    </xdr:from>
    <xdr:to>
      <xdr:col>39</xdr:col>
      <xdr:colOff>66339</xdr:colOff>
      <xdr:row>761</xdr:row>
      <xdr:rowOff>116877</xdr:rowOff>
    </xdr:to>
    <xdr:sp macro="" textlink="">
      <xdr:nvSpPr>
        <xdr:cNvPr id="270" name="テキスト ボックス 269"/>
        <xdr:cNvSpPr txBox="1"/>
      </xdr:nvSpPr>
      <xdr:spPr>
        <a:xfrm>
          <a:off x="5657048" y="47232016"/>
          <a:ext cx="1626520" cy="509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．日経印刷（株）</a:t>
          </a:r>
        </a:p>
        <a:p>
          <a:pPr algn="ctr"/>
          <a:r>
            <a:rPr kumimoji="1" lang="en-US" altLang="ja-JP" sz="1100"/>
            <a:t>0.9</a:t>
          </a:r>
          <a:r>
            <a:rPr kumimoji="1" lang="ja-JP" altLang="en-US" sz="1100"/>
            <a:t>百万円</a:t>
          </a:r>
        </a:p>
      </xdr:txBody>
    </xdr:sp>
    <xdr:clientData/>
  </xdr:twoCellAnchor>
  <xdr:twoCellAnchor>
    <xdr:from>
      <xdr:col>30</xdr:col>
      <xdr:colOff>108673</xdr:colOff>
      <xdr:row>761</xdr:row>
      <xdr:rowOff>188802</xdr:rowOff>
    </xdr:from>
    <xdr:to>
      <xdr:col>39</xdr:col>
      <xdr:colOff>64822</xdr:colOff>
      <xdr:row>763</xdr:row>
      <xdr:rowOff>157009</xdr:rowOff>
    </xdr:to>
    <xdr:sp macro="" textlink="">
      <xdr:nvSpPr>
        <xdr:cNvPr id="271" name="大かっこ 270"/>
        <xdr:cNvSpPr/>
      </xdr:nvSpPr>
      <xdr:spPr>
        <a:xfrm>
          <a:off x="5660387" y="47813802"/>
          <a:ext cx="1621664" cy="686664"/>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英語版白書作成に係る作成支援。</a:t>
          </a:r>
          <a:endParaRPr lang="ja-JP" altLang="ja-JP" sz="1050">
            <a:effectLst/>
          </a:endParaRPr>
        </a:p>
      </xdr:txBody>
    </xdr:sp>
    <xdr:clientData/>
  </xdr:twoCellAnchor>
  <xdr:twoCellAnchor>
    <xdr:from>
      <xdr:col>29</xdr:col>
      <xdr:colOff>43539</xdr:colOff>
      <xdr:row>758</xdr:row>
      <xdr:rowOff>333483</xdr:rowOff>
    </xdr:from>
    <xdr:to>
      <xdr:col>38</xdr:col>
      <xdr:colOff>176837</xdr:colOff>
      <xdr:row>760</xdr:row>
      <xdr:rowOff>48040</xdr:rowOff>
    </xdr:to>
    <xdr:sp macro="" textlink="">
      <xdr:nvSpPr>
        <xdr:cNvPr id="272" name="正方形/長方形 271"/>
        <xdr:cNvSpPr/>
      </xdr:nvSpPr>
      <xdr:spPr>
        <a:xfrm>
          <a:off x="5410196" y="46891683"/>
          <a:ext cx="1798812" cy="43301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12</xdr:col>
      <xdr:colOff>148772</xdr:colOff>
      <xdr:row>751</xdr:row>
      <xdr:rowOff>260049</xdr:rowOff>
    </xdr:from>
    <xdr:to>
      <xdr:col>12</xdr:col>
      <xdr:colOff>148772</xdr:colOff>
      <xdr:row>753</xdr:row>
      <xdr:rowOff>331410</xdr:rowOff>
    </xdr:to>
    <xdr:cxnSp macro="">
      <xdr:nvCxnSpPr>
        <xdr:cNvPr id="277" name="直線矢印コネクタ 276"/>
        <xdr:cNvCxnSpPr/>
      </xdr:nvCxnSpPr>
      <xdr:spPr>
        <a:xfrm>
          <a:off x="2369458" y="44325420"/>
          <a:ext cx="0" cy="7789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157239</xdr:colOff>
      <xdr:row>752</xdr:row>
      <xdr:rowOff>284239</xdr:rowOff>
    </xdr:from>
    <xdr:to>
      <xdr:col>29</xdr:col>
      <xdr:colOff>120481</xdr:colOff>
      <xdr:row>759</xdr:row>
      <xdr:rowOff>58038</xdr:rowOff>
    </xdr:to>
    <xdr:cxnSp macro="">
      <xdr:nvCxnSpPr>
        <xdr:cNvPr id="278" name="カギ線コネクタ 277"/>
        <xdr:cNvCxnSpPr/>
      </xdr:nvCxnSpPr>
      <xdr:spPr>
        <a:xfrm>
          <a:off x="2595639" y="46639239"/>
          <a:ext cx="3417642" cy="2262999"/>
        </a:xfrm>
        <a:prstGeom prst="bentConnector3">
          <a:avLst>
            <a:gd name="adj1" fmla="val 8235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183851</xdr:colOff>
      <xdr:row>752</xdr:row>
      <xdr:rowOff>326572</xdr:rowOff>
    </xdr:from>
    <xdr:ext cx="1031051" cy="275717"/>
    <xdr:sp macro="" textlink="">
      <xdr:nvSpPr>
        <xdr:cNvPr id="280" name="テキスト ボックス 279"/>
        <xdr:cNvSpPr txBox="1"/>
      </xdr:nvSpPr>
      <xdr:spPr>
        <a:xfrm>
          <a:off x="1294194" y="447402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白書作成関係</a:t>
          </a:r>
        </a:p>
      </xdr:txBody>
    </xdr:sp>
    <xdr:clientData/>
  </xdr:oneCellAnchor>
  <xdr:oneCellAnchor>
    <xdr:from>
      <xdr:col>26</xdr:col>
      <xdr:colOff>123372</xdr:colOff>
      <xdr:row>752</xdr:row>
      <xdr:rowOff>335039</xdr:rowOff>
    </xdr:from>
    <xdr:ext cx="1031051" cy="275717"/>
    <xdr:sp macro="" textlink="">
      <xdr:nvSpPr>
        <xdr:cNvPr id="281" name="テキスト ボックス 280"/>
        <xdr:cNvSpPr txBox="1"/>
      </xdr:nvSpPr>
      <xdr:spPr>
        <a:xfrm>
          <a:off x="4934858" y="447487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普及啓発関係</a:t>
          </a:r>
        </a:p>
      </xdr:txBody>
    </xdr:sp>
    <xdr:clientData/>
  </xdr:oneCellAnchor>
  <xdr:twoCellAnchor>
    <xdr:from>
      <xdr:col>32</xdr:col>
      <xdr:colOff>139897</xdr:colOff>
      <xdr:row>751</xdr:row>
      <xdr:rowOff>260050</xdr:rowOff>
    </xdr:from>
    <xdr:to>
      <xdr:col>48</xdr:col>
      <xdr:colOff>22573</xdr:colOff>
      <xdr:row>752</xdr:row>
      <xdr:rowOff>351974</xdr:rowOff>
    </xdr:to>
    <xdr:sp macro="" textlink="">
      <xdr:nvSpPr>
        <xdr:cNvPr id="283" name="大かっこ 282"/>
        <xdr:cNvSpPr/>
      </xdr:nvSpPr>
      <xdr:spPr>
        <a:xfrm>
          <a:off x="6061726" y="44325421"/>
          <a:ext cx="2843590" cy="440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　白書を読む会会場費　</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0.04</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6</xdr:col>
      <xdr:colOff>140744</xdr:colOff>
      <xdr:row>766</xdr:row>
      <xdr:rowOff>216350</xdr:rowOff>
    </xdr:from>
    <xdr:to>
      <xdr:col>16</xdr:col>
      <xdr:colOff>100944</xdr:colOff>
      <xdr:row>767</xdr:row>
      <xdr:rowOff>96868</xdr:rowOff>
    </xdr:to>
    <xdr:sp macro="" textlink="">
      <xdr:nvSpPr>
        <xdr:cNvPr id="284" name="正方形/長方形 283"/>
        <xdr:cNvSpPr/>
      </xdr:nvSpPr>
      <xdr:spPr>
        <a:xfrm>
          <a:off x="1216509" y="49988397"/>
          <a:ext cx="1753141" cy="543906"/>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twoCellAnchor>
    <xdr:from>
      <xdr:col>32</xdr:col>
      <xdr:colOff>139700</xdr:colOff>
      <xdr:row>749</xdr:row>
      <xdr:rowOff>304800</xdr:rowOff>
    </xdr:from>
    <xdr:to>
      <xdr:col>48</xdr:col>
      <xdr:colOff>36270</xdr:colOff>
      <xdr:row>751</xdr:row>
      <xdr:rowOff>68134</xdr:rowOff>
    </xdr:to>
    <xdr:sp macro="" textlink="">
      <xdr:nvSpPr>
        <xdr:cNvPr id="29" name="大かっこ 28"/>
        <xdr:cNvSpPr/>
      </xdr:nvSpPr>
      <xdr:spPr>
        <a:xfrm>
          <a:off x="6642100" y="45593000"/>
          <a:ext cx="3147770" cy="4745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事業実施に係る人件費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4.2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P1" sqref="P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397</v>
      </c>
      <c r="AJ2" s="940" t="s">
        <v>701</v>
      </c>
      <c r="AK2" s="940"/>
      <c r="AL2" s="940"/>
      <c r="AM2" s="940"/>
      <c r="AN2" s="98" t="s">
        <v>397</v>
      </c>
      <c r="AO2" s="940">
        <v>20</v>
      </c>
      <c r="AP2" s="940"/>
      <c r="AQ2" s="940"/>
      <c r="AR2" s="99" t="s">
        <v>700</v>
      </c>
      <c r="AS2" s="946">
        <v>291</v>
      </c>
      <c r="AT2" s="946"/>
      <c r="AU2" s="946"/>
      <c r="AV2" s="98" t="str">
        <f>IF(AW2="","","-")</f>
        <v/>
      </c>
      <c r="AW2" s="906"/>
      <c r="AX2" s="906"/>
    </row>
    <row r="3" spans="1:50" ht="21" customHeight="1" thickBot="1" x14ac:dyDescent="0.2">
      <c r="A3" s="862" t="s">
        <v>693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707</v>
      </c>
      <c r="H5" s="835"/>
      <c r="I5" s="835"/>
      <c r="J5" s="835"/>
      <c r="K5" s="835"/>
      <c r="L5" s="835"/>
      <c r="M5" s="836" t="s">
        <v>66</v>
      </c>
      <c r="N5" s="837"/>
      <c r="O5" s="837"/>
      <c r="P5" s="837"/>
      <c r="Q5" s="837"/>
      <c r="R5" s="838"/>
      <c r="S5" s="839" t="s">
        <v>708</v>
      </c>
      <c r="T5" s="835"/>
      <c r="U5" s="835"/>
      <c r="V5" s="835"/>
      <c r="W5" s="835"/>
      <c r="X5" s="840"/>
      <c r="Y5" s="696" t="s">
        <v>3</v>
      </c>
      <c r="Z5" s="542"/>
      <c r="AA5" s="542"/>
      <c r="AB5" s="542"/>
      <c r="AC5" s="542"/>
      <c r="AD5" s="543"/>
      <c r="AE5" s="697" t="s">
        <v>709</v>
      </c>
      <c r="AF5" s="697"/>
      <c r="AG5" s="697"/>
      <c r="AH5" s="697"/>
      <c r="AI5" s="697"/>
      <c r="AJ5" s="697"/>
      <c r="AK5" s="697"/>
      <c r="AL5" s="697"/>
      <c r="AM5" s="697"/>
      <c r="AN5" s="697"/>
      <c r="AO5" s="697"/>
      <c r="AP5" s="698"/>
      <c r="AQ5" s="699" t="s">
        <v>706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710</v>
      </c>
      <c r="H7" s="498"/>
      <c r="I7" s="498"/>
      <c r="J7" s="498"/>
      <c r="K7" s="498"/>
      <c r="L7" s="498"/>
      <c r="M7" s="498"/>
      <c r="N7" s="498"/>
      <c r="O7" s="498"/>
      <c r="P7" s="498"/>
      <c r="Q7" s="498"/>
      <c r="R7" s="498"/>
      <c r="S7" s="498"/>
      <c r="T7" s="498"/>
      <c r="U7" s="498"/>
      <c r="V7" s="498"/>
      <c r="W7" s="498"/>
      <c r="X7" s="499"/>
      <c r="Y7" s="918" t="s">
        <v>380</v>
      </c>
      <c r="Z7" s="439"/>
      <c r="AA7" s="439"/>
      <c r="AB7" s="439"/>
      <c r="AC7" s="439"/>
      <c r="AD7" s="919"/>
      <c r="AE7" s="907" t="s">
        <v>711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44.45" customHeight="1" x14ac:dyDescent="0.15">
      <c r="A10" s="658" t="s">
        <v>30</v>
      </c>
      <c r="B10" s="659"/>
      <c r="C10" s="659"/>
      <c r="D10" s="659"/>
      <c r="E10" s="659"/>
      <c r="F10" s="659"/>
      <c r="G10" s="752" t="s">
        <v>713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381</v>
      </c>
      <c r="Q12" s="441"/>
      <c r="R12" s="441"/>
      <c r="S12" s="441"/>
      <c r="T12" s="441"/>
      <c r="U12" s="441"/>
      <c r="V12" s="442"/>
      <c r="W12" s="446" t="s">
        <v>403</v>
      </c>
      <c r="X12" s="441"/>
      <c r="Y12" s="441"/>
      <c r="Z12" s="441"/>
      <c r="AA12" s="441"/>
      <c r="AB12" s="441"/>
      <c r="AC12" s="442"/>
      <c r="AD12" s="446" t="s">
        <v>690</v>
      </c>
      <c r="AE12" s="441"/>
      <c r="AF12" s="441"/>
      <c r="AG12" s="441"/>
      <c r="AH12" s="441"/>
      <c r="AI12" s="441"/>
      <c r="AJ12" s="442"/>
      <c r="AK12" s="446" t="s">
        <v>694</v>
      </c>
      <c r="AL12" s="441"/>
      <c r="AM12" s="441"/>
      <c r="AN12" s="441"/>
      <c r="AO12" s="441"/>
      <c r="AP12" s="441"/>
      <c r="AQ12" s="442"/>
      <c r="AR12" s="446" t="s">
        <v>695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31</v>
      </c>
      <c r="Q13" s="656"/>
      <c r="R13" s="656"/>
      <c r="S13" s="656"/>
      <c r="T13" s="656"/>
      <c r="U13" s="656"/>
      <c r="V13" s="657"/>
      <c r="W13" s="655">
        <v>32</v>
      </c>
      <c r="X13" s="656"/>
      <c r="Y13" s="656"/>
      <c r="Z13" s="656"/>
      <c r="AA13" s="656"/>
      <c r="AB13" s="656"/>
      <c r="AC13" s="657"/>
      <c r="AD13" s="655">
        <v>32</v>
      </c>
      <c r="AE13" s="656"/>
      <c r="AF13" s="656"/>
      <c r="AG13" s="656"/>
      <c r="AH13" s="656"/>
      <c r="AI13" s="656"/>
      <c r="AJ13" s="657"/>
      <c r="AK13" s="655">
        <v>31</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711</v>
      </c>
      <c r="Q14" s="656"/>
      <c r="R14" s="656"/>
      <c r="S14" s="656"/>
      <c r="T14" s="656"/>
      <c r="U14" s="656"/>
      <c r="V14" s="657"/>
      <c r="W14" s="655" t="s">
        <v>711</v>
      </c>
      <c r="X14" s="656"/>
      <c r="Y14" s="656"/>
      <c r="Z14" s="656"/>
      <c r="AA14" s="656"/>
      <c r="AB14" s="656"/>
      <c r="AC14" s="657"/>
      <c r="AD14" s="655" t="s">
        <v>711</v>
      </c>
      <c r="AE14" s="656"/>
      <c r="AF14" s="656"/>
      <c r="AG14" s="656"/>
      <c r="AH14" s="656"/>
      <c r="AI14" s="656"/>
      <c r="AJ14" s="657"/>
      <c r="AK14" s="655" t="s">
        <v>740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711</v>
      </c>
      <c r="Q15" s="656"/>
      <c r="R15" s="656"/>
      <c r="S15" s="656"/>
      <c r="T15" s="656"/>
      <c r="U15" s="656"/>
      <c r="V15" s="657"/>
      <c r="W15" s="655" t="s">
        <v>711</v>
      </c>
      <c r="X15" s="656"/>
      <c r="Y15" s="656"/>
      <c r="Z15" s="656"/>
      <c r="AA15" s="656"/>
      <c r="AB15" s="656"/>
      <c r="AC15" s="657"/>
      <c r="AD15" s="655" t="s">
        <v>711</v>
      </c>
      <c r="AE15" s="656"/>
      <c r="AF15" s="656"/>
      <c r="AG15" s="656"/>
      <c r="AH15" s="656"/>
      <c r="AI15" s="656"/>
      <c r="AJ15" s="657"/>
      <c r="AK15" s="655" t="s">
        <v>741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711</v>
      </c>
      <c r="Q16" s="656"/>
      <c r="R16" s="656"/>
      <c r="S16" s="656"/>
      <c r="T16" s="656"/>
      <c r="U16" s="656"/>
      <c r="V16" s="657"/>
      <c r="W16" s="655" t="s">
        <v>711</v>
      </c>
      <c r="X16" s="656"/>
      <c r="Y16" s="656"/>
      <c r="Z16" s="656"/>
      <c r="AA16" s="656"/>
      <c r="AB16" s="656"/>
      <c r="AC16" s="657"/>
      <c r="AD16" s="655" t="s">
        <v>711</v>
      </c>
      <c r="AE16" s="656"/>
      <c r="AF16" s="656"/>
      <c r="AG16" s="656"/>
      <c r="AH16" s="656"/>
      <c r="AI16" s="656"/>
      <c r="AJ16" s="657"/>
      <c r="AK16" s="655" t="s">
        <v>740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711</v>
      </c>
      <c r="Q17" s="656"/>
      <c r="R17" s="656"/>
      <c r="S17" s="656"/>
      <c r="T17" s="656"/>
      <c r="U17" s="656"/>
      <c r="V17" s="657"/>
      <c r="W17" s="655" t="s">
        <v>711</v>
      </c>
      <c r="X17" s="656"/>
      <c r="Y17" s="656"/>
      <c r="Z17" s="656"/>
      <c r="AA17" s="656"/>
      <c r="AB17" s="656"/>
      <c r="AC17" s="657"/>
      <c r="AD17" s="655" t="s">
        <v>711</v>
      </c>
      <c r="AE17" s="656"/>
      <c r="AF17" s="656"/>
      <c r="AG17" s="656"/>
      <c r="AH17" s="656"/>
      <c r="AI17" s="656"/>
      <c r="AJ17" s="657"/>
      <c r="AK17" s="655" t="s">
        <v>740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31</v>
      </c>
      <c r="Q18" s="874"/>
      <c r="R18" s="874"/>
      <c r="S18" s="874"/>
      <c r="T18" s="874"/>
      <c r="U18" s="874"/>
      <c r="V18" s="875"/>
      <c r="W18" s="873">
        <f>SUM(W13:AC17)</f>
        <v>32</v>
      </c>
      <c r="X18" s="874"/>
      <c r="Y18" s="874"/>
      <c r="Z18" s="874"/>
      <c r="AA18" s="874"/>
      <c r="AB18" s="874"/>
      <c r="AC18" s="875"/>
      <c r="AD18" s="873">
        <f>SUM(AD13:AJ17)</f>
        <v>32</v>
      </c>
      <c r="AE18" s="874"/>
      <c r="AF18" s="874"/>
      <c r="AG18" s="874"/>
      <c r="AH18" s="874"/>
      <c r="AI18" s="874"/>
      <c r="AJ18" s="875"/>
      <c r="AK18" s="873">
        <f>SUM(AK13:AQ17)</f>
        <v>31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28</v>
      </c>
      <c r="Q19" s="656"/>
      <c r="R19" s="656"/>
      <c r="S19" s="656"/>
      <c r="T19" s="656"/>
      <c r="U19" s="656"/>
      <c r="V19" s="657"/>
      <c r="W19" s="655">
        <v>28</v>
      </c>
      <c r="X19" s="656"/>
      <c r="Y19" s="656"/>
      <c r="Z19" s="656"/>
      <c r="AA19" s="656"/>
      <c r="AB19" s="656"/>
      <c r="AC19" s="657"/>
      <c r="AD19" s="655">
        <v>31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0.90322580645161288</v>
      </c>
      <c r="Q20" s="316"/>
      <c r="R20" s="316"/>
      <c r="S20" s="316"/>
      <c r="T20" s="316"/>
      <c r="U20" s="316"/>
      <c r="V20" s="316"/>
      <c r="W20" s="316">
        <f t="shared" ref="W20" si="0">IF(W18=0, "-", SUM(W19)/W18)</f>
        <v>0.875</v>
      </c>
      <c r="X20" s="316"/>
      <c r="Y20" s="316"/>
      <c r="Z20" s="316"/>
      <c r="AA20" s="316"/>
      <c r="AB20" s="316"/>
      <c r="AC20" s="316"/>
      <c r="AD20" s="316">
        <f t="shared" ref="AD20" si="1">IF(AD18=0, "-", SUM(AD19)/AD18)</f>
        <v>0.96875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349</v>
      </c>
      <c r="H21" s="315"/>
      <c r="I21" s="315"/>
      <c r="J21" s="315"/>
      <c r="K21" s="315"/>
      <c r="L21" s="315"/>
      <c r="M21" s="315"/>
      <c r="N21" s="315"/>
      <c r="O21" s="315"/>
      <c r="P21" s="316">
        <f>IF(P19=0, "-", SUM(P19)/SUM(P13,P14))</f>
        <v>0.90322580645161288</v>
      </c>
      <c r="Q21" s="316"/>
      <c r="R21" s="316"/>
      <c r="S21" s="316"/>
      <c r="T21" s="316"/>
      <c r="U21" s="316"/>
      <c r="V21" s="316"/>
      <c r="W21" s="316">
        <f t="shared" ref="W21" si="2">IF(W19=0, "-", SUM(W19)/SUM(W13,W14))</f>
        <v>0.875</v>
      </c>
      <c r="X21" s="316"/>
      <c r="Y21" s="316"/>
      <c r="Z21" s="316"/>
      <c r="AA21" s="316"/>
      <c r="AB21" s="316"/>
      <c r="AC21" s="316"/>
      <c r="AD21" s="316">
        <f t="shared" ref="AD21" si="3">IF(AD19=0, "-", SUM(AD19)/SUM(AD13,AD14))</f>
        <v>0.96875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698</v>
      </c>
      <c r="B22" s="969"/>
      <c r="C22" s="969"/>
      <c r="D22" s="969"/>
      <c r="E22" s="969"/>
      <c r="F22" s="970"/>
      <c r="G22" s="964" t="s">
        <v>328</v>
      </c>
      <c r="H22" s="222"/>
      <c r="I22" s="222"/>
      <c r="J22" s="222"/>
      <c r="K22" s="222"/>
      <c r="L22" s="222"/>
      <c r="M22" s="222"/>
      <c r="N22" s="222"/>
      <c r="O22" s="223"/>
      <c r="P22" s="929" t="s">
        <v>696</v>
      </c>
      <c r="Q22" s="222"/>
      <c r="R22" s="222"/>
      <c r="S22" s="222"/>
      <c r="T22" s="222"/>
      <c r="U22" s="222"/>
      <c r="V22" s="223"/>
      <c r="W22" s="929" t="s">
        <v>697</v>
      </c>
      <c r="X22" s="222"/>
      <c r="Y22" s="222"/>
      <c r="Z22" s="222"/>
      <c r="AA22" s="222"/>
      <c r="AB22" s="222"/>
      <c r="AC22" s="223"/>
      <c r="AD22" s="929" t="s">
        <v>327</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714</v>
      </c>
      <c r="H23" s="966"/>
      <c r="I23" s="966"/>
      <c r="J23" s="966"/>
      <c r="K23" s="966"/>
      <c r="L23" s="966"/>
      <c r="M23" s="966"/>
      <c r="N23" s="966"/>
      <c r="O23" s="967"/>
      <c r="P23" s="915">
        <v>31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332</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329</v>
      </c>
      <c r="H29" s="938"/>
      <c r="I29" s="938"/>
      <c r="J29" s="938"/>
      <c r="K29" s="938"/>
      <c r="L29" s="938"/>
      <c r="M29" s="938"/>
      <c r="N29" s="938"/>
      <c r="O29" s="939"/>
      <c r="P29" s="655">
        <f>AK13</f>
        <v>31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344</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381</v>
      </c>
      <c r="AF30" s="854"/>
      <c r="AG30" s="854"/>
      <c r="AH30" s="855"/>
      <c r="AI30" s="910" t="s">
        <v>403</v>
      </c>
      <c r="AJ30" s="910"/>
      <c r="AK30" s="910"/>
      <c r="AL30" s="853"/>
      <c r="AM30" s="910" t="s">
        <v>500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711</v>
      </c>
      <c r="AV31" s="200"/>
      <c r="AW31" s="392" t="s">
        <v>179</v>
      </c>
      <c r="AX31" s="393"/>
    </row>
    <row r="32" spans="1:50" ht="26.45" customHeight="1" x14ac:dyDescent="0.15">
      <c r="A32" s="397"/>
      <c r="B32" s="395"/>
      <c r="C32" s="395"/>
      <c r="D32" s="395"/>
      <c r="E32" s="395"/>
      <c r="F32" s="396"/>
      <c r="G32" s="563" t="s">
        <v>715</v>
      </c>
      <c r="H32" s="564"/>
      <c r="I32" s="564"/>
      <c r="J32" s="564"/>
      <c r="K32" s="564"/>
      <c r="L32" s="564"/>
      <c r="M32" s="564"/>
      <c r="N32" s="564"/>
      <c r="O32" s="565"/>
      <c r="P32" s="108" t="s">
        <v>795</v>
      </c>
      <c r="Q32" s="108"/>
      <c r="R32" s="108"/>
      <c r="S32" s="108"/>
      <c r="T32" s="108"/>
      <c r="U32" s="108"/>
      <c r="V32" s="108"/>
      <c r="W32" s="108"/>
      <c r="X32" s="109"/>
      <c r="Y32" s="470" t="s">
        <v>12</v>
      </c>
      <c r="Z32" s="530"/>
      <c r="AA32" s="531"/>
      <c r="AB32" s="460" t="s">
        <v>716</v>
      </c>
      <c r="AC32" s="460"/>
      <c r="AD32" s="460"/>
      <c r="AE32" s="218">
        <v>266398</v>
      </c>
      <c r="AF32" s="219"/>
      <c r="AG32" s="219"/>
      <c r="AH32" s="219"/>
      <c r="AI32" s="218">
        <v>338436</v>
      </c>
      <c r="AJ32" s="219"/>
      <c r="AK32" s="219"/>
      <c r="AL32" s="219"/>
      <c r="AM32" s="218">
        <v>454247</v>
      </c>
      <c r="AN32" s="219"/>
      <c r="AO32" s="219"/>
      <c r="AP32" s="219"/>
      <c r="AQ32" s="336" t="s">
        <v>711</v>
      </c>
      <c r="AR32" s="208"/>
      <c r="AS32" s="208"/>
      <c r="AT32" s="337"/>
      <c r="AU32" s="219" t="s">
        <v>711</v>
      </c>
      <c r="AV32" s="219"/>
      <c r="AW32" s="219"/>
      <c r="AX32" s="221"/>
    </row>
    <row r="33" spans="1:51" ht="26.4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716</v>
      </c>
      <c r="AC33" s="522"/>
      <c r="AD33" s="522"/>
      <c r="AE33" s="218">
        <v>237277</v>
      </c>
      <c r="AF33" s="219"/>
      <c r="AG33" s="219"/>
      <c r="AH33" s="219"/>
      <c r="AI33" s="218">
        <v>293038</v>
      </c>
      <c r="AJ33" s="219"/>
      <c r="AK33" s="219"/>
      <c r="AL33" s="219"/>
      <c r="AM33" s="218">
        <v>372280</v>
      </c>
      <c r="AN33" s="219"/>
      <c r="AO33" s="219"/>
      <c r="AP33" s="219"/>
      <c r="AQ33" s="336">
        <v>499678</v>
      </c>
      <c r="AR33" s="208"/>
      <c r="AS33" s="208"/>
      <c r="AT33" s="337"/>
      <c r="AU33" s="219" t="s">
        <v>711</v>
      </c>
      <c r="AV33" s="219"/>
      <c r="AW33" s="219"/>
      <c r="AX33" s="221"/>
    </row>
    <row r="34" spans="1:51" ht="26.4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112.3</v>
      </c>
      <c r="AF34" s="219"/>
      <c r="AG34" s="219"/>
      <c r="AH34" s="219"/>
      <c r="AI34" s="218">
        <v>115.5</v>
      </c>
      <c r="AJ34" s="219"/>
      <c r="AK34" s="219"/>
      <c r="AL34" s="219"/>
      <c r="AM34" s="218">
        <v>122</v>
      </c>
      <c r="AN34" s="219"/>
      <c r="AO34" s="219"/>
      <c r="AP34" s="219"/>
      <c r="AQ34" s="336" t="s">
        <v>711</v>
      </c>
      <c r="AR34" s="208"/>
      <c r="AS34" s="208"/>
      <c r="AT34" s="337"/>
      <c r="AU34" s="219" t="s">
        <v>711</v>
      </c>
      <c r="AV34" s="219"/>
      <c r="AW34" s="219"/>
      <c r="AX34" s="221"/>
    </row>
    <row r="35" spans="1:51" ht="23.25" customHeight="1" x14ac:dyDescent="0.15">
      <c r="A35" s="228" t="s">
        <v>372</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344</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381</v>
      </c>
      <c r="AF37" s="247"/>
      <c r="AG37" s="247"/>
      <c r="AH37" s="247"/>
      <c r="AI37" s="247" t="s">
        <v>403</v>
      </c>
      <c r="AJ37" s="247"/>
      <c r="AK37" s="247"/>
      <c r="AL37" s="247"/>
      <c r="AM37" s="247" t="s">
        <v>500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344</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381</v>
      </c>
      <c r="AF44" s="247"/>
      <c r="AG44" s="247"/>
      <c r="AH44" s="247"/>
      <c r="AI44" s="247" t="s">
        <v>403</v>
      </c>
      <c r="AJ44" s="247"/>
      <c r="AK44" s="247"/>
      <c r="AL44" s="247"/>
      <c r="AM44" s="247" t="s">
        <v>500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381</v>
      </c>
      <c r="AF51" s="247"/>
      <c r="AG51" s="247"/>
      <c r="AH51" s="247"/>
      <c r="AI51" s="247" t="s">
        <v>403</v>
      </c>
      <c r="AJ51" s="247"/>
      <c r="AK51" s="247"/>
      <c r="AL51" s="247"/>
      <c r="AM51" s="247" t="s">
        <v>500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381</v>
      </c>
      <c r="AF58" s="247"/>
      <c r="AG58" s="247"/>
      <c r="AH58" s="247"/>
      <c r="AI58" s="247" t="s">
        <v>403</v>
      </c>
      <c r="AJ58" s="247"/>
      <c r="AK58" s="247"/>
      <c r="AL58" s="247"/>
      <c r="AM58" s="247" t="s">
        <v>500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381</v>
      </c>
      <c r="AF65" s="247"/>
      <c r="AG65" s="247"/>
      <c r="AH65" s="247"/>
      <c r="AI65" s="247" t="s">
        <v>403</v>
      </c>
      <c r="AJ65" s="247"/>
      <c r="AK65" s="247"/>
      <c r="AL65" s="247"/>
      <c r="AM65" s="247" t="s">
        <v>500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350</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361</v>
      </c>
      <c r="X70" s="309"/>
      <c r="Y70" s="267" t="s">
        <v>12</v>
      </c>
      <c r="Z70" s="267"/>
      <c r="AA70" s="268"/>
      <c r="AB70" s="269" t="s">
        <v>362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381</v>
      </c>
      <c r="AF73" s="247"/>
      <c r="AG73" s="247"/>
      <c r="AH73" s="247"/>
      <c r="AI73" s="247" t="s">
        <v>403</v>
      </c>
      <c r="AJ73" s="247"/>
      <c r="AK73" s="247"/>
      <c r="AL73" s="247"/>
      <c r="AM73" s="247" t="s">
        <v>500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718</v>
      </c>
      <c r="B78" s="330"/>
      <c r="C78" s="330"/>
      <c r="D78" s="330"/>
      <c r="E78" s="327" t="s">
        <v>323</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t="s">
        <v>337</v>
      </c>
      <c r="AS79" s="273"/>
      <c r="AT79" s="274"/>
      <c r="AU79" s="274"/>
      <c r="AV79" s="274"/>
      <c r="AW79" s="274"/>
      <c r="AX79" s="963"/>
      <c r="AY79">
        <f>COUNTIF($AR$79,"☑")</f>
        <v>0</v>
      </c>
    </row>
    <row r="80" spans="1:51" ht="18.75" hidden="1" customHeight="1" x14ac:dyDescent="0.15">
      <c r="A80" s="859"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381</v>
      </c>
      <c r="AF85" s="247"/>
      <c r="AG85" s="247"/>
      <c r="AH85" s="247"/>
      <c r="AI85" s="247" t="s">
        <v>403</v>
      </c>
      <c r="AJ85" s="247"/>
      <c r="AK85" s="247"/>
      <c r="AL85" s="247"/>
      <c r="AM85" s="247" t="s">
        <v>500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381</v>
      </c>
      <c r="AF90" s="247"/>
      <c r="AG90" s="247"/>
      <c r="AH90" s="247"/>
      <c r="AI90" s="247" t="s">
        <v>403</v>
      </c>
      <c r="AJ90" s="247"/>
      <c r="AK90" s="247"/>
      <c r="AL90" s="247"/>
      <c r="AM90" s="247" t="s">
        <v>500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381</v>
      </c>
      <c r="AF95" s="247"/>
      <c r="AG95" s="247"/>
      <c r="AH95" s="247"/>
      <c r="AI95" s="247" t="s">
        <v>403</v>
      </c>
      <c r="AJ95" s="247"/>
      <c r="AK95" s="247"/>
      <c r="AL95" s="247"/>
      <c r="AM95" s="247" t="s">
        <v>500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381</v>
      </c>
      <c r="AF100" s="539"/>
      <c r="AG100" s="539"/>
      <c r="AH100" s="540"/>
      <c r="AI100" s="538" t="s">
        <v>403</v>
      </c>
      <c r="AJ100" s="539"/>
      <c r="AK100" s="539"/>
      <c r="AL100" s="540"/>
      <c r="AM100" s="538" t="s">
        <v>500</v>
      </c>
      <c r="AN100" s="539"/>
      <c r="AO100" s="539"/>
      <c r="AP100" s="540"/>
      <c r="AQ100" s="317" t="s">
        <v>408</v>
      </c>
      <c r="AR100" s="318"/>
      <c r="AS100" s="318"/>
      <c r="AT100" s="319"/>
      <c r="AU100" s="317" t="s">
        <v>532</v>
      </c>
      <c r="AV100" s="318"/>
      <c r="AW100" s="318"/>
      <c r="AX100" s="320"/>
    </row>
    <row r="101" spans="1:60" ht="23.25" customHeight="1" x14ac:dyDescent="0.15">
      <c r="A101" s="418"/>
      <c r="B101" s="419"/>
      <c r="C101" s="419"/>
      <c r="D101" s="419"/>
      <c r="E101" s="419"/>
      <c r="F101" s="420"/>
      <c r="G101" s="108" t="s">
        <v>719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v>1</v>
      </c>
      <c r="AF101" s="282"/>
      <c r="AG101" s="282"/>
      <c r="AH101" s="282"/>
      <c r="AI101" s="282">
        <v>1</v>
      </c>
      <c r="AJ101" s="282"/>
      <c r="AK101" s="282"/>
      <c r="AL101" s="282"/>
      <c r="AM101" s="282">
        <v>1</v>
      </c>
      <c r="AN101" s="282"/>
      <c r="AO101" s="282"/>
      <c r="AP101" s="282"/>
      <c r="AQ101" s="282" t="s">
        <v>798</v>
      </c>
      <c r="AR101" s="282"/>
      <c r="AS101" s="282"/>
      <c r="AT101" s="282"/>
      <c r="AU101" s="218" t="s">
        <v>798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t="s">
        <v>798</v>
      </c>
      <c r="AV102" s="226"/>
      <c r="AW102" s="226"/>
      <c r="AX102" s="321"/>
    </row>
    <row r="103" spans="1:60" ht="31.5" hidden="1"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381</v>
      </c>
      <c r="AF115" s="247"/>
      <c r="AG115" s="247"/>
      <c r="AH115" s="247"/>
      <c r="AI115" s="247" t="s">
        <v>403</v>
      </c>
      <c r="AJ115" s="247"/>
      <c r="AK115" s="247"/>
      <c r="AL115" s="247"/>
      <c r="AM115" s="247" t="s">
        <v>500</v>
      </c>
      <c r="AN115" s="247"/>
      <c r="AO115" s="247"/>
      <c r="AP115" s="247"/>
      <c r="AQ115" s="589" t="s">
        <v>533</v>
      </c>
      <c r="AR115" s="590"/>
      <c r="AS115" s="590"/>
      <c r="AT115" s="590"/>
      <c r="AU115" s="590"/>
      <c r="AV115" s="590"/>
      <c r="AW115" s="590"/>
      <c r="AX115" s="591"/>
    </row>
    <row r="116" spans="1:51" ht="74.45" customHeight="1" x14ac:dyDescent="0.15">
      <c r="A116" s="435"/>
      <c r="B116" s="436"/>
      <c r="C116" s="436"/>
      <c r="D116" s="436"/>
      <c r="E116" s="436"/>
      <c r="F116" s="437"/>
      <c r="G116" s="387" t="s">
        <v>799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721</v>
      </c>
      <c r="AC116" s="462"/>
      <c r="AD116" s="463"/>
      <c r="AE116" s="282">
        <v>1375</v>
      </c>
      <c r="AF116" s="282"/>
      <c r="AG116" s="282"/>
      <c r="AH116" s="282"/>
      <c r="AI116" s="282">
        <v>1904</v>
      </c>
      <c r="AJ116" s="282"/>
      <c r="AK116" s="282"/>
      <c r="AL116" s="282"/>
      <c r="AM116" s="282">
        <v>350</v>
      </c>
      <c r="AN116" s="282"/>
      <c r="AO116" s="282"/>
      <c r="AP116" s="282"/>
      <c r="AQ116" s="218">
        <v>255</v>
      </c>
      <c r="AR116" s="219"/>
      <c r="AS116" s="219"/>
      <c r="AT116" s="219"/>
      <c r="AU116" s="219"/>
      <c r="AV116" s="219"/>
      <c r="AW116" s="219"/>
      <c r="AX116" s="221"/>
    </row>
    <row r="117" spans="1:51" ht="74.4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803</v>
      </c>
      <c r="AC117" s="472"/>
      <c r="AD117" s="473"/>
      <c r="AE117" s="550" t="s">
        <v>722</v>
      </c>
      <c r="AF117" s="550"/>
      <c r="AG117" s="550"/>
      <c r="AH117" s="550"/>
      <c r="AI117" s="550" t="s">
        <v>723</v>
      </c>
      <c r="AJ117" s="550"/>
      <c r="AK117" s="550"/>
      <c r="AL117" s="550"/>
      <c r="AM117" s="550" t="s">
        <v>794</v>
      </c>
      <c r="AN117" s="550"/>
      <c r="AO117" s="550"/>
      <c r="AP117" s="550"/>
      <c r="AQ117" s="550" t="s">
        <v>800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381</v>
      </c>
      <c r="AF118" s="247"/>
      <c r="AG118" s="247"/>
      <c r="AH118" s="247"/>
      <c r="AI118" s="247" t="s">
        <v>403</v>
      </c>
      <c r="AJ118" s="247"/>
      <c r="AK118" s="247"/>
      <c r="AL118" s="247"/>
      <c r="AM118" s="247" t="s">
        <v>500</v>
      </c>
      <c r="AN118" s="247"/>
      <c r="AO118" s="247"/>
      <c r="AP118" s="247"/>
      <c r="AQ118" s="589" t="s">
        <v>533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725</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381</v>
      </c>
      <c r="AF121" s="247"/>
      <c r="AG121" s="247"/>
      <c r="AH121" s="247"/>
      <c r="AI121" s="247" t="s">
        <v>403</v>
      </c>
      <c r="AJ121" s="247"/>
      <c r="AK121" s="247"/>
      <c r="AL121" s="247"/>
      <c r="AM121" s="247" t="s">
        <v>500</v>
      </c>
      <c r="AN121" s="247"/>
      <c r="AO121" s="247"/>
      <c r="AP121" s="247"/>
      <c r="AQ121" s="589" t="s">
        <v>533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381</v>
      </c>
      <c r="AF124" s="247"/>
      <c r="AG124" s="247"/>
      <c r="AH124" s="247"/>
      <c r="AI124" s="247" t="s">
        <v>403</v>
      </c>
      <c r="AJ124" s="247"/>
      <c r="AK124" s="247"/>
      <c r="AL124" s="247"/>
      <c r="AM124" s="247" t="s">
        <v>500</v>
      </c>
      <c r="AN124" s="247"/>
      <c r="AO124" s="247"/>
      <c r="AP124" s="247"/>
      <c r="AQ124" s="589" t="s">
        <v>533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726</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381</v>
      </c>
      <c r="AF127" s="247"/>
      <c r="AG127" s="247"/>
      <c r="AH127" s="247"/>
      <c r="AI127" s="247" t="s">
        <v>403</v>
      </c>
      <c r="AJ127" s="247"/>
      <c r="AK127" s="247"/>
      <c r="AL127" s="247"/>
      <c r="AM127" s="247" t="s">
        <v>500</v>
      </c>
      <c r="AN127" s="247"/>
      <c r="AO127" s="247"/>
      <c r="AP127" s="247"/>
      <c r="AQ127" s="589" t="s">
        <v>533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233</v>
      </c>
      <c r="AT133" s="137"/>
      <c r="AU133" s="201" t="s">
        <v>711</v>
      </c>
      <c r="AV133" s="201"/>
      <c r="AW133" s="136" t="s">
        <v>179</v>
      </c>
      <c r="AX133" s="196"/>
      <c r="AY133">
        <f>$AY$132</f>
        <v>1</v>
      </c>
    </row>
    <row r="134" spans="1:51" ht="39.75" customHeight="1" x14ac:dyDescent="0.15">
      <c r="A134" s="190"/>
      <c r="B134" s="187"/>
      <c r="C134" s="181"/>
      <c r="D134" s="187"/>
      <c r="E134" s="181"/>
      <c r="F134" s="182"/>
      <c r="G134" s="107" t="s">
        <v>711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711</v>
      </c>
      <c r="AC134" s="206"/>
      <c r="AD134" s="206"/>
      <c r="AE134" s="207" t="s">
        <v>711</v>
      </c>
      <c r="AF134" s="208"/>
      <c r="AG134" s="208"/>
      <c r="AH134" s="208"/>
      <c r="AI134" s="207" t="s">
        <v>711</v>
      </c>
      <c r="AJ134" s="208"/>
      <c r="AK134" s="208"/>
      <c r="AL134" s="208"/>
      <c r="AM134" s="207" t="s">
        <v>786</v>
      </c>
      <c r="AN134" s="208"/>
      <c r="AO134" s="208"/>
      <c r="AP134" s="208"/>
      <c r="AQ134" s="207" t="s">
        <v>711</v>
      </c>
      <c r="AR134" s="208"/>
      <c r="AS134" s="208"/>
      <c r="AT134" s="208"/>
      <c r="AU134" s="207" t="s">
        <v>711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711</v>
      </c>
      <c r="AF135" s="208"/>
      <c r="AG135" s="208"/>
      <c r="AH135" s="208"/>
      <c r="AI135" s="207" t="s">
        <v>711</v>
      </c>
      <c r="AJ135" s="208"/>
      <c r="AK135" s="208"/>
      <c r="AL135" s="208"/>
      <c r="AM135" s="207" t="s">
        <v>792</v>
      </c>
      <c r="AN135" s="208"/>
      <c r="AO135" s="208"/>
      <c r="AP135" s="208"/>
      <c r="AQ135" s="207" t="s">
        <v>711</v>
      </c>
      <c r="AR135" s="208"/>
      <c r="AS135" s="208"/>
      <c r="AT135" s="208"/>
      <c r="AU135" s="207" t="s">
        <v>711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730</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534</v>
      </c>
      <c r="AC154" s="145"/>
      <c r="AD154" s="145"/>
      <c r="AE154" s="150" t="s">
        <v>742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793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662</v>
      </c>
      <c r="D430" s="927"/>
      <c r="E430" s="175" t="s">
        <v>390</v>
      </c>
      <c r="F430" s="893"/>
      <c r="G430" s="894" t="s">
        <v>252</v>
      </c>
      <c r="H430" s="126"/>
      <c r="I430" s="126"/>
      <c r="J430" s="895" t="s">
        <v>711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534</v>
      </c>
      <c r="AJ431" s="334"/>
      <c r="AK431" s="334"/>
      <c r="AL431" s="158"/>
      <c r="AM431" s="334" t="s">
        <v>535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711</v>
      </c>
      <c r="AF432" s="201"/>
      <c r="AG432" s="136" t="s">
        <v>233</v>
      </c>
      <c r="AH432" s="137"/>
      <c r="AI432" s="335"/>
      <c r="AJ432" s="335"/>
      <c r="AK432" s="335"/>
      <c r="AL432" s="157"/>
      <c r="AM432" s="335"/>
      <c r="AN432" s="335"/>
      <c r="AO432" s="335"/>
      <c r="AP432" s="157"/>
      <c r="AQ432" s="250" t="s">
        <v>711</v>
      </c>
      <c r="AR432" s="201"/>
      <c r="AS432" s="136" t="s">
        <v>233</v>
      </c>
      <c r="AT432" s="137"/>
      <c r="AU432" s="201" t="s">
        <v>711</v>
      </c>
      <c r="AV432" s="201"/>
      <c r="AW432" s="136" t="s">
        <v>179</v>
      </c>
      <c r="AX432" s="196"/>
      <c r="AY432">
        <f>$AY$431</f>
        <v>1</v>
      </c>
    </row>
    <row r="433" spans="1:51" ht="23.25" customHeight="1" x14ac:dyDescent="0.15">
      <c r="A433" s="190"/>
      <c r="B433" s="187"/>
      <c r="C433" s="181"/>
      <c r="D433" s="187"/>
      <c r="E433" s="338"/>
      <c r="F433" s="339"/>
      <c r="G433" s="107" t="s">
        <v>711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711</v>
      </c>
      <c r="AF433" s="208"/>
      <c r="AG433" s="208"/>
      <c r="AH433" s="208"/>
      <c r="AI433" s="336" t="s">
        <v>711</v>
      </c>
      <c r="AJ433" s="208"/>
      <c r="AK433" s="208"/>
      <c r="AL433" s="208"/>
      <c r="AM433" s="336"/>
      <c r="AN433" s="208"/>
      <c r="AO433" s="208"/>
      <c r="AP433" s="337"/>
      <c r="AQ433" s="336" t="s">
        <v>711</v>
      </c>
      <c r="AR433" s="208"/>
      <c r="AS433" s="208"/>
      <c r="AT433" s="337"/>
      <c r="AU433" s="208" t="s">
        <v>711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711</v>
      </c>
      <c r="AF434" s="208"/>
      <c r="AG434" s="208"/>
      <c r="AH434" s="337"/>
      <c r="AI434" s="336" t="s">
        <v>711</v>
      </c>
      <c r="AJ434" s="208"/>
      <c r="AK434" s="208"/>
      <c r="AL434" s="208"/>
      <c r="AM434" s="336"/>
      <c r="AN434" s="208"/>
      <c r="AO434" s="208"/>
      <c r="AP434" s="337"/>
      <c r="AQ434" s="336" t="s">
        <v>711</v>
      </c>
      <c r="AR434" s="208"/>
      <c r="AS434" s="208"/>
      <c r="AT434" s="337"/>
      <c r="AU434" s="208" t="s">
        <v>711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711</v>
      </c>
      <c r="AF435" s="208"/>
      <c r="AG435" s="208"/>
      <c r="AH435" s="337"/>
      <c r="AI435" s="336" t="s">
        <v>711</v>
      </c>
      <c r="AJ435" s="208"/>
      <c r="AK435" s="208"/>
      <c r="AL435" s="208"/>
      <c r="AM435" s="336"/>
      <c r="AN435" s="208"/>
      <c r="AO435" s="208"/>
      <c r="AP435" s="337"/>
      <c r="AQ435" s="336" t="s">
        <v>711</v>
      </c>
      <c r="AR435" s="208"/>
      <c r="AS435" s="208"/>
      <c r="AT435" s="337"/>
      <c r="AU435" s="208" t="s">
        <v>711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534</v>
      </c>
      <c r="AJ436" s="334"/>
      <c r="AK436" s="334"/>
      <c r="AL436" s="158"/>
      <c r="AM436" s="334" t="s">
        <v>535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534</v>
      </c>
      <c r="AJ441" s="334"/>
      <c r="AK441" s="334"/>
      <c r="AL441" s="158"/>
      <c r="AM441" s="334" t="s">
        <v>535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534</v>
      </c>
      <c r="AJ446" s="334"/>
      <c r="AK446" s="334"/>
      <c r="AL446" s="158"/>
      <c r="AM446" s="334" t="s">
        <v>535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534</v>
      </c>
      <c r="AJ451" s="334"/>
      <c r="AK451" s="334"/>
      <c r="AL451" s="158"/>
      <c r="AM451" s="334" t="s">
        <v>535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534</v>
      </c>
      <c r="AJ456" s="334"/>
      <c r="AK456" s="334"/>
      <c r="AL456" s="158"/>
      <c r="AM456" s="334" t="s">
        <v>535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534</v>
      </c>
      <c r="AJ461" s="334"/>
      <c r="AK461" s="334"/>
      <c r="AL461" s="158"/>
      <c r="AM461" s="334" t="s">
        <v>535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534</v>
      </c>
      <c r="AJ466" s="334"/>
      <c r="AK466" s="334"/>
      <c r="AL466" s="158"/>
      <c r="AM466" s="334" t="s">
        <v>535</v>
      </c>
      <c r="AN466" s="334"/>
      <c r="AO466" s="334"/>
      <c r="AP466" s="158"/>
      <c r="AQ466" s="158" t="s">
        <v>232</v>
      </c>
      <c r="AR466" s="133"/>
      <c r="AS466" s="133"/>
      <c r="AT466" s="134"/>
      <c r="AU466" s="139" t="s">
        <v>134</v>
      </c>
      <c r="AV466" s="139"/>
      <c r="AW466" s="139"/>
      <c r="AX466" s="140"/>
      <c r="AY466">
        <f>COUNTA($G$468)</f>
        <v>1</v>
      </c>
    </row>
    <row r="467" spans="1:51" ht="18.75"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t="s">
        <v>711</v>
      </c>
      <c r="AF467" s="201"/>
      <c r="AG467" s="136" t="s">
        <v>233</v>
      </c>
      <c r="AH467" s="137"/>
      <c r="AI467" s="335"/>
      <c r="AJ467" s="335"/>
      <c r="AK467" s="335"/>
      <c r="AL467" s="157"/>
      <c r="AM467" s="335"/>
      <c r="AN467" s="335"/>
      <c r="AO467" s="335"/>
      <c r="AP467" s="157"/>
      <c r="AQ467" s="250" t="s">
        <v>711</v>
      </c>
      <c r="AR467" s="201"/>
      <c r="AS467" s="136" t="s">
        <v>233</v>
      </c>
      <c r="AT467" s="137"/>
      <c r="AU467" s="201" t="s">
        <v>711</v>
      </c>
      <c r="AV467" s="201"/>
      <c r="AW467" s="136" t="s">
        <v>179</v>
      </c>
      <c r="AX467" s="196"/>
      <c r="AY467">
        <f>$AY$466</f>
        <v>1</v>
      </c>
    </row>
    <row r="468" spans="1:51" ht="23.25" customHeight="1" x14ac:dyDescent="0.15">
      <c r="A468" s="190"/>
      <c r="B468" s="187"/>
      <c r="C468" s="181"/>
      <c r="D468" s="187"/>
      <c r="E468" s="338"/>
      <c r="F468" s="339"/>
      <c r="G468" s="107" t="s">
        <v>711</v>
      </c>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t="s">
        <v>711</v>
      </c>
      <c r="AC468" s="214"/>
      <c r="AD468" s="214"/>
      <c r="AE468" s="336" t="s">
        <v>711</v>
      </c>
      <c r="AF468" s="208"/>
      <c r="AG468" s="208"/>
      <c r="AH468" s="208"/>
      <c r="AI468" s="336" t="s">
        <v>711</v>
      </c>
      <c r="AJ468" s="208"/>
      <c r="AK468" s="208"/>
      <c r="AL468" s="208"/>
      <c r="AM468" s="336"/>
      <c r="AN468" s="208"/>
      <c r="AO468" s="208"/>
      <c r="AP468" s="337"/>
      <c r="AQ468" s="336" t="s">
        <v>711</v>
      </c>
      <c r="AR468" s="208"/>
      <c r="AS468" s="208"/>
      <c r="AT468" s="337"/>
      <c r="AU468" s="208" t="s">
        <v>711</v>
      </c>
      <c r="AV468" s="208"/>
      <c r="AW468" s="208"/>
      <c r="AX468" s="209"/>
      <c r="AY468">
        <f t="shared" ref="AY468:AY470" si="70">$AY$466</f>
        <v>1</v>
      </c>
    </row>
    <row r="469" spans="1:51" ht="23.25"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t="s">
        <v>711</v>
      </c>
      <c r="AC469" s="206"/>
      <c r="AD469" s="206"/>
      <c r="AE469" s="336" t="s">
        <v>711</v>
      </c>
      <c r="AF469" s="208"/>
      <c r="AG469" s="208"/>
      <c r="AH469" s="337"/>
      <c r="AI469" s="336" t="s">
        <v>711</v>
      </c>
      <c r="AJ469" s="208"/>
      <c r="AK469" s="208"/>
      <c r="AL469" s="208"/>
      <c r="AM469" s="336"/>
      <c r="AN469" s="208"/>
      <c r="AO469" s="208"/>
      <c r="AP469" s="337"/>
      <c r="AQ469" s="336" t="s">
        <v>711</v>
      </c>
      <c r="AR469" s="208"/>
      <c r="AS469" s="208"/>
      <c r="AT469" s="337"/>
      <c r="AU469" s="208" t="s">
        <v>711</v>
      </c>
      <c r="AV469" s="208"/>
      <c r="AW469" s="208"/>
      <c r="AX469" s="209"/>
      <c r="AY469">
        <f t="shared" si="70"/>
        <v>1</v>
      </c>
    </row>
    <row r="470" spans="1:51" ht="23.25" customHeight="1" thickBo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t="s">
        <v>711</v>
      </c>
      <c r="AF470" s="208"/>
      <c r="AG470" s="208"/>
      <c r="AH470" s="337"/>
      <c r="AI470" s="336" t="s">
        <v>711</v>
      </c>
      <c r="AJ470" s="208"/>
      <c r="AK470" s="208"/>
      <c r="AL470" s="208"/>
      <c r="AM470" s="336"/>
      <c r="AN470" s="208"/>
      <c r="AO470" s="208"/>
      <c r="AP470" s="337"/>
      <c r="AQ470" s="336" t="s">
        <v>711</v>
      </c>
      <c r="AR470" s="208"/>
      <c r="AS470" s="208"/>
      <c r="AT470" s="337"/>
      <c r="AU470" s="208" t="s">
        <v>711</v>
      </c>
      <c r="AV470" s="208"/>
      <c r="AW470" s="208"/>
      <c r="AX470" s="209"/>
      <c r="AY470">
        <f t="shared" si="70"/>
        <v>1</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534</v>
      </c>
      <c r="AJ471" s="334"/>
      <c r="AK471" s="334"/>
      <c r="AL471" s="158"/>
      <c r="AM471" s="334" t="s">
        <v>535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534</v>
      </c>
      <c r="AJ476" s="334"/>
      <c r="AK476" s="334"/>
      <c r="AL476" s="158"/>
      <c r="AM476" s="334" t="s">
        <v>535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534</v>
      </c>
      <c r="AJ485" s="334"/>
      <c r="AK485" s="334"/>
      <c r="AL485" s="158"/>
      <c r="AM485" s="334" t="s">
        <v>535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534</v>
      </c>
      <c r="AJ490" s="334"/>
      <c r="AK490" s="334"/>
      <c r="AL490" s="158"/>
      <c r="AM490" s="334" t="s">
        <v>535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534</v>
      </c>
      <c r="AJ495" s="334"/>
      <c r="AK495" s="334"/>
      <c r="AL495" s="158"/>
      <c r="AM495" s="334" t="s">
        <v>535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534</v>
      </c>
      <c r="AJ500" s="334"/>
      <c r="AK500" s="334"/>
      <c r="AL500" s="158"/>
      <c r="AM500" s="334" t="s">
        <v>535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534</v>
      </c>
      <c r="AJ505" s="334"/>
      <c r="AK505" s="334"/>
      <c r="AL505" s="158"/>
      <c r="AM505" s="334" t="s">
        <v>535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534</v>
      </c>
      <c r="AJ510" s="334"/>
      <c r="AK510" s="334"/>
      <c r="AL510" s="158"/>
      <c r="AM510" s="334" t="s">
        <v>535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534</v>
      </c>
      <c r="AJ515" s="334"/>
      <c r="AK515" s="334"/>
      <c r="AL515" s="158"/>
      <c r="AM515" s="334" t="s">
        <v>535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534</v>
      </c>
      <c r="AJ520" s="334"/>
      <c r="AK520" s="334"/>
      <c r="AL520" s="158"/>
      <c r="AM520" s="334" t="s">
        <v>535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534</v>
      </c>
      <c r="AJ525" s="334"/>
      <c r="AK525" s="334"/>
      <c r="AL525" s="158"/>
      <c r="AM525" s="334" t="s">
        <v>535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534</v>
      </c>
      <c r="AJ530" s="334"/>
      <c r="AK530" s="334"/>
      <c r="AL530" s="158"/>
      <c r="AM530" s="334" t="s">
        <v>535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534</v>
      </c>
      <c r="AJ539" s="334"/>
      <c r="AK539" s="334"/>
      <c r="AL539" s="158"/>
      <c r="AM539" s="334" t="s">
        <v>535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534</v>
      </c>
      <c r="AJ544" s="334"/>
      <c r="AK544" s="334"/>
      <c r="AL544" s="158"/>
      <c r="AM544" s="334" t="s">
        <v>535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534</v>
      </c>
      <c r="AJ549" s="334"/>
      <c r="AK549" s="334"/>
      <c r="AL549" s="158"/>
      <c r="AM549" s="334" t="s">
        <v>535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534</v>
      </c>
      <c r="AJ554" s="334"/>
      <c r="AK554" s="334"/>
      <c r="AL554" s="158"/>
      <c r="AM554" s="334" t="s">
        <v>535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534</v>
      </c>
      <c r="AJ559" s="334"/>
      <c r="AK559" s="334"/>
      <c r="AL559" s="158"/>
      <c r="AM559" s="334" t="s">
        <v>535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534</v>
      </c>
      <c r="AJ564" s="334"/>
      <c r="AK564" s="334"/>
      <c r="AL564" s="158"/>
      <c r="AM564" s="334" t="s">
        <v>535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534</v>
      </c>
      <c r="AJ569" s="334"/>
      <c r="AK569" s="334"/>
      <c r="AL569" s="158"/>
      <c r="AM569" s="334" t="s">
        <v>535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534</v>
      </c>
      <c r="AJ574" s="334"/>
      <c r="AK574" s="334"/>
      <c r="AL574" s="158"/>
      <c r="AM574" s="334" t="s">
        <v>535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534</v>
      </c>
      <c r="AJ579" s="334"/>
      <c r="AK579" s="334"/>
      <c r="AL579" s="158"/>
      <c r="AM579" s="334" t="s">
        <v>535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534</v>
      </c>
      <c r="AJ584" s="334"/>
      <c r="AK584" s="334"/>
      <c r="AL584" s="158"/>
      <c r="AM584" s="334" t="s">
        <v>535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534</v>
      </c>
      <c r="AJ593" s="334"/>
      <c r="AK593" s="334"/>
      <c r="AL593" s="158"/>
      <c r="AM593" s="334" t="s">
        <v>535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534</v>
      </c>
      <c r="AJ598" s="334"/>
      <c r="AK598" s="334"/>
      <c r="AL598" s="158"/>
      <c r="AM598" s="334" t="s">
        <v>535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534</v>
      </c>
      <c r="AJ603" s="334"/>
      <c r="AK603" s="334"/>
      <c r="AL603" s="158"/>
      <c r="AM603" s="334" t="s">
        <v>535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534</v>
      </c>
      <c r="AJ608" s="334"/>
      <c r="AK608" s="334"/>
      <c r="AL608" s="158"/>
      <c r="AM608" s="334" t="s">
        <v>535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534</v>
      </c>
      <c r="AJ613" s="334"/>
      <c r="AK613" s="334"/>
      <c r="AL613" s="158"/>
      <c r="AM613" s="334" t="s">
        <v>535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534</v>
      </c>
      <c r="AJ618" s="334"/>
      <c r="AK618" s="334"/>
      <c r="AL618" s="158"/>
      <c r="AM618" s="334" t="s">
        <v>535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534</v>
      </c>
      <c r="AJ623" s="334"/>
      <c r="AK623" s="334"/>
      <c r="AL623" s="158"/>
      <c r="AM623" s="334" t="s">
        <v>535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534</v>
      </c>
      <c r="AJ628" s="334"/>
      <c r="AK628" s="334"/>
      <c r="AL628" s="158"/>
      <c r="AM628" s="334" t="s">
        <v>535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534</v>
      </c>
      <c r="AJ633" s="334"/>
      <c r="AK633" s="334"/>
      <c r="AL633" s="158"/>
      <c r="AM633" s="334" t="s">
        <v>535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534</v>
      </c>
      <c r="AJ638" s="334"/>
      <c r="AK638" s="334"/>
      <c r="AL638" s="158"/>
      <c r="AM638" s="334" t="s">
        <v>535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534</v>
      </c>
      <c r="AJ647" s="334"/>
      <c r="AK647" s="334"/>
      <c r="AL647" s="158"/>
      <c r="AM647" s="334" t="s">
        <v>535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534</v>
      </c>
      <c r="AJ652" s="334"/>
      <c r="AK652" s="334"/>
      <c r="AL652" s="158"/>
      <c r="AM652" s="334" t="s">
        <v>535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534</v>
      </c>
      <c r="AJ657" s="334"/>
      <c r="AK657" s="334"/>
      <c r="AL657" s="158"/>
      <c r="AM657" s="334" t="s">
        <v>535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534</v>
      </c>
      <c r="AJ662" s="334"/>
      <c r="AK662" s="334"/>
      <c r="AL662" s="158"/>
      <c r="AM662" s="334" t="s">
        <v>535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534</v>
      </c>
      <c r="AJ667" s="334"/>
      <c r="AK667" s="334"/>
      <c r="AL667" s="158"/>
      <c r="AM667" s="334" t="s">
        <v>535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534</v>
      </c>
      <c r="AJ672" s="334"/>
      <c r="AK672" s="334"/>
      <c r="AL672" s="158"/>
      <c r="AM672" s="334" t="s">
        <v>535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534</v>
      </c>
      <c r="AJ677" s="334"/>
      <c r="AK677" s="334"/>
      <c r="AL677" s="158"/>
      <c r="AM677" s="334" t="s">
        <v>535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534</v>
      </c>
      <c r="AJ682" s="334"/>
      <c r="AK682" s="334"/>
      <c r="AL682" s="158"/>
      <c r="AM682" s="334" t="s">
        <v>535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534</v>
      </c>
      <c r="AJ687" s="334"/>
      <c r="AK687" s="334"/>
      <c r="AL687" s="158"/>
      <c r="AM687" s="334" t="s">
        <v>535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534</v>
      </c>
      <c r="AJ692" s="334"/>
      <c r="AK692" s="334"/>
      <c r="AL692" s="158"/>
      <c r="AM692" s="334" t="s">
        <v>535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315</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26.1"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1" customHeight="1" x14ac:dyDescent="0.15">
      <c r="A712" s="640"/>
      <c r="B712" s="642"/>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t="s">
        <v>754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342</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41.45" customHeight="1" x14ac:dyDescent="0.15">
      <c r="A714" s="643"/>
      <c r="B714" s="644"/>
      <c r="C714" s="645" t="s">
        <v>320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42"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797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790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791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663</v>
      </c>
      <c r="B737" s="211"/>
      <c r="C737" s="211"/>
      <c r="D737" s="212"/>
      <c r="E737" s="950" t="s">
        <v>731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388</v>
      </c>
      <c r="B738" s="361"/>
      <c r="C738" s="361"/>
      <c r="D738" s="361"/>
      <c r="E738" s="950" t="s">
        <v>732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387</v>
      </c>
      <c r="B739" s="361"/>
      <c r="C739" s="361"/>
      <c r="D739" s="361"/>
      <c r="E739" s="950" t="s">
        <v>733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386</v>
      </c>
      <c r="B740" s="361"/>
      <c r="C740" s="361"/>
      <c r="D740" s="361"/>
      <c r="E740" s="950" t="s">
        <v>734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385</v>
      </c>
      <c r="B741" s="361"/>
      <c r="C741" s="361"/>
      <c r="D741" s="361"/>
      <c r="E741" s="950" t="s">
        <v>735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384</v>
      </c>
      <c r="B742" s="361"/>
      <c r="C742" s="361"/>
      <c r="D742" s="361"/>
      <c r="E742" s="950" t="s">
        <v>736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383</v>
      </c>
      <c r="B743" s="361"/>
      <c r="C743" s="361"/>
      <c r="D743" s="361"/>
      <c r="E743" s="950" t="s">
        <v>731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382</v>
      </c>
      <c r="B744" s="361"/>
      <c r="C744" s="361"/>
      <c r="D744" s="361"/>
      <c r="E744" s="950" t="s">
        <v>737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381</v>
      </c>
      <c r="B745" s="361"/>
      <c r="C745" s="361"/>
      <c r="D745" s="361"/>
      <c r="E745" s="987" t="s">
        <v>738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536</v>
      </c>
      <c r="B746" s="361"/>
      <c r="C746" s="361"/>
      <c r="D746" s="361"/>
      <c r="E746" s="956" t="s">
        <v>702</v>
      </c>
      <c r="F746" s="954"/>
      <c r="G746" s="954"/>
      <c r="H746" s="100" t="str">
        <f>IF(E746="","","-")</f>
        <v>-</v>
      </c>
      <c r="I746" s="954"/>
      <c r="J746" s="954"/>
      <c r="K746" s="100" t="str">
        <f>IF(I746="","","-")</f>
        <v/>
      </c>
      <c r="L746" s="955">
        <v>274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500</v>
      </c>
      <c r="B747" s="361"/>
      <c r="C747" s="361"/>
      <c r="D747" s="361"/>
      <c r="E747" s="956" t="s">
        <v>702</v>
      </c>
      <c r="F747" s="954"/>
      <c r="G747" s="954"/>
      <c r="H747" s="100" t="str">
        <f>IF(E747="","","-")</f>
        <v>-</v>
      </c>
      <c r="I747" s="954"/>
      <c r="J747" s="954"/>
      <c r="K747" s="100" t="str">
        <f>IF(I747="","","-")</f>
        <v/>
      </c>
      <c r="L747" s="955">
        <v>276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375</v>
      </c>
      <c r="B748" s="613"/>
      <c r="C748" s="613"/>
      <c r="D748" s="613"/>
      <c r="E748" s="613"/>
      <c r="F748" s="614"/>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377</v>
      </c>
      <c r="B787" s="627"/>
      <c r="C787" s="627"/>
      <c r="D787" s="627"/>
      <c r="E787" s="627"/>
      <c r="F787" s="628"/>
      <c r="G787" s="593" t="s">
        <v>759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767</v>
      </c>
      <c r="H789" s="669"/>
      <c r="I789" s="669"/>
      <c r="J789" s="669"/>
      <c r="K789" s="670"/>
      <c r="L789" s="662" t="s">
        <v>771</v>
      </c>
      <c r="M789" s="663"/>
      <c r="N789" s="663"/>
      <c r="O789" s="663"/>
      <c r="P789" s="663"/>
      <c r="Q789" s="663"/>
      <c r="R789" s="663"/>
      <c r="S789" s="663"/>
      <c r="T789" s="663"/>
      <c r="U789" s="663"/>
      <c r="V789" s="663"/>
      <c r="W789" s="663"/>
      <c r="X789" s="664"/>
      <c r="Y789" s="382">
        <v>14</v>
      </c>
      <c r="Z789" s="383"/>
      <c r="AA789" s="383"/>
      <c r="AB789" s="800"/>
      <c r="AC789" s="668" t="s">
        <v>767</v>
      </c>
      <c r="AD789" s="669"/>
      <c r="AE789" s="669"/>
      <c r="AF789" s="669"/>
      <c r="AG789" s="670"/>
      <c r="AH789" s="662" t="s">
        <v>768</v>
      </c>
      <c r="AI789" s="663"/>
      <c r="AJ789" s="663"/>
      <c r="AK789" s="663"/>
      <c r="AL789" s="663"/>
      <c r="AM789" s="663"/>
      <c r="AN789" s="663"/>
      <c r="AO789" s="663"/>
      <c r="AP789" s="663"/>
      <c r="AQ789" s="663"/>
      <c r="AR789" s="663"/>
      <c r="AS789" s="663"/>
      <c r="AT789" s="664"/>
      <c r="AU789" s="382">
        <v>1.4</v>
      </c>
      <c r="AV789" s="383"/>
      <c r="AW789" s="383"/>
      <c r="AX789" s="384"/>
    </row>
    <row r="790" spans="1:51" ht="24.75" customHeight="1" x14ac:dyDescent="0.15">
      <c r="A790" s="629"/>
      <c r="B790" s="630"/>
      <c r="C790" s="630"/>
      <c r="D790" s="630"/>
      <c r="E790" s="630"/>
      <c r="F790" s="631"/>
      <c r="G790" s="604" t="s">
        <v>770</v>
      </c>
      <c r="H790" s="605"/>
      <c r="I790" s="605"/>
      <c r="J790" s="605"/>
      <c r="K790" s="606"/>
      <c r="L790" s="596" t="s">
        <v>772</v>
      </c>
      <c r="M790" s="597"/>
      <c r="N790" s="597"/>
      <c r="O790" s="597"/>
      <c r="P790" s="597"/>
      <c r="Q790" s="597"/>
      <c r="R790" s="597"/>
      <c r="S790" s="597"/>
      <c r="T790" s="597"/>
      <c r="U790" s="597"/>
      <c r="V790" s="597"/>
      <c r="W790" s="597"/>
      <c r="X790" s="598"/>
      <c r="Y790" s="599">
        <v>1</v>
      </c>
      <c r="Z790" s="600"/>
      <c r="AA790" s="600"/>
      <c r="AB790" s="610"/>
      <c r="AC790" s="604" t="s">
        <v>766</v>
      </c>
      <c r="AD790" s="605"/>
      <c r="AE790" s="605"/>
      <c r="AF790" s="605"/>
      <c r="AG790" s="606"/>
      <c r="AH790" s="596" t="s">
        <v>789</v>
      </c>
      <c r="AI790" s="597"/>
      <c r="AJ790" s="597"/>
      <c r="AK790" s="597"/>
      <c r="AL790" s="597"/>
      <c r="AM790" s="597"/>
      <c r="AN790" s="597"/>
      <c r="AO790" s="597"/>
      <c r="AP790" s="597"/>
      <c r="AQ790" s="597"/>
      <c r="AR790" s="597"/>
      <c r="AS790" s="597"/>
      <c r="AT790" s="598"/>
      <c r="AU790" s="599">
        <v>0.1</v>
      </c>
      <c r="AV790" s="600"/>
      <c r="AW790" s="600"/>
      <c r="AX790" s="601"/>
    </row>
    <row r="791" spans="1:51" ht="24.75" customHeight="1" x14ac:dyDescent="0.15">
      <c r="A791" s="629"/>
      <c r="B791" s="630"/>
      <c r="C791" s="630"/>
      <c r="D791" s="630"/>
      <c r="E791" s="630"/>
      <c r="F791" s="631"/>
      <c r="G791" s="604" t="s">
        <v>769</v>
      </c>
      <c r="H791" s="605"/>
      <c r="I791" s="605"/>
      <c r="J791" s="605"/>
      <c r="K791" s="606"/>
      <c r="L791" s="596" t="s">
        <v>773</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1.5</v>
      </c>
      <c r="AV799" s="827"/>
      <c r="AW799" s="827"/>
      <c r="AX799" s="829"/>
    </row>
    <row r="800" spans="1:51" ht="24.75" customHeight="1" x14ac:dyDescent="0.15">
      <c r="A800" s="629"/>
      <c r="B800" s="630"/>
      <c r="C800" s="630"/>
      <c r="D800" s="630"/>
      <c r="E800" s="630"/>
      <c r="F800" s="631"/>
      <c r="G800" s="593" t="s">
        <v>761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762</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v>1</v>
      </c>
      <c r="Z802" s="383"/>
      <c r="AA802" s="383"/>
      <c r="AB802" s="800"/>
      <c r="AC802" s="668" t="s">
        <v>787</v>
      </c>
      <c r="AD802" s="669"/>
      <c r="AE802" s="669"/>
      <c r="AF802" s="669"/>
      <c r="AG802" s="670"/>
      <c r="AH802" s="662" t="s">
        <v>788</v>
      </c>
      <c r="AI802" s="663"/>
      <c r="AJ802" s="663"/>
      <c r="AK802" s="663"/>
      <c r="AL802" s="663"/>
      <c r="AM802" s="663"/>
      <c r="AN802" s="663"/>
      <c r="AO802" s="663"/>
      <c r="AP802" s="663"/>
      <c r="AQ802" s="663"/>
      <c r="AR802" s="663"/>
      <c r="AS802" s="663"/>
      <c r="AT802" s="664"/>
      <c r="AU802" s="382">
        <v>6</v>
      </c>
      <c r="AV802" s="383"/>
      <c r="AW802" s="383"/>
      <c r="AX802" s="384"/>
      <c r="AY802">
        <f t="shared" ref="AY802:AY812" si="115">$AY$800</f>
        <v>1</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766</v>
      </c>
      <c r="AD803" s="605"/>
      <c r="AE803" s="605"/>
      <c r="AF803" s="605"/>
      <c r="AG803" s="606"/>
      <c r="AH803" s="596" t="s">
        <v>789</v>
      </c>
      <c r="AI803" s="597"/>
      <c r="AJ803" s="597"/>
      <c r="AK803" s="597"/>
      <c r="AL803" s="597"/>
      <c r="AM803" s="597"/>
      <c r="AN803" s="597"/>
      <c r="AO803" s="597"/>
      <c r="AP803" s="597"/>
      <c r="AQ803" s="597"/>
      <c r="AR803" s="597"/>
      <c r="AS803" s="597"/>
      <c r="AT803" s="598"/>
      <c r="AU803" s="599">
        <v>1</v>
      </c>
      <c r="AV803" s="600"/>
      <c r="AW803" s="600"/>
      <c r="AX803" s="601"/>
      <c r="AY803">
        <f t="shared" si="115"/>
        <v>1</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7</v>
      </c>
      <c r="AV812" s="827"/>
      <c r="AW812" s="827"/>
      <c r="AX812" s="829"/>
      <c r="AY812">
        <f t="shared" si="115"/>
        <v>1</v>
      </c>
    </row>
    <row r="813" spans="1:51" ht="24.75" customHeight="1" x14ac:dyDescent="0.15">
      <c r="A813" s="629"/>
      <c r="B813" s="630"/>
      <c r="C813" s="630"/>
      <c r="D813" s="630"/>
      <c r="E813" s="630"/>
      <c r="F813" s="631"/>
      <c r="G813" s="593" t="s">
        <v>763</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764</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v>0.5</v>
      </c>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v>0.9</v>
      </c>
      <c r="AV815" s="383"/>
      <c r="AW815" s="383"/>
      <c r="AX815" s="384"/>
      <c r="AY815">
        <f t="shared" ref="AY815:AY825" si="116">$AY$813</f>
        <v>0</v>
      </c>
    </row>
    <row r="816" spans="1:51" ht="24"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0.5</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0.9</v>
      </c>
      <c r="AV825" s="827"/>
      <c r="AW825" s="827"/>
      <c r="AX825" s="829"/>
      <c r="AY825">
        <f t="shared" si="116"/>
        <v>0</v>
      </c>
    </row>
    <row r="826" spans="1:51" ht="24.75" hidden="1" customHeight="1" x14ac:dyDescent="0.15">
      <c r="A826" s="629"/>
      <c r="B826" s="630"/>
      <c r="C826" s="630"/>
      <c r="D826" s="630"/>
      <c r="E826" s="630"/>
      <c r="F826" s="631"/>
      <c r="G826" s="593" t="s">
        <v>765</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359</v>
      </c>
      <c r="AI844" s="360"/>
      <c r="AJ844" s="360"/>
      <c r="AK844" s="360"/>
      <c r="AL844" s="360" t="s">
        <v>21</v>
      </c>
      <c r="AM844" s="360"/>
      <c r="AN844" s="360"/>
      <c r="AO844" s="364"/>
      <c r="AP844" s="365" t="s">
        <v>297</v>
      </c>
      <c r="AQ844" s="365"/>
      <c r="AR844" s="365"/>
      <c r="AS844" s="365"/>
      <c r="AT844" s="365"/>
      <c r="AU844" s="365"/>
      <c r="AV844" s="365"/>
      <c r="AW844" s="365"/>
      <c r="AX844" s="365"/>
    </row>
    <row r="845" spans="1:51" ht="60" customHeight="1" x14ac:dyDescent="0.15">
      <c r="A845" s="370">
        <v>1</v>
      </c>
      <c r="B845" s="370">
        <v>1</v>
      </c>
      <c r="C845" s="358" t="s">
        <v>774</v>
      </c>
      <c r="D845" s="343"/>
      <c r="E845" s="343"/>
      <c r="F845" s="343"/>
      <c r="G845" s="343"/>
      <c r="H845" s="343"/>
      <c r="I845" s="343"/>
      <c r="J845" s="344">
        <v>7010001025732</v>
      </c>
      <c r="K845" s="345"/>
      <c r="L845" s="345"/>
      <c r="M845" s="345"/>
      <c r="N845" s="345"/>
      <c r="O845" s="345"/>
      <c r="P845" s="359" t="s">
        <v>775</v>
      </c>
      <c r="Q845" s="346"/>
      <c r="R845" s="346"/>
      <c r="S845" s="346"/>
      <c r="T845" s="346"/>
      <c r="U845" s="346"/>
      <c r="V845" s="346"/>
      <c r="W845" s="346"/>
      <c r="X845" s="346"/>
      <c r="Y845" s="347">
        <v>16</v>
      </c>
      <c r="Z845" s="348"/>
      <c r="AA845" s="348"/>
      <c r="AB845" s="349"/>
      <c r="AC845" s="350" t="s">
        <v>371</v>
      </c>
      <c r="AD845" s="351"/>
      <c r="AE845" s="351"/>
      <c r="AF845" s="351"/>
      <c r="AG845" s="351"/>
      <c r="AH845" s="366" t="s">
        <v>776</v>
      </c>
      <c r="AI845" s="367"/>
      <c r="AJ845" s="367"/>
      <c r="AK845" s="367"/>
      <c r="AL845" s="354" t="s">
        <v>776</v>
      </c>
      <c r="AM845" s="355"/>
      <c r="AN845" s="355"/>
      <c r="AO845" s="356"/>
      <c r="AP845" s="357" t="s">
        <v>777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359</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50.1" customHeight="1" x14ac:dyDescent="0.15">
      <c r="A878" s="370">
        <v>1</v>
      </c>
      <c r="B878" s="370">
        <v>1</v>
      </c>
      <c r="C878" s="358" t="s">
        <v>774</v>
      </c>
      <c r="D878" s="343"/>
      <c r="E878" s="343"/>
      <c r="F878" s="343"/>
      <c r="G878" s="343"/>
      <c r="H878" s="343"/>
      <c r="I878" s="343"/>
      <c r="J878" s="344">
        <v>7010001025732</v>
      </c>
      <c r="K878" s="345"/>
      <c r="L878" s="345"/>
      <c r="M878" s="345"/>
      <c r="N878" s="345"/>
      <c r="O878" s="345"/>
      <c r="P878" s="359" t="s">
        <v>778</v>
      </c>
      <c r="Q878" s="346"/>
      <c r="R878" s="346"/>
      <c r="S878" s="346"/>
      <c r="T878" s="346"/>
      <c r="U878" s="346"/>
      <c r="V878" s="346"/>
      <c r="W878" s="346"/>
      <c r="X878" s="346"/>
      <c r="Y878" s="347">
        <v>1.5</v>
      </c>
      <c r="Z878" s="348"/>
      <c r="AA878" s="348"/>
      <c r="AB878" s="349"/>
      <c r="AC878" s="350" t="s">
        <v>365</v>
      </c>
      <c r="AD878" s="351"/>
      <c r="AE878" s="351"/>
      <c r="AF878" s="351"/>
      <c r="AG878" s="351"/>
      <c r="AH878" s="366">
        <v>2</v>
      </c>
      <c r="AI878" s="367"/>
      <c r="AJ878" s="367"/>
      <c r="AK878" s="367"/>
      <c r="AL878" s="354">
        <v>82</v>
      </c>
      <c r="AM878" s="355"/>
      <c r="AN878" s="355"/>
      <c r="AO878" s="356"/>
      <c r="AP878" s="357" t="s">
        <v>776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359</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774</v>
      </c>
      <c r="D911" s="343"/>
      <c r="E911" s="343"/>
      <c r="F911" s="343"/>
      <c r="G911" s="343"/>
      <c r="H911" s="343"/>
      <c r="I911" s="343"/>
      <c r="J911" s="344">
        <v>7010001025732</v>
      </c>
      <c r="K911" s="345"/>
      <c r="L911" s="345"/>
      <c r="M911" s="345"/>
      <c r="N911" s="345"/>
      <c r="O911" s="345"/>
      <c r="P911" s="359" t="s">
        <v>779</v>
      </c>
      <c r="Q911" s="346"/>
      <c r="R911" s="346"/>
      <c r="S911" s="346"/>
      <c r="T911" s="346"/>
      <c r="U911" s="346"/>
      <c r="V911" s="346"/>
      <c r="W911" s="346"/>
      <c r="X911" s="346"/>
      <c r="Y911" s="347">
        <v>1</v>
      </c>
      <c r="Z911" s="348"/>
      <c r="AA911" s="348"/>
      <c r="AB911" s="349"/>
      <c r="AC911" s="350" t="s">
        <v>370</v>
      </c>
      <c r="AD911" s="351"/>
      <c r="AE911" s="351"/>
      <c r="AF911" s="351"/>
      <c r="AG911" s="351"/>
      <c r="AH911" s="366" t="s">
        <v>780</v>
      </c>
      <c r="AI911" s="367"/>
      <c r="AJ911" s="367"/>
      <c r="AK911" s="367"/>
      <c r="AL911" s="354" t="s">
        <v>776</v>
      </c>
      <c r="AM911" s="355"/>
      <c r="AN911" s="355"/>
      <c r="AO911" s="356"/>
      <c r="AP911" s="357" t="s">
        <v>776</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359</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45.6" customHeight="1" x14ac:dyDescent="0.15">
      <c r="A944" s="370">
        <v>1</v>
      </c>
      <c r="B944" s="370">
        <v>1</v>
      </c>
      <c r="C944" s="358" t="s">
        <v>781</v>
      </c>
      <c r="D944" s="343"/>
      <c r="E944" s="343"/>
      <c r="F944" s="343"/>
      <c r="G944" s="343"/>
      <c r="H944" s="343"/>
      <c r="I944" s="343"/>
      <c r="J944" s="344">
        <v>9010001027685</v>
      </c>
      <c r="K944" s="345"/>
      <c r="L944" s="345"/>
      <c r="M944" s="345"/>
      <c r="N944" s="345"/>
      <c r="O944" s="345"/>
      <c r="P944" s="359" t="s">
        <v>782</v>
      </c>
      <c r="Q944" s="346"/>
      <c r="R944" s="346"/>
      <c r="S944" s="346"/>
      <c r="T944" s="346"/>
      <c r="U944" s="346"/>
      <c r="V944" s="346"/>
      <c r="W944" s="346"/>
      <c r="X944" s="346"/>
      <c r="Y944" s="347">
        <v>7</v>
      </c>
      <c r="Z944" s="348"/>
      <c r="AA944" s="348"/>
      <c r="AB944" s="349"/>
      <c r="AC944" s="350" t="s">
        <v>365</v>
      </c>
      <c r="AD944" s="351"/>
      <c r="AE944" s="351"/>
      <c r="AF944" s="351"/>
      <c r="AG944" s="351"/>
      <c r="AH944" s="366">
        <v>1</v>
      </c>
      <c r="AI944" s="367"/>
      <c r="AJ944" s="367"/>
      <c r="AK944" s="367"/>
      <c r="AL944" s="354">
        <v>99</v>
      </c>
      <c r="AM944" s="355"/>
      <c r="AN944" s="355"/>
      <c r="AO944" s="356"/>
      <c r="AP944" s="357" t="s">
        <v>783</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359</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44.45" customHeight="1" x14ac:dyDescent="0.15">
      <c r="A977" s="370">
        <v>1</v>
      </c>
      <c r="B977" s="370">
        <v>1</v>
      </c>
      <c r="C977" s="358" t="s">
        <v>784</v>
      </c>
      <c r="D977" s="343"/>
      <c r="E977" s="343"/>
      <c r="F977" s="343"/>
      <c r="G977" s="343"/>
      <c r="H977" s="343"/>
      <c r="I977" s="343"/>
      <c r="J977" s="344">
        <v>8040001018121</v>
      </c>
      <c r="K977" s="345"/>
      <c r="L977" s="345"/>
      <c r="M977" s="345"/>
      <c r="N977" s="345"/>
      <c r="O977" s="345"/>
      <c r="P977" s="359" t="s">
        <v>785</v>
      </c>
      <c r="Q977" s="346"/>
      <c r="R977" s="346"/>
      <c r="S977" s="346"/>
      <c r="T977" s="346"/>
      <c r="U977" s="346"/>
      <c r="V977" s="346"/>
      <c r="W977" s="346"/>
      <c r="X977" s="346"/>
      <c r="Y977" s="347">
        <v>0.5</v>
      </c>
      <c r="Z977" s="348"/>
      <c r="AA977" s="348"/>
      <c r="AB977" s="349"/>
      <c r="AC977" s="350" t="s">
        <v>370</v>
      </c>
      <c r="AD977" s="351"/>
      <c r="AE977" s="351"/>
      <c r="AF977" s="351"/>
      <c r="AG977" s="351"/>
      <c r="AH977" s="366" t="s">
        <v>776</v>
      </c>
      <c r="AI977" s="367"/>
      <c r="AJ977" s="367"/>
      <c r="AK977" s="367"/>
      <c r="AL977" s="354" t="s">
        <v>776</v>
      </c>
      <c r="AM977" s="355"/>
      <c r="AN977" s="355"/>
      <c r="AO977" s="356"/>
      <c r="AP977" s="357" t="s">
        <v>780</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359</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774</v>
      </c>
      <c r="D1010" s="343"/>
      <c r="E1010" s="343"/>
      <c r="F1010" s="343"/>
      <c r="G1010" s="343"/>
      <c r="H1010" s="343"/>
      <c r="I1010" s="343"/>
      <c r="J1010" s="344">
        <v>7010001025732</v>
      </c>
      <c r="K1010" s="345"/>
      <c r="L1010" s="345"/>
      <c r="M1010" s="345"/>
      <c r="N1010" s="345"/>
      <c r="O1010" s="345"/>
      <c r="P1010" s="359" t="s">
        <v>796</v>
      </c>
      <c r="Q1010" s="346"/>
      <c r="R1010" s="346"/>
      <c r="S1010" s="346"/>
      <c r="T1010" s="346"/>
      <c r="U1010" s="346"/>
      <c r="V1010" s="346"/>
      <c r="W1010" s="346"/>
      <c r="X1010" s="346"/>
      <c r="Y1010" s="347">
        <v>0.9</v>
      </c>
      <c r="Z1010" s="348"/>
      <c r="AA1010" s="348"/>
      <c r="AB1010" s="349"/>
      <c r="AC1010" s="350" t="s">
        <v>370</v>
      </c>
      <c r="AD1010" s="351"/>
      <c r="AE1010" s="351"/>
      <c r="AF1010" s="351"/>
      <c r="AG1010" s="351"/>
      <c r="AH1010" s="366" t="s">
        <v>776</v>
      </c>
      <c r="AI1010" s="367"/>
      <c r="AJ1010" s="367"/>
      <c r="AK1010" s="367"/>
      <c r="AL1010" s="354" t="s">
        <v>776</v>
      </c>
      <c r="AM1010" s="355"/>
      <c r="AN1010" s="355"/>
      <c r="AO1010" s="356"/>
      <c r="AP1010" s="357" t="s">
        <v>776</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359</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359</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customHeight="1" x14ac:dyDescent="0.15">
      <c r="A1110" s="370">
        <v>1</v>
      </c>
      <c r="B1110" s="370">
        <v>1</v>
      </c>
      <c r="C1110" s="368"/>
      <c r="D1110" s="368"/>
      <c r="E1110" s="150" t="s">
        <v>798</v>
      </c>
      <c r="F1110" s="369"/>
      <c r="G1110" s="369"/>
      <c r="H1110" s="369"/>
      <c r="I1110" s="369"/>
      <c r="J1110" s="344" t="s">
        <v>798</v>
      </c>
      <c r="K1110" s="345"/>
      <c r="L1110" s="345"/>
      <c r="M1110" s="345"/>
      <c r="N1110" s="345"/>
      <c r="O1110" s="345"/>
      <c r="P1110" s="359" t="s">
        <v>801</v>
      </c>
      <c r="Q1110" s="346"/>
      <c r="R1110" s="346"/>
      <c r="S1110" s="346"/>
      <c r="T1110" s="346"/>
      <c r="U1110" s="346"/>
      <c r="V1110" s="346"/>
      <c r="W1110" s="346"/>
      <c r="X1110" s="346"/>
      <c r="Y1110" s="347" t="s">
        <v>798</v>
      </c>
      <c r="Z1110" s="348"/>
      <c r="AA1110" s="348"/>
      <c r="AB1110" s="349"/>
      <c r="AC1110" s="350"/>
      <c r="AD1110" s="351"/>
      <c r="AE1110" s="351"/>
      <c r="AF1110" s="351"/>
      <c r="AG1110" s="351"/>
      <c r="AH1110" s="352" t="s">
        <v>798</v>
      </c>
      <c r="AI1110" s="353"/>
      <c r="AJ1110" s="353"/>
      <c r="AK1110" s="353"/>
      <c r="AL1110" s="354" t="s">
        <v>802</v>
      </c>
      <c r="AM1110" s="355"/>
      <c r="AN1110" s="355"/>
      <c r="AO1110" s="356"/>
      <c r="AP1110" s="357" t="s">
        <v>801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5" max="49" man="1"/>
    <brk id="786" max="49" man="1"/>
    <brk id="974"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364</v>
      </c>
      <c r="AI2" s="51" t="s">
        <v>397</v>
      </c>
      <c r="AK2" s="51" t="s">
        <v>260</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365</v>
      </c>
      <c r="AI3" s="51" t="s">
        <v>253</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665</v>
      </c>
      <c r="W4" s="32" t="s">
        <v>151</v>
      </c>
      <c r="Y4" s="32" t="s">
        <v>409</v>
      </c>
      <c r="Z4" s="32" t="s">
        <v>540</v>
      </c>
      <c r="AA4" s="94" t="s">
        <v>503</v>
      </c>
      <c r="AB4" s="94" t="s">
        <v>634</v>
      </c>
      <c r="AC4" s="94" t="s">
        <v>137</v>
      </c>
      <c r="AD4" s="28"/>
      <c r="AE4" s="43" t="s">
        <v>176</v>
      </c>
      <c r="AF4" s="30"/>
      <c r="AG4" s="53" t="s">
        <v>366</v>
      </c>
      <c r="AI4" s="51" t="s">
        <v>255</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689</v>
      </c>
      <c r="Y5" s="32" t="s">
        <v>410</v>
      </c>
      <c r="Z5" s="32" t="s">
        <v>541</v>
      </c>
      <c r="AA5" s="94" t="s">
        <v>504</v>
      </c>
      <c r="AB5" s="94" t="s">
        <v>635</v>
      </c>
      <c r="AC5" s="94" t="s">
        <v>177</v>
      </c>
      <c r="AD5" s="31"/>
      <c r="AE5" s="43" t="s">
        <v>376</v>
      </c>
      <c r="AF5" s="30"/>
      <c r="AG5" s="53" t="s">
        <v>367</v>
      </c>
      <c r="AI5" s="51" t="s">
        <v>406</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542</v>
      </c>
      <c r="AA6" s="94" t="s">
        <v>505</v>
      </c>
      <c r="AB6" s="94" t="s">
        <v>636</v>
      </c>
      <c r="AC6" s="94" t="s">
        <v>138</v>
      </c>
      <c r="AD6" s="31"/>
      <c r="AE6" s="43" t="s">
        <v>374</v>
      </c>
      <c r="AF6" s="30"/>
      <c r="AG6" s="53" t="s">
        <v>368</v>
      </c>
      <c r="AI6" s="51" t="s">
        <v>407</v>
      </c>
      <c r="AK6" s="51" t="str">
        <f>CHAR(CODE(AK5)+1)</f>
        <v>E</v>
      </c>
      <c r="AP6" s="53" t="s">
        <v>368</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543</v>
      </c>
      <c r="AA7" s="94" t="s">
        <v>506</v>
      </c>
      <c r="AB7" s="94" t="s">
        <v>637</v>
      </c>
      <c r="AC7" s="31"/>
      <c r="AD7" s="31"/>
      <c r="AE7" s="32" t="s">
        <v>138</v>
      </c>
      <c r="AF7" s="30"/>
      <c r="AG7" s="53" t="s">
        <v>369</v>
      </c>
      <c r="AH7" s="85"/>
      <c r="AI7" s="53" t="s">
        <v>391</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544</v>
      </c>
      <c r="AA8" s="94" t="s">
        <v>507</v>
      </c>
      <c r="AB8" s="94" t="s">
        <v>638</v>
      </c>
      <c r="AC8" s="31"/>
      <c r="AD8" s="31"/>
      <c r="AE8" s="31"/>
      <c r="AF8" s="30"/>
      <c r="AG8" s="53" t="s">
        <v>370</v>
      </c>
      <c r="AI8" s="51" t="s">
        <v>392</v>
      </c>
      <c r="AK8" s="51" t="str">
        <f t="shared" si="7"/>
        <v>G</v>
      </c>
      <c r="AP8" s="53" t="s">
        <v>370</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371</v>
      </c>
      <c r="AI9" s="81"/>
      <c r="AK9" s="51" t="str">
        <f t="shared" si="7"/>
        <v>H</v>
      </c>
      <c r="AP9" s="53" t="s">
        <v>371</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415</v>
      </c>
      <c r="Z10" s="32" t="s">
        <v>546</v>
      </c>
      <c r="AA10" s="94" t="s">
        <v>509</v>
      </c>
      <c r="AB10" s="94" t="s">
        <v>640</v>
      </c>
      <c r="AC10" s="31"/>
      <c r="AD10" s="31"/>
      <c r="AE10" s="31"/>
      <c r="AF10" s="30"/>
      <c r="AG10" s="53" t="s">
        <v>354</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381</v>
      </c>
      <c r="AF2" s="1026"/>
      <c r="AG2" s="1026"/>
      <c r="AH2" s="1026"/>
      <c r="AI2" s="1026" t="s">
        <v>403</v>
      </c>
      <c r="AJ2" s="1026"/>
      <c r="AK2" s="1026"/>
      <c r="AL2" s="556"/>
      <c r="AM2" s="1026" t="s">
        <v>500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381</v>
      </c>
      <c r="AF9" s="1026"/>
      <c r="AG9" s="1026"/>
      <c r="AH9" s="1026"/>
      <c r="AI9" s="1026" t="s">
        <v>403</v>
      </c>
      <c r="AJ9" s="1026"/>
      <c r="AK9" s="1026"/>
      <c r="AL9" s="556"/>
      <c r="AM9" s="1026" t="s">
        <v>500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381</v>
      </c>
      <c r="AF16" s="1026"/>
      <c r="AG16" s="1026"/>
      <c r="AH16" s="1026"/>
      <c r="AI16" s="1026" t="s">
        <v>403</v>
      </c>
      <c r="AJ16" s="1026"/>
      <c r="AK16" s="1026"/>
      <c r="AL16" s="556"/>
      <c r="AM16" s="1026" t="s">
        <v>500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381</v>
      </c>
      <c r="AF23" s="1026"/>
      <c r="AG23" s="1026"/>
      <c r="AH23" s="1026"/>
      <c r="AI23" s="1026" t="s">
        <v>403</v>
      </c>
      <c r="AJ23" s="1026"/>
      <c r="AK23" s="1026"/>
      <c r="AL23" s="556"/>
      <c r="AM23" s="1026" t="s">
        <v>500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381</v>
      </c>
      <c r="AF30" s="1026"/>
      <c r="AG30" s="1026"/>
      <c r="AH30" s="1026"/>
      <c r="AI30" s="1026" t="s">
        <v>403</v>
      </c>
      <c r="AJ30" s="1026"/>
      <c r="AK30" s="1026"/>
      <c r="AL30" s="556"/>
      <c r="AM30" s="1026" t="s">
        <v>500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381</v>
      </c>
      <c r="AF37" s="1026"/>
      <c r="AG37" s="1026"/>
      <c r="AH37" s="1026"/>
      <c r="AI37" s="1026" t="s">
        <v>403</v>
      </c>
      <c r="AJ37" s="1026"/>
      <c r="AK37" s="1026"/>
      <c r="AL37" s="556"/>
      <c r="AM37" s="1026" t="s">
        <v>500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381</v>
      </c>
      <c r="AF44" s="1026"/>
      <c r="AG44" s="1026"/>
      <c r="AH44" s="1026"/>
      <c r="AI44" s="1026" t="s">
        <v>403</v>
      </c>
      <c r="AJ44" s="1026"/>
      <c r="AK44" s="1026"/>
      <c r="AL44" s="556"/>
      <c r="AM44" s="1026" t="s">
        <v>500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381</v>
      </c>
      <c r="AF51" s="1026"/>
      <c r="AG51" s="1026"/>
      <c r="AH51" s="1026"/>
      <c r="AI51" s="1026" t="s">
        <v>403</v>
      </c>
      <c r="AJ51" s="1026"/>
      <c r="AK51" s="1026"/>
      <c r="AL51" s="556"/>
      <c r="AM51" s="1026" t="s">
        <v>500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381</v>
      </c>
      <c r="AF58" s="1026"/>
      <c r="AG58" s="1026"/>
      <c r="AH58" s="1026"/>
      <c r="AI58" s="1026" t="s">
        <v>403</v>
      </c>
      <c r="AJ58" s="1026"/>
      <c r="AK58" s="1026"/>
      <c r="AL58" s="556"/>
      <c r="AM58" s="1026" t="s">
        <v>500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381</v>
      </c>
      <c r="AF65" s="1026"/>
      <c r="AG65" s="1026"/>
      <c r="AH65" s="1026"/>
      <c r="AI65" s="1026" t="s">
        <v>403</v>
      </c>
      <c r="AJ65" s="1026"/>
      <c r="AK65" s="1026"/>
      <c r="AL65" s="556"/>
      <c r="AM65" s="1026" t="s">
        <v>500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358</v>
      </c>
      <c r="H2" s="594"/>
      <c r="I2" s="594"/>
      <c r="J2" s="594"/>
      <c r="K2" s="594"/>
      <c r="L2" s="594"/>
      <c r="M2" s="594"/>
      <c r="N2" s="594"/>
      <c r="O2" s="594"/>
      <c r="P2" s="594"/>
      <c r="Q2" s="594"/>
      <c r="R2" s="594"/>
      <c r="S2" s="594"/>
      <c r="T2" s="594"/>
      <c r="U2" s="594"/>
      <c r="V2" s="594"/>
      <c r="W2" s="594"/>
      <c r="X2" s="594"/>
      <c r="Y2" s="594"/>
      <c r="Z2" s="594"/>
      <c r="AA2" s="594"/>
      <c r="AB2" s="595"/>
      <c r="AC2" s="593" t="s">
        <v>360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2021-06-23T08:44:58Z</dcterms:modified>
</cp:coreProperties>
</file>