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14370" windowHeight="5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9" i="3"/>
  <c r="AY457" i="3"/>
  <c r="AY451" i="3"/>
  <c r="AY455" i="3"/>
  <c r="AY446" i="3"/>
  <c r="AY450" i="3"/>
  <c r="AY441" i="3"/>
  <c r="AY443" i="3"/>
  <c r="AY436" i="3"/>
  <c r="AY437" i="3"/>
  <c r="AY431" i="3"/>
  <c r="AY434" i="3"/>
  <c r="AY430" i="3"/>
  <c r="AY427" i="3"/>
  <c r="AY428" i="3"/>
  <c r="AY420" i="3"/>
  <c r="AY424" i="3"/>
  <c r="AY413" i="3"/>
  <c r="AY417"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71" i="3"/>
  <c r="AY269" i="3"/>
  <c r="AY264" i="3"/>
  <c r="AY266" i="3"/>
  <c r="AY260" i="3"/>
  <c r="AY263" i="3"/>
  <c r="AY256" i="3"/>
  <c r="AY252" i="3"/>
  <c r="AY253" i="3"/>
  <c r="AY250" i="3"/>
  <c r="AY251" i="3"/>
  <c r="AY247" i="3"/>
  <c r="AY249" i="3"/>
  <c r="AY240" i="3"/>
  <c r="AY243" i="3"/>
  <c r="AY233" i="3"/>
  <c r="AY235" i="3"/>
  <c r="AY239" i="3"/>
  <c r="AY226" i="3"/>
  <c r="AY232" i="3"/>
  <c r="AY219" i="3"/>
  <c r="AY223" i="3"/>
  <c r="AY212" i="3"/>
  <c r="AY213"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50" i="3"/>
  <c r="AY45" i="3"/>
  <c r="AY37" i="3"/>
  <c r="AY39" i="3" s="1"/>
  <c r="AY255" i="3"/>
  <c r="AY369" i="3"/>
  <c r="AY606" i="3"/>
  <c r="AY616"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40" i="3" l="1"/>
  <c r="AY38" i="3"/>
  <c r="AY43" i="3"/>
  <c r="AY42" i="3"/>
  <c r="AY41" i="3"/>
</calcChain>
</file>

<file path=xl/sharedStrings.xml><?xml version="1.0" encoding="utf-8"?>
<sst xmlns="http://schemas.openxmlformats.org/spreadsheetml/2006/main" count="3124" uniqueCount="850">
  <si>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</si>
  <si>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</si>
  <si>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</si>
  <si>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</si>
  <si>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</si>
  <si>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</si>
  <si>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</si>
  <si>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</si>
  <si>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</si>
  <si>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</si>
  <si>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</si>
  <si>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</si>
  <si>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</si>
  <si>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</si>
  <si>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</si>
  <si>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</si>
  <si>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</si>
  <si>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</si>
  <si>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</si>
  <si>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</si>
  <si>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</si>
  <si>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</si>
  <si>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</si>
  <si>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</si>
  <si>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</si>
  <si>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</si>
  <si>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</si>
  <si>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</si>
  <si>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</si>
  <si>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</si>
  <si>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</si>
  <si>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</si>
  <si>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</si>
  <si>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</si>
  <si>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</si>
  <si>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</si>
  <si>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</si>
  <si>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</si>
  <si>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</si>
  <si>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</si>
  <si>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</si>
  <si>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</si>
  <si>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</si>
  <si>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</si>
  <si>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</si>
  <si>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</si>
  <si>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</si>
  <si>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</si>
  <si>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</si>
  <si>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</si>
  <si>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</si>
  <si>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</si>
  <si>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</si>
  <si>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</si>
  <si>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</si>
  <si>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</si>
  <si>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</si>
  <si>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</si>
  <si>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</si>
  <si>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</si>
  <si>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</si>
  <si>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</si>
  <si>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</si>
  <si>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</si>
  <si>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</si>
  <si>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</si>
  <si>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</si>
  <si>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</si>
  <si>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</si>
  <si>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</si>
  <si>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</si>
  <si>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</si>
  <si>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</si>
  <si>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</si>
  <si>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</si>
  <si>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</si>
  <si>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</si>
  <si>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</si>
  <si>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</si>
  <si>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</si>
  <si>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</si>
  <si>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</si>
  <si>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</si>
  <si>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</si>
  <si>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</si>
  <si>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</si>
  <si>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</si>
  <si>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</si>
  <si>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</si>
  <si>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</si>
  <si>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</si>
  <si>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</si>
  <si>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</si>
  <si>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</si>
  <si>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</si>
  <si>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</si>
  <si>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</si>
  <si>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</si>
  <si>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</si>
  <si>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</si>
  <si>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</si>
  <si>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</si>
  <si>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</si>
  <si>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</si>
  <si>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</si>
  <si>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</si>
  <si>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</si>
  <si>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</si>
  <si>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</si>
  <si>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</si>
  <si>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</si>
  <si>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</si>
  <si>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</si>
  <si>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</si>
  <si>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</si>
  <si>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</si>
  <si>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</si>
  <si>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</si>
  <si>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</si>
  <si>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</si>
  <si>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</si>
  <si>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</si>
  <si>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</si>
  <si>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</si>
  <si>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</si>
  <si>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</si>
  <si>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</si>
  <si>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</si>
  <si>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</si>
  <si>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</si>
  <si>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</si>
  <si>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</si>
  <si>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</si>
  <si>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</si>
  <si>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</si>
  <si>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</si>
  <si>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</si>
  <si>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</si>
  <si>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</si>
  <si>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</si>
  <si>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</si>
  <si>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</si>
  <si>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</si>
  <si>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</si>
  <si>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</si>
  <si>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</si>
  <si>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</si>
  <si>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</si>
  <si>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</si>
  <si>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</si>
  <si>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</si>
  <si>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</si>
  <si>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</si>
  <si>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</si>
  <si>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</si>
  <si>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</si>
  <si>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</si>
  <si>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</si>
  <si>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</si>
  <si>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</si>
  <si>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</si>
  <si>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</si>
  <si>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</si>
  <si>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</si>
  <si>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</si>
  <si>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</si>
  <si>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</si>
  <si>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</si>
  <si>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</si>
  <si>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</si>
  <si>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</si>
  <si>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</si>
  <si>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</si>
  <si>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</si>
  <si>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</si>
  <si>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</si>
  <si>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</si>
  <si>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</si>
  <si>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</si>
  <si>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</si>
  <si>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</si>
  <si>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</si>
  <si>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</si>
  <si>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</si>
  <si>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</si>
  <si>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</si>
  <si>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</si>
  <si>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</si>
  <si>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</si>
  <si>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</si>
  <si>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</si>
  <si>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</si>
  <si>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</si>
  <si>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</si>
  <si>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</si>
  <si>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</si>
  <si>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</si>
  <si>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</si>
  <si>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</si>
  <si>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</si>
  <si>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</si>
  <si>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</si>
  <si>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</si>
  <si>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</si>
  <si>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</si>
  <si>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</si>
  <si>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</si>
  <si>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</si>
  <si>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</si>
  <si>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</si>
  <si>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</si>
  <si>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</si>
  <si>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</si>
  <si>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</si>
  <si>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</si>
  <si>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</si>
  <si>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</si>
  <si>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</si>
  <si>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</si>
  <si>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</si>
  <si>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</si>
  <si>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</si>
  <si>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</si>
  <si>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</si>
  <si>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</si>
  <si>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</si>
  <si>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</si>
  <si>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</si>
  <si>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</si>
  <si>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</si>
  <si>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</si>
  <si>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</si>
  <si>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</si>
  <si>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</si>
  <si>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</si>
  <si>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</si>
  <si>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</si>
  <si>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</si>
  <si>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</si>
  <si>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</si>
  <si>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</si>
  <si>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</si>
  <si>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</si>
  <si>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</si>
  <si>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</si>
  <si>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</si>
  <si>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</si>
  <si>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</si>
  <si>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</si>
  <si>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</si>
  <si>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</si>
  <si>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</si>
  <si>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</si>
  <si>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</si>
  <si>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</si>
  <si>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</si>
  <si>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</si>
  <si>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</si>
  <si>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</si>
  <si>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</si>
  <si>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</si>
  <si>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</si>
  <si>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</si>
  <si>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</si>
  <si>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</si>
  <si>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</si>
  <si>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</si>
  <si>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</si>
  <si>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</si>
  <si>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</si>
  <si>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</si>
  <si>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</si>
  <si>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</si>
  <si>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</si>
  <si>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</si>
  <si>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</si>
  <si>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</si>
  <si>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</si>
  <si>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</si>
  <si>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</si>
  <si>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</si>
  <si>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</si>
  <si>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</si>
  <si>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</si>
  <si>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</si>
  <si>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</si>
  <si>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</si>
  <si>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</si>
  <si>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</si>
  <si>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</si>
  <si>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</si>
  <si>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</si>
  <si>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</si>
  <si>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</si>
  <si>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</si>
  <si>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</si>
  <si>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</si>
  <si>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</si>
  <si>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</si>
  <si>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</si>
  <si>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</si>
  <si>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</si>
  <si>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</si>
  <si>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</si>
  <si>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</si>
  <si>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</si>
  <si>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</si>
  <si>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</si>
  <si>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</si>
  <si>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</si>
  <si>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</si>
  <si>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</si>
  <si>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</si>
  <si>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</si>
  <si>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</si>
  <si>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</si>
  <si>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</si>
  <si>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</si>
  <si>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</si>
  <si>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</si>
  <si>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</si>
  <si>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</si>
  <si>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</si>
  <si>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</si>
  <si>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</si>
  <si>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</si>
  <si>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</si>
  <si>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</si>
  <si>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</si>
  <si>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</si>
  <si>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</si>
  <si>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</si>
  <si>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</si>
  <si>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</si>
  <si>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</si>
  <si>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</si>
  <si>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</si>
  <si>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</si>
  <si>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</si>
  <si>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</si>
  <si>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</si>
  <si>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</si>
  <si>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</si>
  <si>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</si>
  <si>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</si>
  <si>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</si>
  <si>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</si>
  <si>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</si>
  <si>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</si>
  <si>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</si>
  <si>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</si>
  <si>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</si>
  <si>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</si>
  <si>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</si>
  <si>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</si>
  <si>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</si>
  <si>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</si>
  <si>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</si>
  <si>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</si>
  <si>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</si>
  <si>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</si>
  <si>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</si>
  <si>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</si>
  <si>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</si>
  <si>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</si>
  <si>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</si>
  <si>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</si>
  <si>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</si>
  <si>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</si>
  <si>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</si>
  <si>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</si>
  <si>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</si>
  <si>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</si>
  <si>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</si>
  <si>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</si>
  <si>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</si>
  <si>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</si>
  <si>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</si>
  <si>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</si>
  <si>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</si>
  <si>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</si>
  <si>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</si>
  <si>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</si>
  <si>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</si>
  <si>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</si>
  <si>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</si>
  <si>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</si>
  <si>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</si>
  <si>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</si>
  <si>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</si>
  <si>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</si>
  <si>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</si>
  <si>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</si>
  <si>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</si>
  <si>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</si>
  <si>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</si>
  <si>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</si>
  <si>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</si>
  <si>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</si>
  <si>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</si>
  <si>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</si>
  <si>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</si>
  <si>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</si>
  <si>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</si>
  <si>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</si>
  <si>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</si>
  <si>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</si>
  <si>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</si>
  <si>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</si>
  <si>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</si>
  <si>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</si>
  <si>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</si>
  <si>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</si>
  <si>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</si>
  <si>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</si>
  <si>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</si>
  <si>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</si>
  <si>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</si>
  <si>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</si>
  <si>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</si>
  <si>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</si>
  <si>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</si>
  <si>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</si>
  <si>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</si>
  <si>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</si>
  <si>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</si>
  <si>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</si>
  <si>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</si>
  <si>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</si>
  <si>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</si>
  <si>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</si>
  <si>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</si>
  <si>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</si>
  <si>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</si>
  <si>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</si>
  <si>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</si>
  <si>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</si>
  <si>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</si>
  <si>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</si>
  <si>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</si>
  <si>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</si>
  <si>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</si>
  <si>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</si>
  <si>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</si>
  <si>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</si>
  <si>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</si>
  <si>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</si>
  <si>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</si>
  <si>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</si>
  <si>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</si>
  <si>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</si>
  <si>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</si>
  <si>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</si>
  <si>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</si>
  <si>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</si>
  <si>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</si>
  <si>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</si>
  <si>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</si>
  <si>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</si>
  <si>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</si>
  <si>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</si>
  <si>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</si>
  <si>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</si>
  <si>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</si>
  <si>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</si>
  <si>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</si>
  <si>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</si>
  <si>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</si>
  <si>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</si>
  <si>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</si>
  <si>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</si>
  <si>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</si>
  <si>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</si>
  <si>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</si>
  <si>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</si>
  <si>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</si>
  <si>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</si>
  <si>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</si>
  <si>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</si>
  <si>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</si>
  <si>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</si>
  <si>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</si>
  <si>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</si>
  <si>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</si>
  <si>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</si>
  <si>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</si>
  <si>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</si>
  <si>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</si>
  <si>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</si>
  <si>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</si>
  <si>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</si>
  <si>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</si>
  <si>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</si>
  <si>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</si>
  <si>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</si>
  <si>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</si>
  <si>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</si>
  <si>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</si>
  <si>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</si>
  <si>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</si>
  <si>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</si>
  <si>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</si>
  <si>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</si>
  <si>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</si>
  <si>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</si>
  <si>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</si>
  <si>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</si>
  <si>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</si>
  <si>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</si>
  <si>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</si>
  <si>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</si>
  <si>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</si>
  <si>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</si>
  <si>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</si>
  <si>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</si>
  <si>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</si>
  <si>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</si>
  <si>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</si>
  <si>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</si>
  <si>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</si>
  <si>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</si>
  <si>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</si>
  <si>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</si>
  <si>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</si>
  <si>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</si>
  <si>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</si>
  <si>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</si>
  <si>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</si>
  <si>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</si>
  <si>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</si>
  <si>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</si>
  <si>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</si>
  <si>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</si>
  <si>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</si>
  <si>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</si>
  <si>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</si>
  <si>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</si>
  <si>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</si>
  <si>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</si>
  <si>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</si>
  <si>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</si>
  <si>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</si>
  <si>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</si>
  <si>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</si>
  <si>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</si>
  <si>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</si>
  <si>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</si>
  <si>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</si>
  <si>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</si>
  <si>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</si>
  <si>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</si>
  <si>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</si>
  <si>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</si>
  <si>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</si>
  <si>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</si>
  <si>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</si>
  <si>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</si>
  <si>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</si>
  <si>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</si>
  <si>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</si>
  <si>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</si>
  <si>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</si>
  <si>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</si>
  <si>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</si>
  <si>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</si>
  <si>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</si>
  <si>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</si>
  <si>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</si>
  <si>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</si>
  <si>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</si>
  <si>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</si>
  <si>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</si>
  <si>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</si>
  <si>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</si>
  <si>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</si>
  <si>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</si>
  <si>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</si>
  <si>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</si>
  <si>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</si>
  <si>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</si>
  <si>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</si>
  <si>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</si>
  <si>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</si>
  <si>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</si>
  <si>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</si>
  <si>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</si>
  <si>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</si>
  <si>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</si>
  <si>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</si>
  <si>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</si>
  <si>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</si>
  <si>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</si>
  <si>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</si>
  <si>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</si>
  <si>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</si>
  <si>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</si>
  <si>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</si>
  <si>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</si>
  <si>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</si>
  <si>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</si>
  <si>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</si>
  <si>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</si>
  <si>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</si>
  <si>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</si>
  <si>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</si>
  <si>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</si>
  <si>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</si>
  <si>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</si>
  <si>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</si>
  <si>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</si>
  <si>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</si>
  <si>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</si>
  <si>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</si>
  <si>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</si>
  <si>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</si>
  <si>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</si>
  <si>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</si>
  <si>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</si>
  <si>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</si>
  <si>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</si>
  <si>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</si>
  <si>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</si>
  <si>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</si>
  <si>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</si>
  <si>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</si>
  <si>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</si>
  <si>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</si>
  <si>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</si>
  <si>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</si>
  <si>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</si>
  <si>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</si>
  <si>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</si>
  <si>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</si>
  <si>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</si>
  <si>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</si>
  <si>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</si>
  <si>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</si>
  <si>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</si>
  <si>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</si>
  <si>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</si>
  <si>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</si>
  <si>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</si>
  <si>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</si>
  <si>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</si>
  <si>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</si>
  <si>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</si>
  <si>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</si>
  <si>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</si>
  <si>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</si>
  <si>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</si>
  <si>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</si>
  <si>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</si>
  <si>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</si>
  <si>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</si>
  <si>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</si>
  <si>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</si>
  <si>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</si>
  <si>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</si>
  <si>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</si>
  <si>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</si>
  <si>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</si>
  <si>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</si>
  <si>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</si>
  <si>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</si>
  <si>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</si>
  <si>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</si>
  <si>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</si>
  <si>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</si>
  <si>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</si>
  <si>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</si>
  <si>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</si>
  <si>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</si>
  <si>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</si>
  <si>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</si>
  <si>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</si>
  <si>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</si>
  <si>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</si>
  <si>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</si>
  <si>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</si>
  <si>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</si>
  <si>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</si>
  <si>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</si>
  <si>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</si>
  <si>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</si>
  <si>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</si>
  <si>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</si>
  <si>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</si>
  <si>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</si>
  <si>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</si>
  <si>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</si>
  <si>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</si>
  <si>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</si>
  <si>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</si>
  <si>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</si>
  <si>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</si>
  <si>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</si>
  <si>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</si>
  <si>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</si>
  <si>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</si>
  <si>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</si>
  <si>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</si>
  <si>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</si>
  <si>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</si>
  <si>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</si>
  <si>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</si>
  <si>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</si>
  <si>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</si>
  <si>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</si>
  <si>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</si>
  <si>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</si>
  <si>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</si>
  <si>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環境教育強化総合対策事業</t>
  </si>
  <si>
    <t>大臣官房</t>
  </si>
  <si>
    <t>環境教育推進室長
三木　清香</t>
  </si>
  <si>
    <t>平成8年度</t>
  </si>
  <si>
    <t>終了予定なし</t>
  </si>
  <si>
    <t>総合政策課環境教育推進室</t>
  </si>
  <si>
    <t>「環境教育等による環境保全の取組の促進に関する法律」第9条</t>
  </si>
  <si>
    <t>「リオ＋２０」成果文書及び日本イニシアティブ（H24.6）
「環境保全活動、環境保全の意欲の増進及び環境教育並びに協働取組の推進に関する基本的な方針」（H24.6.26閣議決定）</t>
  </si>
  <si>
    <t>平成23年6月8日に議員立法により「環境教育等による環境保全の取組の促進に関する法律」（以下、環境教育等促進法）が成立し、国は学校や地域等における環境教育の充実や環境教育を推進する仕組みの強化等を図ることが求められているほか、「第五次環境基本計画」、「環境保全活動、環境保全の意欲の増進及び環境教育並びに協働取組の推進に関する基本的な方針」、「リオ＋20」等を踏まえ、環境教育の強化を総合的に進める必要がある。　</t>
  </si>
  <si>
    <t>環境教育等促進法等に基づき、法に定める環境教育に必要な情報提供、基本方針の施行状況調査等の事務を着実に実施するとともに、環境教育を行う教職員等の資質向上のための措置、体験の機会の場の認定促進等による体験活動を通じた理解と関心を深めるための措置等を講じることによって環境教育を推進する。</t>
  </si>
  <si>
    <t>-</t>
  </si>
  <si>
    <t>環境保全調査費</t>
  </si>
  <si>
    <t>庁費</t>
  </si>
  <si>
    <t>委員等旅費</t>
  </si>
  <si>
    <t>諸謝金</t>
  </si>
  <si>
    <t>国民の環境教育・ESDへの関心を高める</t>
  </si>
  <si>
    <t>環境教育推進室HPアクセス数</t>
  </si>
  <si>
    <t>回</t>
  </si>
  <si>
    <t>ウェブサイトのアクセス数（環境省）</t>
  </si>
  <si>
    <t>地方公共団体における環境教育関連施策実施数</t>
  </si>
  <si>
    <t>件</t>
  </si>
  <si>
    <t>地方自治体における環境教育等の取組促進に係る調査票</t>
  </si>
  <si>
    <t>人</t>
  </si>
  <si>
    <t>教職員・環境活動リーダー養成研修における教職員等の参加者数</t>
  </si>
  <si>
    <t>執行額／教職員・環境活動リーダー養成研修における教職員等の参加者数</t>
    <phoneticPr fontId="5"/>
  </si>
  <si>
    <t>円</t>
  </si>
  <si>
    <t>百万円/回</t>
    <phoneticPr fontId="5"/>
  </si>
  <si>
    <t>16/515</t>
  </si>
  <si>
    <t>　　/</t>
    <phoneticPr fontId="5"/>
  </si>
  <si>
    <t>　　/</t>
    <phoneticPr fontId="5"/>
  </si>
  <si>
    <t>-</t>
    <phoneticPr fontId="5"/>
  </si>
  <si>
    <t>8.環境・経済・社会の統合的向上</t>
  </si>
  <si>
    <t>251-252,257,259-260</t>
  </si>
  <si>
    <t>247-251</t>
  </si>
  <si>
    <t>254-258</t>
  </si>
  <si>
    <t>296</t>
  </si>
  <si>
    <t>291</t>
  </si>
  <si>
    <t>277</t>
  </si>
  <si>
    <t>261</t>
  </si>
  <si>
    <t>276</t>
  </si>
  <si>
    <t>278</t>
  </si>
  <si>
    <t>○</t>
  </si>
  <si>
    <t>-</t>
    <phoneticPr fontId="5"/>
  </si>
  <si>
    <t>国民一人ひとりが環境への理解を深め、社会全体で環境負荷の少ないライフスタイル等に転換していく必要がある。</t>
    <phoneticPr fontId="5"/>
  </si>
  <si>
    <t>環境教育等促進法等に規定されている国の役割に沿って事業を実施する必要がある。</t>
  </si>
  <si>
    <t>環境保全活動の促進や環境教育の強化を国として総合的に進める必要がある。</t>
  </si>
  <si>
    <t>事業者の選定にあたっては、事業内容に見合った調達方法を選定しており、競争性は確保されている。</t>
    <phoneticPr fontId="5"/>
  </si>
  <si>
    <t>有</t>
  </si>
  <si>
    <t>無</t>
  </si>
  <si>
    <t>‐</t>
  </si>
  <si>
    <t>調達実施の際に、これまでの成果等を踏まえ、コスト削減や効率化の検討を行っている。</t>
  </si>
  <si>
    <t>△</t>
  </si>
  <si>
    <t>他の手段・方法等を含めて検討した結果、当該事業を実施している。</t>
  </si>
  <si>
    <t>地域等における環境教育の充実や、環境教育を推進する仕組みの強化等を図るための方策等の検討に活用している。</t>
  </si>
  <si>
    <t>「環境教育等促進法」、「第五次環境基本計画（平成30年4月閣議決定）」、「環境保全活動、環境保全の意欲の増進及び環境教育並びに協働取組の推進に関する基本的な方針の変更（平成30年6月閣議決定）」を踏まえ、持続可能な社会の実現に向けて、さらに環境教育・環境保全活動の底上げに努めていく。</t>
    <rPh sb="13" eb="14">
      <t>5</t>
    </rPh>
    <rPh sb="81" eb="83">
      <t>ヘンコウ</t>
    </rPh>
    <phoneticPr fontId="5"/>
  </si>
  <si>
    <t>A.リトルスタジオインク株式会社</t>
    <rPh sb="12" eb="16">
      <t>カブシキガイシャ</t>
    </rPh>
    <phoneticPr fontId="5"/>
  </si>
  <si>
    <t>B.公益社団法人日本環境教育フォーラム</t>
    <phoneticPr fontId="5"/>
  </si>
  <si>
    <t>C.いであ株式会社</t>
    <phoneticPr fontId="5"/>
  </si>
  <si>
    <t>環境教育等促進法に基づく情報発信及び取組促進等業務</t>
    <phoneticPr fontId="5"/>
  </si>
  <si>
    <t>リトルスタジオインク株式会社</t>
    <rPh sb="10" eb="14">
      <t>カブシキガイシャ</t>
    </rPh>
    <phoneticPr fontId="5"/>
  </si>
  <si>
    <t>-</t>
    <phoneticPr fontId="5"/>
  </si>
  <si>
    <t>環境教育等促進法に基づく情報発信等業務</t>
    <phoneticPr fontId="5"/>
  </si>
  <si>
    <t>環境教育等促進法に基づく取組促進業務</t>
    <phoneticPr fontId="5"/>
  </si>
  <si>
    <t>全国高等学校Re-Style DANCE CUP！キービジュアル等撮影業務</t>
    <phoneticPr fontId="5"/>
  </si>
  <si>
    <t>背景バナー及びロールアップバナー購入</t>
    <phoneticPr fontId="5"/>
  </si>
  <si>
    <t>教職員等環境教育・学習推進リーダー養成研修業務</t>
    <phoneticPr fontId="5"/>
  </si>
  <si>
    <t>公益社団法人日本環境教育フォーラム</t>
    <phoneticPr fontId="5"/>
  </si>
  <si>
    <t>-</t>
    <phoneticPr fontId="5"/>
  </si>
  <si>
    <t>環境カウンセラー研修及び環境カウンセラー表彰業務</t>
    <phoneticPr fontId="5"/>
  </si>
  <si>
    <t>特定非営利活動法人環境カウンセラー全国連合会</t>
    <phoneticPr fontId="5"/>
  </si>
  <si>
    <t>「環境人材育成コンソーシアム」と連携した企業等における環境人材育成促進業務</t>
    <phoneticPr fontId="5"/>
  </si>
  <si>
    <t>環境カウンセラー登録制度運用等業務</t>
    <phoneticPr fontId="5"/>
  </si>
  <si>
    <t>環境カウンセラー更新申請に関するシステム構築業務</t>
    <phoneticPr fontId="5"/>
  </si>
  <si>
    <t>株式会社テイルウィンドシステム</t>
    <rPh sb="0" eb="4">
      <t>カブシキガイシャ</t>
    </rPh>
    <phoneticPr fontId="5"/>
  </si>
  <si>
    <t>-</t>
    <phoneticPr fontId="5"/>
  </si>
  <si>
    <t>環境教育等促進法基本方針の実施の効果測定に向けた調査業務</t>
    <phoneticPr fontId="5"/>
  </si>
  <si>
    <t>いであ株式会社</t>
    <phoneticPr fontId="5"/>
  </si>
  <si>
    <t>体験活動を通じた環境教育及び「体験の機会の場」認定促進プロモーション映像制作業務</t>
    <phoneticPr fontId="5"/>
  </si>
  <si>
    <t>株式会社アーツテック</t>
    <phoneticPr fontId="5"/>
  </si>
  <si>
    <t>-</t>
    <phoneticPr fontId="5"/>
  </si>
  <si>
    <t>地方公共団体環境教育担当者会議運営補助実施業務</t>
    <phoneticPr fontId="5"/>
  </si>
  <si>
    <t>-</t>
    <phoneticPr fontId="5"/>
  </si>
  <si>
    <t>-</t>
    <phoneticPr fontId="5"/>
  </si>
  <si>
    <t>-</t>
    <phoneticPr fontId="5"/>
  </si>
  <si>
    <t>-</t>
    <phoneticPr fontId="5"/>
  </si>
  <si>
    <t>-</t>
    <phoneticPr fontId="5"/>
  </si>
  <si>
    <t>12.5/351</t>
    <phoneticPr fontId="5"/>
  </si>
  <si>
    <t>-</t>
    <phoneticPr fontId="5"/>
  </si>
  <si>
    <t>研修企画・準備・実施運営</t>
    <phoneticPr fontId="5"/>
  </si>
  <si>
    <t>講義謝金、会議謝金</t>
    <phoneticPr fontId="5"/>
  </si>
  <si>
    <t>チラシ発送料、宅配便代</t>
    <phoneticPr fontId="5"/>
  </si>
  <si>
    <t>研修用文具、コロナ対策用品</t>
    <phoneticPr fontId="5"/>
  </si>
  <si>
    <t>研修資料、チラシ作成、報告書</t>
    <phoneticPr fontId="5"/>
  </si>
  <si>
    <t>人件費</t>
    <rPh sb="0" eb="3">
      <t>ジンケンヒ</t>
    </rPh>
    <phoneticPr fontId="5"/>
  </si>
  <si>
    <t>諸謝金</t>
    <rPh sb="0" eb="1">
      <t>ショ</t>
    </rPh>
    <rPh sb="1" eb="3">
      <t>シャキン</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</si>
  <si>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</si>
  <si>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</si>
  <si>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消耗品費</t>
    <rPh sb="0" eb="3">
      <t>ショウモウヒン</t>
    </rPh>
    <rPh sb="3" eb="4">
      <t>ヒ</t>
    </rPh>
    <phoneticPr fontId="5"/>
  </si>
  <si>
    <t>印刷製本費</t>
    <rPh sb="0" eb="2">
      <t>インサツ</t>
    </rPh>
    <rPh sb="2" eb="4">
      <t>セイホン</t>
    </rPh>
    <rPh sb="4" eb="5">
      <t>ヒ</t>
    </rPh>
    <phoneticPr fontId="5"/>
  </si>
  <si>
    <t>雑役務費</t>
    <rPh sb="0" eb="1">
      <t>ザツ</t>
    </rPh>
    <rPh sb="1" eb="3">
      <t>エキム</t>
    </rPh>
    <rPh sb="3" eb="4">
      <t>ヒ</t>
    </rPh>
    <phoneticPr fontId="5"/>
  </si>
  <si>
    <t>プログラム体験費等</t>
    <rPh sb="8" eb="9">
      <t>トウ</t>
    </rPh>
    <phoneticPr fontId="5"/>
  </si>
  <si>
    <t>その他</t>
    <rPh sb="2" eb="3">
      <t>タ</t>
    </rPh>
    <phoneticPr fontId="5"/>
  </si>
  <si>
    <t>人件費</t>
    <rPh sb="0" eb="3">
      <t>ジンケンヒ</t>
    </rPh>
    <phoneticPr fontId="5"/>
  </si>
  <si>
    <t>外注費</t>
    <rPh sb="0" eb="3">
      <t>ガイチュウヒ</t>
    </rPh>
    <phoneticPr fontId="5"/>
  </si>
  <si>
    <t>その他</t>
    <rPh sb="2" eb="3">
      <t>タ</t>
    </rPh>
    <phoneticPr fontId="5"/>
  </si>
  <si>
    <t>一般管理費、消費税等</t>
    <phoneticPr fontId="5"/>
  </si>
  <si>
    <t>ヒアリング謝金、会議出席謝金</t>
    <rPh sb="5" eb="7">
      <t>シャキン</t>
    </rPh>
    <rPh sb="8" eb="10">
      <t>カイギ</t>
    </rPh>
    <rPh sb="10" eb="12">
      <t>シュッセキ</t>
    </rPh>
    <rPh sb="12" eb="14">
      <t>シャキン</t>
    </rPh>
    <phoneticPr fontId="5"/>
  </si>
  <si>
    <t>アンケートの実施</t>
    <rPh sb="6" eb="8">
      <t>ジッシ</t>
    </rPh>
    <phoneticPr fontId="5"/>
  </si>
  <si>
    <t>一般管理費、消費税等</t>
    <rPh sb="0" eb="2">
      <t>イッパン</t>
    </rPh>
    <rPh sb="2" eb="5">
      <t>カンリヒ</t>
    </rPh>
    <rPh sb="6" eb="9">
      <t>ショウヒゼイ</t>
    </rPh>
    <rPh sb="9" eb="10">
      <t>トウ</t>
    </rPh>
    <phoneticPr fontId="5"/>
  </si>
  <si>
    <t>アンケート調査、会議開催、ヒアリング実施等</t>
    <rPh sb="5" eb="7">
      <t>チョウサ</t>
    </rPh>
    <rPh sb="8" eb="10">
      <t>カイギ</t>
    </rPh>
    <rPh sb="10" eb="12">
      <t>カイサイ</t>
    </rPh>
    <rPh sb="18" eb="20">
      <t>ジッシ</t>
    </rPh>
    <rPh sb="20" eb="21">
      <t>トウ</t>
    </rPh>
    <phoneticPr fontId="5"/>
  </si>
  <si>
    <t>事業者選定後に内訳書等を徴収する事で支出内容を把握している。</t>
    <rPh sb="7" eb="9">
      <t>ウチワケ</t>
    </rPh>
    <rPh sb="10" eb="11">
      <t>トウ</t>
    </rPh>
    <phoneticPr fontId="5"/>
  </si>
  <si>
    <t>打ち合わせ、イベント運営、サイト運用等</t>
    <phoneticPr fontId="5"/>
  </si>
  <si>
    <t>サーバーレンタル費等、イベント会場費</t>
    <phoneticPr fontId="5"/>
  </si>
  <si>
    <t>審査員謝金</t>
    <phoneticPr fontId="5"/>
  </si>
  <si>
    <t>広告掲載費</t>
    <phoneticPr fontId="5"/>
  </si>
  <si>
    <t>雑役務費</t>
    <rPh sb="0" eb="1">
      <t>ザツ</t>
    </rPh>
    <rPh sb="1" eb="4">
      <t>エキムヒ</t>
    </rPh>
    <phoneticPr fontId="5"/>
  </si>
  <si>
    <t>15.5/795</t>
    <phoneticPr fontId="5"/>
  </si>
  <si>
    <t>環境教育・環境学習に関する施策を総合的に推進し、学校を含めた地域等において、環境教育・環境保全活動への主体的な参画の促進等を図ることにより、持続可能な社会づくりの担い手育成の加速化に資するものである。</t>
    <phoneticPr fontId="5"/>
  </si>
  <si>
    <t>株式会社KeyProCreative</t>
    <phoneticPr fontId="5"/>
  </si>
  <si>
    <t>一般社団法人日本クイズ協会</t>
    <phoneticPr fontId="5"/>
  </si>
  <si>
    <t>株式会社グラスフェイス</t>
    <phoneticPr fontId="5"/>
  </si>
  <si>
    <t>イベント運営、サイト運用</t>
    <phoneticPr fontId="5"/>
  </si>
  <si>
    <t>現地研修（講師・スタッフ）</t>
    <phoneticPr fontId="5"/>
  </si>
  <si>
    <t>送迎バス、オンライン関連</t>
    <phoneticPr fontId="5"/>
  </si>
  <si>
    <t>借料及び損料</t>
    <phoneticPr fontId="5"/>
  </si>
  <si>
    <t>旅費</t>
    <phoneticPr fontId="5"/>
  </si>
  <si>
    <t>東京リスマチック株式会社</t>
    <phoneticPr fontId="5"/>
  </si>
  <si>
    <t>公益社団法人日本環境教育フォーラム</t>
    <phoneticPr fontId="5"/>
  </si>
  <si>
    <t>一般財団法人持続性推進機構</t>
    <phoneticPr fontId="5"/>
  </si>
  <si>
    <t>公益財団法人日本環境協会</t>
    <phoneticPr fontId="5"/>
  </si>
  <si>
    <t>令和２年度は、コロナ禍により研修回数の減少があったため単位コストが増加した。本年度以降、効率的な実施により単位当たりコストの削減を図ることとしている。</t>
    <rPh sb="0" eb="2">
      <t>レイワ</t>
    </rPh>
    <rPh sb="3" eb="5">
      <t>ネンド</t>
    </rPh>
    <rPh sb="10" eb="11">
      <t>カ</t>
    </rPh>
    <rPh sb="14" eb="16">
      <t>ケンシュウ</t>
    </rPh>
    <rPh sb="16" eb="18">
      <t>カイスウ</t>
    </rPh>
    <rPh sb="19" eb="21">
      <t>ゲンショウ</t>
    </rPh>
    <rPh sb="27" eb="29">
      <t>タンイ</t>
    </rPh>
    <rPh sb="33" eb="35">
      <t>ゾウカ</t>
    </rPh>
    <rPh sb="38" eb="41">
      <t>ホンネンド</t>
    </rPh>
    <rPh sb="41" eb="43">
      <t>イコウ</t>
    </rPh>
    <rPh sb="44" eb="47">
      <t>コウリツテキ</t>
    </rPh>
    <rPh sb="48" eb="50">
      <t>ジッシ</t>
    </rPh>
    <rPh sb="53" eb="55">
      <t>タンイ</t>
    </rPh>
    <rPh sb="55" eb="56">
      <t>ア</t>
    </rPh>
    <rPh sb="62" eb="64">
      <t>サクゲン</t>
    </rPh>
    <rPh sb="65" eb="66">
      <t>ハカ</t>
    </rPh>
    <phoneticPr fontId="5"/>
  </si>
  <si>
    <t>「体験の機会の場」の利用者数</t>
    <phoneticPr fontId="5"/>
  </si>
  <si>
    <t>概ね見込み通りまたはそれ以上の実績を上げている。</t>
    <phoneticPr fontId="5"/>
  </si>
  <si>
    <t>概ね成果目標に見合った成果実績となっている。</t>
    <rPh sb="2" eb="4">
      <t>セイカ</t>
    </rPh>
    <rPh sb="4" eb="6">
      <t>モクヒョウ</t>
    </rPh>
    <rPh sb="7" eb="9">
      <t>ミア</t>
    </rPh>
    <rPh sb="11" eb="13">
      <t>セイカ</t>
    </rPh>
    <rPh sb="13" eb="15">
      <t>ジッセキ</t>
    </rPh>
    <phoneticPr fontId="5"/>
  </si>
  <si>
    <t>16/450</t>
    <phoneticPr fontId="5"/>
  </si>
  <si>
    <t>概ね成果目標等に見合った実績・成果を上げている。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り、持続可能な社会作りの担い手の育成を図ることが重要。また、効率的な事業の実施により、単位当たりコストの削減等を図ることが必要。</t>
    <phoneticPr fontId="5"/>
  </si>
  <si>
    <t>地方公共団体における環境教育関連施策実施数</t>
    <phoneticPr fontId="5"/>
  </si>
  <si>
    <t>地方公共団体における環境教育関連施策の実施数が、過去３カ年の実績値の平均を上回ること</t>
    <rPh sb="19" eb="21">
      <t>ジッシ</t>
    </rPh>
    <rPh sb="21" eb="22">
      <t>スウ</t>
    </rPh>
    <rPh sb="24" eb="26">
      <t>カコ</t>
    </rPh>
    <rPh sb="28" eb="29">
      <t>ネン</t>
    </rPh>
    <rPh sb="30" eb="33">
      <t>ジッセキチ</t>
    </rPh>
    <rPh sb="34" eb="36">
      <t>ヘイキン</t>
    </rPh>
    <rPh sb="37" eb="39">
      <t>ウワマワ</t>
    </rPh>
    <phoneticPr fontId="5"/>
  </si>
  <si>
    <t>体験活動を通じて環境の保全についての理解と関心を深めること（「体験の機会の場」の利用者数が前年度より増加すること）</t>
    <rPh sb="45" eb="47">
      <t>ゼンネン</t>
    </rPh>
    <rPh sb="47" eb="48">
      <t>ド</t>
    </rPh>
    <rPh sb="50" eb="5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</si>
</sst>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10277</xdr:colOff>
      <xdr:row>749</xdr:row>
      <xdr:rowOff>337457</xdr:rowOff>
    </xdr:from>
    <xdr:ext cx="1834348" cy="668754"/>
    <xdr:sp macro="" textlink="">
      <xdr:nvSpPr>
        <xdr:cNvPr id="2" name="テキスト ボックス 1"/>
        <xdr:cNvSpPr txBox="1"/>
      </xdr:nvSpPr>
      <xdr:spPr>
        <a:xfrm>
          <a:off x="4636706" y="234412971"/>
          <a:ext cx="1834348" cy="668754"/>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600" b="1"/>
            <a:t>環境省</a:t>
          </a:r>
          <a:endParaRPr kumimoji="1" lang="en-US" altLang="ja-JP" sz="1600" b="1"/>
        </a:p>
        <a:p>
          <a:pPr algn="ctr"/>
          <a:r>
            <a:rPr kumimoji="1" lang="en-US" altLang="ja-JP" sz="1600" b="1"/>
            <a:t>59.6</a:t>
          </a:r>
          <a:r>
            <a:rPr kumimoji="1" lang="ja-JP" altLang="en-US" sz="1600" b="1"/>
            <a:t>百万円</a:t>
          </a:r>
        </a:p>
      </xdr:txBody>
    </xdr:sp>
    <xdr:clientData/>
  </xdr:oneCellAnchor>
  <xdr:twoCellAnchor>
    <xdr:from>
      <xdr:col>6</xdr:col>
      <xdr:colOff>167545</xdr:colOff>
      <xdr:row>754</xdr:row>
      <xdr:rowOff>225347</xdr:rowOff>
    </xdr:from>
    <xdr:to>
      <xdr:col>21</xdr:col>
      <xdr:colOff>59033</xdr:colOff>
      <xdr:row>758</xdr:row>
      <xdr:rowOff>238539</xdr:rowOff>
    </xdr:to>
    <xdr:grpSp>
      <xdr:nvGrpSpPr>
        <xdr:cNvPr id="3" name="グループ化 2"/>
        <xdr:cNvGrpSpPr/>
      </xdr:nvGrpSpPr>
      <xdr:grpSpPr>
        <a:xfrm>
          <a:off x="1386745" y="35175747"/>
          <a:ext cx="2939488" cy="1435592"/>
          <a:chOff x="5443784" y="41773181"/>
          <a:chExt cx="2726291" cy="1461574"/>
        </a:xfrm>
      </xdr:grpSpPr>
      <xdr:sp macro="" textlink="">
        <xdr:nvSpPr>
          <xdr:cNvPr id="4" name="テキスト ボックス 3"/>
          <xdr:cNvSpPr txBox="1"/>
        </xdr:nvSpPr>
        <xdr:spPr>
          <a:xfrm>
            <a:off x="5476875" y="41773181"/>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（総合評価）</a:t>
            </a:r>
            <a:r>
              <a:rPr kumimoji="1" lang="en-US" altLang="ja-JP" sz="1000"/>
              <a:t>】</a:t>
            </a:r>
            <a:r>
              <a:rPr kumimoji="1" lang="ja-JP" altLang="en-US" sz="1000"/>
              <a:t>等</a:t>
            </a:r>
          </a:p>
        </xdr:txBody>
      </xdr:sp>
      <xdr:grpSp>
        <xdr:nvGrpSpPr>
          <xdr:cNvPr id="5" name="グループ化 4"/>
          <xdr:cNvGrpSpPr/>
        </xdr:nvGrpSpPr>
        <xdr:grpSpPr>
          <a:xfrm>
            <a:off x="5443784" y="42019897"/>
            <a:ext cx="2726291" cy="1214858"/>
            <a:chOff x="5396159" y="42267547"/>
            <a:chExt cx="2726291" cy="1214858"/>
          </a:xfrm>
        </xdr:grpSpPr>
        <xdr:sp macro="" textlink="">
          <xdr:nvSpPr>
            <xdr:cNvPr id="6" name="テキスト ボックス 5"/>
            <xdr:cNvSpPr txBox="1"/>
          </xdr:nvSpPr>
          <xdr:spPr>
            <a:xfrm>
              <a:off x="5486400" y="42267547"/>
              <a:ext cx="2575560" cy="585356"/>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b="1"/>
                <a:t>Ａ．民間会社、一般社団法人　</a:t>
              </a:r>
              <a:r>
                <a:rPr kumimoji="1" lang="en-US" altLang="ja-JP" sz="1200" b="1"/>
                <a:t>5</a:t>
              </a:r>
              <a:r>
                <a:rPr kumimoji="1" lang="ja-JP" altLang="en-US" sz="1200" b="1"/>
                <a:t>者</a:t>
              </a:r>
              <a:endParaRPr kumimoji="1" lang="en-US" altLang="ja-JP" sz="1200" b="1"/>
            </a:p>
            <a:p>
              <a:pPr algn="ctr"/>
              <a:r>
                <a:rPr kumimoji="1" lang="en-US" altLang="ja-JP" sz="1200" b="1"/>
                <a:t>19.3</a:t>
              </a:r>
              <a:r>
                <a:rPr kumimoji="1" lang="ja-JP" altLang="en-US" sz="1200" b="1"/>
                <a:t>百万円</a:t>
              </a:r>
            </a:p>
          </xdr:txBody>
        </xdr:sp>
        <xdr:grpSp>
          <xdr:nvGrpSpPr>
            <xdr:cNvPr id="7" name="グループ化 6"/>
            <xdr:cNvGrpSpPr/>
          </xdr:nvGrpSpPr>
          <xdr:grpSpPr>
            <a:xfrm>
              <a:off x="5396159" y="43030920"/>
              <a:ext cx="2726291" cy="451485"/>
              <a:chOff x="5491409" y="43764345"/>
              <a:chExt cx="2726291" cy="451485"/>
            </a:xfrm>
          </xdr:grpSpPr>
          <xdr:sp macro="" textlink="">
            <xdr:nvSpPr>
              <xdr:cNvPr id="8" name="テキスト ボックス 7"/>
              <xdr:cNvSpPr txBox="1"/>
            </xdr:nvSpPr>
            <xdr:spPr>
              <a:xfrm>
                <a:off x="5809780" y="43843001"/>
                <a:ext cx="2407920" cy="330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400"/>
                  <a:t>子ども環境教育強化事業</a:t>
                </a:r>
              </a:p>
            </xdr:txBody>
          </xdr:sp>
          <xdr:sp macro="" textlink="">
            <xdr:nvSpPr>
              <xdr:cNvPr id="9" name="大かっこ 8"/>
              <xdr:cNvSpPr/>
            </xdr:nvSpPr>
            <xdr:spPr>
              <a:xfrm>
                <a:off x="5491409" y="43764345"/>
                <a:ext cx="2716960"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38</xdr:col>
      <xdr:colOff>8912</xdr:colOff>
      <xdr:row>754</xdr:row>
      <xdr:rowOff>173965</xdr:rowOff>
    </xdr:from>
    <xdr:to>
      <xdr:col>49</xdr:col>
      <xdr:colOff>374820</xdr:colOff>
      <xdr:row>758</xdr:row>
      <xdr:rowOff>292966</xdr:rowOff>
    </xdr:to>
    <xdr:grpSp>
      <xdr:nvGrpSpPr>
        <xdr:cNvPr id="10" name="グループ化 9"/>
        <xdr:cNvGrpSpPr/>
      </xdr:nvGrpSpPr>
      <xdr:grpSpPr>
        <a:xfrm>
          <a:off x="7730512" y="35124365"/>
          <a:ext cx="2601108" cy="1541401"/>
          <a:chOff x="5476875" y="44347343"/>
          <a:chExt cx="2441199" cy="1593015"/>
        </a:xfrm>
      </xdr:grpSpPr>
      <xdr:sp macro="" textlink="">
        <xdr:nvSpPr>
          <xdr:cNvPr id="11" name="テキスト ボックス 10"/>
          <xdr:cNvSpPr txBox="1"/>
        </xdr:nvSpPr>
        <xdr:spPr>
          <a:xfrm>
            <a:off x="5548178" y="44651303"/>
            <a:ext cx="2353345" cy="603063"/>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b="1"/>
              <a:t>Ｃ．民間会社、公益法人　</a:t>
            </a:r>
            <a:r>
              <a:rPr kumimoji="1" lang="en-US" altLang="ja-JP" sz="1200" b="1"/>
              <a:t>3</a:t>
            </a:r>
            <a:r>
              <a:rPr kumimoji="1" lang="ja-JP" altLang="en-US" sz="1200" b="1"/>
              <a:t>者</a:t>
            </a:r>
            <a:endParaRPr kumimoji="1" lang="en-US" altLang="ja-JP" sz="1200" b="1"/>
          </a:p>
          <a:p>
            <a:pPr algn="ctr"/>
            <a:r>
              <a:rPr kumimoji="1" lang="en-US" altLang="ja-JP" sz="1200" b="1"/>
              <a:t>11.4</a:t>
            </a:r>
            <a:r>
              <a:rPr kumimoji="1" lang="ja-JP" altLang="en-US" sz="1200" b="1"/>
              <a:t>百万円</a:t>
            </a:r>
          </a:p>
        </xdr:txBody>
      </xdr:sp>
      <xdr:sp macro="" textlink="">
        <xdr:nvSpPr>
          <xdr:cNvPr id="12" name="テキスト ボックス 11"/>
          <xdr:cNvSpPr txBox="1"/>
        </xdr:nvSpPr>
        <xdr:spPr>
          <a:xfrm>
            <a:off x="5476875" y="44347343"/>
            <a:ext cx="2407920" cy="284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等</a:t>
            </a:r>
            <a:endParaRPr lang="ja-JP" altLang="ja-JP" sz="1000">
              <a:effectLst/>
            </a:endParaRPr>
          </a:p>
        </xdr:txBody>
      </xdr:sp>
      <xdr:sp macro="" textlink="">
        <xdr:nvSpPr>
          <xdr:cNvPr id="13" name="大かっこ 12"/>
          <xdr:cNvSpPr/>
        </xdr:nvSpPr>
        <xdr:spPr>
          <a:xfrm>
            <a:off x="5515981" y="45404290"/>
            <a:ext cx="2349569" cy="479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5644515" y="45368676"/>
            <a:ext cx="2273559" cy="571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t>環境教育等促進法施行状況等調査</a:t>
            </a:r>
          </a:p>
        </xdr:txBody>
      </xdr:sp>
    </xdr:grpSp>
    <xdr:clientData/>
  </xdr:twoCellAnchor>
  <xdr:twoCellAnchor>
    <xdr:from>
      <xdr:col>14</xdr:col>
      <xdr:colOff>175009</xdr:colOff>
      <xdr:row>752</xdr:row>
      <xdr:rowOff>350370</xdr:rowOff>
    </xdr:from>
    <xdr:to>
      <xdr:col>43</xdr:col>
      <xdr:colOff>178741</xdr:colOff>
      <xdr:row>753</xdr:row>
      <xdr:rowOff>5025</xdr:rowOff>
    </xdr:to>
    <xdr:cxnSp macro="">
      <xdr:nvCxnSpPr>
        <xdr:cNvPr id="15" name="直線コネクタ 14"/>
        <xdr:cNvCxnSpPr/>
      </xdr:nvCxnSpPr>
      <xdr:spPr>
        <a:xfrm flipV="1">
          <a:off x="2718917" y="33837339"/>
          <a:ext cx="5273255" cy="122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129983</xdr:colOff>
      <xdr:row>754</xdr:row>
      <xdr:rowOff>186992</xdr:rowOff>
    </xdr:from>
    <xdr:to>
      <xdr:col>36</xdr:col>
      <xdr:colOff>166225</xdr:colOff>
      <xdr:row>758</xdr:row>
      <xdr:rowOff>231913</xdr:rowOff>
    </xdr:to>
    <xdr:grpSp>
      <xdr:nvGrpSpPr>
        <xdr:cNvPr id="16" name="グループ化 15"/>
        <xdr:cNvGrpSpPr/>
      </xdr:nvGrpSpPr>
      <xdr:grpSpPr>
        <a:xfrm>
          <a:off x="4600383" y="35137392"/>
          <a:ext cx="2881042" cy="1467321"/>
          <a:chOff x="5459024" y="42982856"/>
          <a:chExt cx="2686591" cy="1504184"/>
        </a:xfrm>
      </xdr:grpSpPr>
      <xdr:grpSp>
        <xdr:nvGrpSpPr>
          <xdr:cNvPr id="17" name="グループ化 16"/>
          <xdr:cNvGrpSpPr/>
        </xdr:nvGrpSpPr>
        <xdr:grpSpPr>
          <a:xfrm>
            <a:off x="5459024" y="43256218"/>
            <a:ext cx="2686591" cy="1230822"/>
            <a:chOff x="5396159" y="42289790"/>
            <a:chExt cx="2686591" cy="1230822"/>
          </a:xfrm>
        </xdr:grpSpPr>
        <xdr:sp macro="" textlink="">
          <xdr:nvSpPr>
            <xdr:cNvPr id="19" name="テキスト ボックス 18"/>
            <xdr:cNvSpPr txBox="1"/>
          </xdr:nvSpPr>
          <xdr:spPr>
            <a:xfrm>
              <a:off x="5397341" y="42289790"/>
              <a:ext cx="2629967" cy="596929"/>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b="1"/>
                <a:t>Ｂ．</a:t>
              </a:r>
              <a:r>
                <a:rPr kumimoji="1" lang="ja-JP" altLang="en-US" sz="1200" b="1">
                  <a:solidFill>
                    <a:schemeClr val="tx1"/>
                  </a:solidFill>
                  <a:effectLst/>
                  <a:latin typeface="+mn-lt"/>
                  <a:ea typeface="+mn-ea"/>
                  <a:cs typeface="+mn-cs"/>
                </a:rPr>
                <a:t>民間会社、公益法人等　</a:t>
              </a:r>
              <a:r>
                <a:rPr kumimoji="1" lang="en-US" altLang="ja-JP" sz="1200" b="1">
                  <a:solidFill>
                    <a:schemeClr val="tx1"/>
                  </a:solidFill>
                  <a:effectLst/>
                  <a:latin typeface="+mn-lt"/>
                  <a:ea typeface="+mn-ea"/>
                  <a:cs typeface="+mn-cs"/>
                </a:rPr>
                <a:t>5</a:t>
              </a:r>
              <a:r>
                <a:rPr kumimoji="1" lang="ja-JP" altLang="en-US" sz="1200" b="1">
                  <a:solidFill>
                    <a:schemeClr val="tx1"/>
                  </a:solidFill>
                  <a:effectLst/>
                  <a:latin typeface="+mn-lt"/>
                  <a:ea typeface="+mn-ea"/>
                  <a:cs typeface="+mn-cs"/>
                </a:rPr>
                <a:t>者</a:t>
              </a:r>
              <a:endParaRPr kumimoji="1" lang="en-US" altLang="ja-JP" sz="1200" b="1"/>
            </a:p>
            <a:p>
              <a:pPr algn="ctr"/>
              <a:r>
                <a:rPr kumimoji="1" lang="en-US" altLang="ja-JP" sz="1200" b="1"/>
                <a:t>28.9</a:t>
              </a:r>
              <a:r>
                <a:rPr kumimoji="1" lang="ja-JP" altLang="en-US" sz="1200" b="1"/>
                <a:t>百万円</a:t>
              </a:r>
            </a:p>
          </xdr:txBody>
        </xdr:sp>
        <xdr:grpSp>
          <xdr:nvGrpSpPr>
            <xdr:cNvPr id="20" name="グループ化 19"/>
            <xdr:cNvGrpSpPr/>
          </xdr:nvGrpSpPr>
          <xdr:grpSpPr>
            <a:xfrm>
              <a:off x="5396159" y="43069127"/>
              <a:ext cx="2686591" cy="451485"/>
              <a:chOff x="5491409" y="43802552"/>
              <a:chExt cx="2686591" cy="451485"/>
            </a:xfrm>
          </xdr:grpSpPr>
          <xdr:sp macro="" textlink="">
            <xdr:nvSpPr>
              <xdr:cNvPr id="21" name="テキスト ボックス 20"/>
              <xdr:cNvSpPr txBox="1"/>
            </xdr:nvSpPr>
            <xdr:spPr>
              <a:xfrm>
                <a:off x="5770080" y="43863120"/>
                <a:ext cx="2407920" cy="326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400"/>
                  <a:t>地域環境教育強化事業</a:t>
                </a:r>
              </a:p>
            </xdr:txBody>
          </xdr:sp>
          <xdr:sp macro="" textlink="">
            <xdr:nvSpPr>
              <xdr:cNvPr id="22" name="大かっこ 21"/>
              <xdr:cNvSpPr/>
            </xdr:nvSpPr>
            <xdr:spPr>
              <a:xfrm>
                <a:off x="5491409" y="43802552"/>
                <a:ext cx="2608971"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18" name="テキスト ボックス 17"/>
          <xdr:cNvSpPr txBox="1"/>
        </xdr:nvSpPr>
        <xdr:spPr>
          <a:xfrm>
            <a:off x="5562600" y="42982856"/>
            <a:ext cx="2407920" cy="27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請負</a:t>
            </a:r>
            <a:r>
              <a:rPr kumimoji="1" lang="en-US" altLang="ja-JP" sz="1000"/>
              <a:t>【</a:t>
            </a:r>
            <a:r>
              <a:rPr kumimoji="1" lang="ja-JP" altLang="en-US" sz="1000"/>
              <a:t>随意契約（企画競争）</a:t>
            </a:r>
            <a:r>
              <a:rPr kumimoji="1" lang="en-US" altLang="ja-JP" sz="1000"/>
              <a:t>】</a:t>
            </a:r>
            <a:r>
              <a:rPr kumimoji="1" lang="ja-JP" altLang="en-US" sz="1000"/>
              <a:t>　等</a:t>
            </a:r>
          </a:p>
        </xdr:txBody>
      </xdr:sp>
    </xdr:grpSp>
    <xdr:clientData/>
  </xdr:twoCellAnchor>
  <xdr:twoCellAnchor>
    <xdr:from>
      <xdr:col>29</xdr:col>
      <xdr:colOff>109537</xdr:colOff>
      <xdr:row>751</xdr:row>
      <xdr:rowOff>307408</xdr:rowOff>
    </xdr:from>
    <xdr:to>
      <xdr:col>29</xdr:col>
      <xdr:colOff>110397</xdr:colOff>
      <xdr:row>754</xdr:row>
      <xdr:rowOff>161925</xdr:rowOff>
    </xdr:to>
    <xdr:cxnSp macro="">
      <xdr:nvCxnSpPr>
        <xdr:cNvPr id="23" name="直線コネクタ 22"/>
        <xdr:cNvCxnSpPr/>
      </xdr:nvCxnSpPr>
      <xdr:spPr>
        <a:xfrm flipH="1">
          <a:off x="5357812" y="33521083"/>
          <a:ext cx="860" cy="921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176213</xdr:colOff>
      <xdr:row>752</xdr:row>
      <xdr:rowOff>354353</xdr:rowOff>
    </xdr:from>
    <xdr:to>
      <xdr:col>43</xdr:col>
      <xdr:colOff>180248</xdr:colOff>
      <xdr:row>754</xdr:row>
      <xdr:rowOff>171450</xdr:rowOff>
    </xdr:to>
    <xdr:cxnSp macro="">
      <xdr:nvCxnSpPr>
        <xdr:cNvPr id="24" name="直線コネクタ 23"/>
        <xdr:cNvCxnSpPr/>
      </xdr:nvCxnSpPr>
      <xdr:spPr>
        <a:xfrm flipH="1">
          <a:off x="7958138" y="33920453"/>
          <a:ext cx="4035" cy="531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171450</xdr:colOff>
      <xdr:row>753</xdr:row>
      <xdr:rowOff>4762</xdr:rowOff>
    </xdr:from>
    <xdr:to>
      <xdr:col>14</xdr:col>
      <xdr:colOff>175485</xdr:colOff>
      <xdr:row>754</xdr:row>
      <xdr:rowOff>179047</xdr:rowOff>
    </xdr:to>
    <xdr:cxnSp macro="">
      <xdr:nvCxnSpPr>
        <xdr:cNvPr id="28" name="直線コネクタ 27"/>
        <xdr:cNvCxnSpPr/>
      </xdr:nvCxnSpPr>
      <xdr:spPr>
        <a:xfrm flipH="1">
          <a:off x="2705100" y="33928050"/>
          <a:ext cx="4035" cy="531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403</v>
      </c>
      <c r="AJ2" s="946" t="s">
        <v>708</v>
      </c>
      <c r="AK2" s="946"/>
      <c r="AL2" s="946"/>
      <c r="AM2" s="946"/>
      <c r="AN2" s="98" t="s">
        <v>403</v>
      </c>
      <c r="AO2" s="946">
        <v>20</v>
      </c>
      <c r="AP2" s="946"/>
      <c r="AQ2" s="946"/>
      <c r="AR2" s="99" t="s">
        <v>707</v>
      </c>
      <c r="AS2" s="952">
        <v>288</v>
      </c>
      <c r="AT2" s="952"/>
      <c r="AU2" s="952"/>
      <c r="AV2" s="98" t="str">
        <f>IF(AW2="","","-")</f>
        <v/>
      </c>
      <c r="AW2" s="912"/>
      <c r="AX2" s="912"/>
    </row>
    <row r="3" spans="1:50" ht="21" customHeight="1" thickBot="1" x14ac:dyDescent="0.2">
      <c r="A3" s="868" t="s">
        <v>700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711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714</v>
      </c>
      <c r="H5" s="841"/>
      <c r="I5" s="841"/>
      <c r="J5" s="841"/>
      <c r="K5" s="841"/>
      <c r="L5" s="841"/>
      <c r="M5" s="842" t="s">
        <v>66</v>
      </c>
      <c r="N5" s="843"/>
      <c r="O5" s="843"/>
      <c r="P5" s="843"/>
      <c r="Q5" s="843"/>
      <c r="R5" s="844"/>
      <c r="S5" s="845" t="s">
        <v>715</v>
      </c>
      <c r="T5" s="841"/>
      <c r="U5" s="841"/>
      <c r="V5" s="841"/>
      <c r="W5" s="841"/>
      <c r="X5" s="846"/>
      <c r="Y5" s="698" t="s">
        <v>3</v>
      </c>
      <c r="Z5" s="542"/>
      <c r="AA5" s="542"/>
      <c r="AB5" s="542"/>
      <c r="AC5" s="542"/>
      <c r="AD5" s="543"/>
      <c r="AE5" s="699" t="s">
        <v>716</v>
      </c>
      <c r="AF5" s="699"/>
      <c r="AG5" s="699"/>
      <c r="AH5" s="699"/>
      <c r="AI5" s="699"/>
      <c r="AJ5" s="699"/>
      <c r="AK5" s="699"/>
      <c r="AL5" s="699"/>
      <c r="AM5" s="699"/>
      <c r="AN5" s="699"/>
      <c r="AO5" s="699"/>
      <c r="AP5" s="700"/>
      <c r="AQ5" s="701" t="s">
        <v>713</v>
      </c>
      <c r="AR5" s="702"/>
      <c r="AS5" s="702"/>
      <c r="AT5" s="702"/>
      <c r="AU5" s="702"/>
      <c r="AV5" s="702"/>
      <c r="AW5" s="702"/>
      <c r="AX5" s="703"/>
    </row>
    <row r="6" spans="1:50" ht="21"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58.9"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4" t="s">
        <v>386</v>
      </c>
      <c r="Z7" s="439"/>
      <c r="AA7" s="439"/>
      <c r="AB7" s="439"/>
      <c r="AC7" s="439"/>
      <c r="AD7" s="925"/>
      <c r="AE7" s="913" t="s">
        <v>718</v>
      </c>
      <c r="AF7" s="914"/>
      <c r="AG7" s="914"/>
      <c r="AH7" s="914"/>
      <c r="AI7" s="914"/>
      <c r="AJ7" s="914"/>
      <c r="AK7" s="914"/>
      <c r="AL7" s="914"/>
      <c r="AM7" s="914"/>
      <c r="AN7" s="914"/>
      <c r="AO7" s="914"/>
      <c r="AP7" s="914"/>
      <c r="AQ7" s="914"/>
      <c r="AR7" s="914"/>
      <c r="AS7" s="914"/>
      <c r="AT7" s="914"/>
      <c r="AU7" s="914"/>
      <c r="AV7" s="914"/>
      <c r="AW7" s="914"/>
      <c r="AX7" s="915"/>
    </row>
    <row r="8" spans="1:50" ht="34.9" customHeight="1" x14ac:dyDescent="0.15">
      <c r="A8" s="494" t="s">
        <v>256</v>
      </c>
      <c r="B8" s="495"/>
      <c r="C8" s="495"/>
      <c r="D8" s="495"/>
      <c r="E8" s="495"/>
      <c r="F8" s="496"/>
      <c r="G8" s="947" t="str">
        <f>入力規則等!A27</f>
        <v>子ども・若者育成支援、少子化社会対策</v>
      </c>
      <c r="H8" s="720"/>
      <c r="I8" s="720"/>
      <c r="J8" s="720"/>
      <c r="K8" s="720"/>
      <c r="L8" s="720"/>
      <c r="M8" s="720"/>
      <c r="N8" s="720"/>
      <c r="O8" s="720"/>
      <c r="P8" s="720"/>
      <c r="Q8" s="720"/>
      <c r="R8" s="720"/>
      <c r="S8" s="720"/>
      <c r="T8" s="720"/>
      <c r="U8" s="720"/>
      <c r="V8" s="720"/>
      <c r="W8" s="720"/>
      <c r="X8" s="948"/>
      <c r="Y8" s="847" t="s">
        <v>257</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1.6" customHeight="1" x14ac:dyDescent="0.15">
      <c r="A9" s="850" t="s">
        <v>23</v>
      </c>
      <c r="B9" s="851"/>
      <c r="C9" s="851"/>
      <c r="D9" s="851"/>
      <c r="E9" s="851"/>
      <c r="F9" s="851"/>
      <c r="G9" s="852" t="s">
        <v>719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43.1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8.1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5" t="s">
        <v>24</v>
      </c>
      <c r="B12" s="966"/>
      <c r="C12" s="966"/>
      <c r="D12" s="966"/>
      <c r="E12" s="966"/>
      <c r="F12" s="967"/>
      <c r="G12" s="760"/>
      <c r="H12" s="761"/>
      <c r="I12" s="761"/>
      <c r="J12" s="761"/>
      <c r="K12" s="761"/>
      <c r="L12" s="761"/>
      <c r="M12" s="761"/>
      <c r="N12" s="761"/>
      <c r="O12" s="761"/>
      <c r="P12" s="446" t="s">
        <v>387</v>
      </c>
      <c r="Q12" s="441"/>
      <c r="R12" s="441"/>
      <c r="S12" s="441"/>
      <c r="T12" s="441"/>
      <c r="U12" s="441"/>
      <c r="V12" s="442"/>
      <c r="W12" s="446" t="s">
        <v>409</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v>64</v>
      </c>
      <c r="Q13" s="658"/>
      <c r="R13" s="658"/>
      <c r="S13" s="658"/>
      <c r="T13" s="658"/>
      <c r="U13" s="658"/>
      <c r="V13" s="659"/>
      <c r="W13" s="657">
        <v>73</v>
      </c>
      <c r="X13" s="658"/>
      <c r="Y13" s="658"/>
      <c r="Z13" s="658"/>
      <c r="AA13" s="658"/>
      <c r="AB13" s="658"/>
      <c r="AC13" s="659"/>
      <c r="AD13" s="657">
        <v>62</v>
      </c>
      <c r="AE13" s="658"/>
      <c r="AF13" s="658"/>
      <c r="AG13" s="658"/>
      <c r="AH13" s="658"/>
      <c r="AI13" s="658"/>
      <c r="AJ13" s="659"/>
      <c r="AK13" s="657">
        <v>60</v>
      </c>
      <c r="AL13" s="658"/>
      <c r="AM13" s="658"/>
      <c r="AN13" s="658"/>
      <c r="AO13" s="658"/>
      <c r="AP13" s="658"/>
      <c r="AQ13" s="659"/>
      <c r="AR13" s="921"/>
      <c r="AS13" s="922"/>
      <c r="AT13" s="922"/>
      <c r="AU13" s="922"/>
      <c r="AV13" s="922"/>
      <c r="AW13" s="922"/>
      <c r="AX13" s="923"/>
    </row>
    <row r="14" spans="1:50" ht="21" customHeight="1" x14ac:dyDescent="0.15">
      <c r="A14" s="612"/>
      <c r="B14" s="613"/>
      <c r="C14" s="613"/>
      <c r="D14" s="613"/>
      <c r="E14" s="613"/>
      <c r="F14" s="614"/>
      <c r="G14" s="725"/>
      <c r="H14" s="726"/>
      <c r="I14" s="711" t="s">
        <v>8</v>
      </c>
      <c r="J14" s="762"/>
      <c r="K14" s="762"/>
      <c r="L14" s="762"/>
      <c r="M14" s="762"/>
      <c r="N14" s="762"/>
      <c r="O14" s="763"/>
      <c r="P14" s="657" t="s">
        <v>721</v>
      </c>
      <c r="Q14" s="658"/>
      <c r="R14" s="658"/>
      <c r="S14" s="658"/>
      <c r="T14" s="658"/>
      <c r="U14" s="658"/>
      <c r="V14" s="659"/>
      <c r="W14" s="657" t="s">
        <v>721</v>
      </c>
      <c r="X14" s="658"/>
      <c r="Y14" s="658"/>
      <c r="Z14" s="658"/>
      <c r="AA14" s="658"/>
      <c r="AB14" s="658"/>
      <c r="AC14" s="659"/>
      <c r="AD14" s="657" t="s">
        <v>721</v>
      </c>
      <c r="AE14" s="658"/>
      <c r="AF14" s="658"/>
      <c r="AG14" s="658"/>
      <c r="AH14" s="658"/>
      <c r="AI14" s="658"/>
      <c r="AJ14" s="659"/>
      <c r="AK14" s="657" t="s">
        <v>721</v>
      </c>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721</v>
      </c>
      <c r="Q15" s="658"/>
      <c r="R15" s="658"/>
      <c r="S15" s="658"/>
      <c r="T15" s="658"/>
      <c r="U15" s="658"/>
      <c r="V15" s="659"/>
      <c r="W15" s="657" t="s">
        <v>721</v>
      </c>
      <c r="X15" s="658"/>
      <c r="Y15" s="658"/>
      <c r="Z15" s="658"/>
      <c r="AA15" s="658"/>
      <c r="AB15" s="658"/>
      <c r="AC15" s="659"/>
      <c r="AD15" s="657" t="s">
        <v>721</v>
      </c>
      <c r="AE15" s="658"/>
      <c r="AF15" s="658"/>
      <c r="AG15" s="658"/>
      <c r="AH15" s="658"/>
      <c r="AI15" s="658"/>
      <c r="AJ15" s="659"/>
      <c r="AK15" s="657" t="s">
        <v>721</v>
      </c>
      <c r="AL15" s="658"/>
      <c r="AM15" s="658"/>
      <c r="AN15" s="658"/>
      <c r="AO15" s="658"/>
      <c r="AP15" s="658"/>
      <c r="AQ15" s="659"/>
      <c r="AR15" s="657" t="s">
        <v>753</v>
      </c>
      <c r="AS15" s="658"/>
      <c r="AT15" s="658"/>
      <c r="AU15" s="658"/>
      <c r="AV15" s="658"/>
      <c r="AW15" s="658"/>
      <c r="AX15" s="805"/>
    </row>
    <row r="16" spans="1:50" ht="21" customHeight="1" x14ac:dyDescent="0.15">
      <c r="A16" s="612"/>
      <c r="B16" s="613"/>
      <c r="C16" s="613"/>
      <c r="D16" s="613"/>
      <c r="E16" s="613"/>
      <c r="F16" s="614"/>
      <c r="G16" s="725"/>
      <c r="H16" s="726"/>
      <c r="I16" s="711" t="s">
        <v>52</v>
      </c>
      <c r="J16" s="712"/>
      <c r="K16" s="712"/>
      <c r="L16" s="712"/>
      <c r="M16" s="712"/>
      <c r="N16" s="712"/>
      <c r="O16" s="713"/>
      <c r="P16" s="657" t="s">
        <v>721</v>
      </c>
      <c r="Q16" s="658"/>
      <c r="R16" s="658"/>
      <c r="S16" s="658"/>
      <c r="T16" s="658"/>
      <c r="U16" s="658"/>
      <c r="V16" s="659"/>
      <c r="W16" s="657" t="s">
        <v>721</v>
      </c>
      <c r="X16" s="658"/>
      <c r="Y16" s="658"/>
      <c r="Z16" s="658"/>
      <c r="AA16" s="658"/>
      <c r="AB16" s="658"/>
      <c r="AC16" s="659"/>
      <c r="AD16" s="657" t="s">
        <v>721</v>
      </c>
      <c r="AE16" s="658"/>
      <c r="AF16" s="658"/>
      <c r="AG16" s="658"/>
      <c r="AH16" s="658"/>
      <c r="AI16" s="658"/>
      <c r="AJ16" s="659"/>
      <c r="AK16" s="657" t="s">
        <v>721</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721</v>
      </c>
      <c r="Q17" s="658"/>
      <c r="R17" s="658"/>
      <c r="S17" s="658"/>
      <c r="T17" s="658"/>
      <c r="U17" s="658"/>
      <c r="V17" s="659"/>
      <c r="W17" s="657" t="s">
        <v>721</v>
      </c>
      <c r="X17" s="658"/>
      <c r="Y17" s="658"/>
      <c r="Z17" s="658"/>
      <c r="AA17" s="658"/>
      <c r="AB17" s="658"/>
      <c r="AC17" s="659"/>
      <c r="AD17" s="657" t="s">
        <v>721</v>
      </c>
      <c r="AE17" s="658"/>
      <c r="AF17" s="658"/>
      <c r="AG17" s="658"/>
      <c r="AH17" s="658"/>
      <c r="AI17" s="658"/>
      <c r="AJ17" s="659"/>
      <c r="AK17" s="657" t="s">
        <v>721</v>
      </c>
      <c r="AL17" s="658"/>
      <c r="AM17" s="658"/>
      <c r="AN17" s="658"/>
      <c r="AO17" s="658"/>
      <c r="AP17" s="658"/>
      <c r="AQ17" s="659"/>
      <c r="AR17" s="919"/>
      <c r="AS17" s="919"/>
      <c r="AT17" s="919"/>
      <c r="AU17" s="919"/>
      <c r="AV17" s="919"/>
      <c r="AW17" s="919"/>
      <c r="AX17" s="920"/>
    </row>
    <row r="18" spans="1:50" ht="24.75" customHeight="1" x14ac:dyDescent="0.15">
      <c r="A18" s="612"/>
      <c r="B18" s="613"/>
      <c r="C18" s="613"/>
      <c r="D18" s="613"/>
      <c r="E18" s="613"/>
      <c r="F18" s="614"/>
      <c r="G18" s="727"/>
      <c r="H18" s="728"/>
      <c r="I18" s="716" t="s">
        <v>20</v>
      </c>
      <c r="J18" s="717"/>
      <c r="K18" s="717"/>
      <c r="L18" s="717"/>
      <c r="M18" s="717"/>
      <c r="N18" s="717"/>
      <c r="O18" s="718"/>
      <c r="P18" s="879">
        <f>SUM(P13:V17)</f>
        <v>64</v>
      </c>
      <c r="Q18" s="880"/>
      <c r="R18" s="880"/>
      <c r="S18" s="880"/>
      <c r="T18" s="880"/>
      <c r="U18" s="880"/>
      <c r="V18" s="881"/>
      <c r="W18" s="879">
        <f>SUM(W13:AC17)</f>
        <v>73</v>
      </c>
      <c r="X18" s="880"/>
      <c r="Y18" s="880"/>
      <c r="Z18" s="880"/>
      <c r="AA18" s="880"/>
      <c r="AB18" s="880"/>
      <c r="AC18" s="881"/>
      <c r="AD18" s="879">
        <f>SUM(AD13:AJ17)</f>
        <v>62</v>
      </c>
      <c r="AE18" s="880"/>
      <c r="AF18" s="880"/>
      <c r="AG18" s="880"/>
      <c r="AH18" s="880"/>
      <c r="AI18" s="880"/>
      <c r="AJ18" s="881"/>
      <c r="AK18" s="879">
        <f>SUM(AK13:AQ17)</f>
        <v>60</v>
      </c>
      <c r="AL18" s="880"/>
      <c r="AM18" s="880"/>
      <c r="AN18" s="880"/>
      <c r="AO18" s="880"/>
      <c r="AP18" s="880"/>
      <c r="AQ18" s="881"/>
      <c r="AR18" s="879">
        <f>SUM(AR13:AX17)</f>
        <v>0</v>
      </c>
      <c r="AS18" s="880"/>
      <c r="AT18" s="880"/>
      <c r="AU18" s="880"/>
      <c r="AV18" s="880"/>
      <c r="AW18" s="880"/>
      <c r="AX18" s="882"/>
    </row>
    <row r="19" spans="1:50" ht="24.75" customHeight="1" x14ac:dyDescent="0.15">
      <c r="A19" s="612"/>
      <c r="B19" s="613"/>
      <c r="C19" s="613"/>
      <c r="D19" s="613"/>
      <c r="E19" s="613"/>
      <c r="F19" s="614"/>
      <c r="G19" s="877" t="s">
        <v>9</v>
      </c>
      <c r="H19" s="878"/>
      <c r="I19" s="878"/>
      <c r="J19" s="878"/>
      <c r="K19" s="878"/>
      <c r="L19" s="878"/>
      <c r="M19" s="878"/>
      <c r="N19" s="878"/>
      <c r="O19" s="878"/>
      <c r="P19" s="657">
        <v>53</v>
      </c>
      <c r="Q19" s="658"/>
      <c r="R19" s="658"/>
      <c r="S19" s="658"/>
      <c r="T19" s="658"/>
      <c r="U19" s="658"/>
      <c r="V19" s="659"/>
      <c r="W19" s="657">
        <v>58</v>
      </c>
      <c r="X19" s="658"/>
      <c r="Y19" s="658"/>
      <c r="Z19" s="658"/>
      <c r="AA19" s="658"/>
      <c r="AB19" s="658"/>
      <c r="AC19" s="659"/>
      <c r="AD19" s="657">
        <v>60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7" t="s">
        <v>10</v>
      </c>
      <c r="H20" s="878"/>
      <c r="I20" s="878"/>
      <c r="J20" s="878"/>
      <c r="K20" s="878"/>
      <c r="L20" s="878"/>
      <c r="M20" s="878"/>
      <c r="N20" s="878"/>
      <c r="O20" s="878"/>
      <c r="P20" s="316">
        <f>IF(P18=0, "-", SUM(P19)/P18)</f>
        <v>0.828125</v>
      </c>
      <c r="Q20" s="316"/>
      <c r="R20" s="316"/>
      <c r="S20" s="316"/>
      <c r="T20" s="316"/>
      <c r="U20" s="316"/>
      <c r="V20" s="316"/>
      <c r="W20" s="316">
        <f t="shared" ref="W20" si="0">IF(W18=0, "-", SUM(W19)/W18)</f>
        <v>0.79452054794520544</v>
      </c>
      <c r="X20" s="316"/>
      <c r="Y20" s="316"/>
      <c r="Z20" s="316"/>
      <c r="AA20" s="316"/>
      <c r="AB20" s="316"/>
      <c r="AC20" s="316"/>
      <c r="AD20" s="316">
        <f t="shared" ref="AD20" si="1">IF(AD18=0, "-", SUM(AD19)/AD18)</f>
        <v>0.967741935483871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353</v>
      </c>
      <c r="H21" s="315"/>
      <c r="I21" s="315"/>
      <c r="J21" s="315"/>
      <c r="K21" s="315"/>
      <c r="L21" s="315"/>
      <c r="M21" s="315"/>
      <c r="N21" s="315"/>
      <c r="O21" s="315"/>
      <c r="P21" s="316">
        <f>IF(P19=0, "-", SUM(P19)/SUM(P13,P14))</f>
        <v>0.828125</v>
      </c>
      <c r="Q21" s="316"/>
      <c r="R21" s="316"/>
      <c r="S21" s="316"/>
      <c r="T21" s="316"/>
      <c r="U21" s="316"/>
      <c r="V21" s="316"/>
      <c r="W21" s="316">
        <f t="shared" ref="W21" si="2">IF(W19=0, "-", SUM(W19)/SUM(W13,W14))</f>
        <v>0.79452054794520544</v>
      </c>
      <c r="X21" s="316"/>
      <c r="Y21" s="316"/>
      <c r="Z21" s="316"/>
      <c r="AA21" s="316"/>
      <c r="AB21" s="316"/>
      <c r="AC21" s="316"/>
      <c r="AD21" s="316">
        <f t="shared" ref="AD21" si="3">IF(AD19=0, "-", SUM(AD19)/SUM(AD13,AD14))</f>
        <v>0.967741935483871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705</v>
      </c>
      <c r="B22" s="975"/>
      <c r="C22" s="975"/>
      <c r="D22" s="975"/>
      <c r="E22" s="975"/>
      <c r="F22" s="976"/>
      <c r="G22" s="970" t="s">
        <v>332</v>
      </c>
      <c r="H22" s="222"/>
      <c r="I22" s="222"/>
      <c r="J22" s="222"/>
      <c r="K22" s="222"/>
      <c r="L22" s="222"/>
      <c r="M22" s="222"/>
      <c r="N22" s="222"/>
      <c r="O22" s="223"/>
      <c r="P22" s="935" t="s">
        <v>703</v>
      </c>
      <c r="Q22" s="222"/>
      <c r="R22" s="222"/>
      <c r="S22" s="222"/>
      <c r="T22" s="222"/>
      <c r="U22" s="222"/>
      <c r="V22" s="223"/>
      <c r="W22" s="935" t="s">
        <v>704</v>
      </c>
      <c r="X22" s="222"/>
      <c r="Y22" s="222"/>
      <c r="Z22" s="222"/>
      <c r="AA22" s="222"/>
      <c r="AB22" s="222"/>
      <c r="AC22" s="223"/>
      <c r="AD22" s="935" t="s">
        <v>331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722</v>
      </c>
      <c r="H23" s="972"/>
      <c r="I23" s="972"/>
      <c r="J23" s="972"/>
      <c r="K23" s="972"/>
      <c r="L23" s="972"/>
      <c r="M23" s="972"/>
      <c r="N23" s="972"/>
      <c r="O23" s="973"/>
      <c r="P23" s="921">
        <v>59</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723</v>
      </c>
      <c r="H24" s="938"/>
      <c r="I24" s="938"/>
      <c r="J24" s="938"/>
      <c r="K24" s="938"/>
      <c r="L24" s="938"/>
      <c r="M24" s="938"/>
      <c r="N24" s="938"/>
      <c r="O24" s="939"/>
      <c r="P24" s="657">
        <v>0.7</v>
      </c>
      <c r="Q24" s="658"/>
      <c r="R24" s="658"/>
      <c r="S24" s="658"/>
      <c r="T24" s="658"/>
      <c r="U24" s="658"/>
      <c r="V24" s="659"/>
      <c r="W24" s="657"/>
      <c r="X24" s="658"/>
      <c r="Y24" s="658"/>
      <c r="Z24" s="658"/>
      <c r="AA24" s="658"/>
      <c r="AB24" s="658"/>
      <c r="AC24" s="65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724</v>
      </c>
      <c r="H25" s="938"/>
      <c r="I25" s="938"/>
      <c r="J25" s="938"/>
      <c r="K25" s="938"/>
      <c r="L25" s="938"/>
      <c r="M25" s="938"/>
      <c r="N25" s="938"/>
      <c r="O25" s="939"/>
      <c r="P25" s="657">
        <v>0.2</v>
      </c>
      <c r="Q25" s="658"/>
      <c r="R25" s="658"/>
      <c r="S25" s="658"/>
      <c r="T25" s="658"/>
      <c r="U25" s="658"/>
      <c r="V25" s="659"/>
      <c r="W25" s="657"/>
      <c r="X25" s="658"/>
      <c r="Y25" s="658"/>
      <c r="Z25" s="658"/>
      <c r="AA25" s="658"/>
      <c r="AB25" s="658"/>
      <c r="AC25" s="65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725</v>
      </c>
      <c r="H26" s="938"/>
      <c r="I26" s="938"/>
      <c r="J26" s="938"/>
      <c r="K26" s="938"/>
      <c r="L26" s="938"/>
      <c r="M26" s="938"/>
      <c r="N26" s="938"/>
      <c r="O26" s="939"/>
      <c r="P26" s="657">
        <v>0.1</v>
      </c>
      <c r="Q26" s="658"/>
      <c r="R26" s="658"/>
      <c r="S26" s="658"/>
      <c r="T26" s="658"/>
      <c r="U26" s="658"/>
      <c r="V26" s="659"/>
      <c r="W26" s="657"/>
      <c r="X26" s="658"/>
      <c r="Y26" s="658"/>
      <c r="Z26" s="658"/>
      <c r="AA26" s="658"/>
      <c r="AB26" s="658"/>
      <c r="AC26" s="65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15" hidden="1" customHeight="1" x14ac:dyDescent="0.15">
      <c r="A27" s="977"/>
      <c r="B27" s="978"/>
      <c r="C27" s="978"/>
      <c r="D27" s="978"/>
      <c r="E27" s="978"/>
      <c r="F27" s="979"/>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336</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333</v>
      </c>
      <c r="H29" s="944"/>
      <c r="I29" s="944"/>
      <c r="J29" s="944"/>
      <c r="K29" s="944"/>
      <c r="L29" s="944"/>
      <c r="M29" s="944"/>
      <c r="N29" s="944"/>
      <c r="O29" s="945"/>
      <c r="P29" s="657">
        <f>AK13</f>
        <v>60</v>
      </c>
      <c r="Q29" s="658"/>
      <c r="R29" s="658"/>
      <c r="S29" s="658"/>
      <c r="T29" s="658"/>
      <c r="U29" s="658"/>
      <c r="V29" s="659"/>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hidden="1" customHeight="1" x14ac:dyDescent="0.15">
      <c r="A30" s="862" t="s">
        <v>348</v>
      </c>
      <c r="B30" s="863"/>
      <c r="C30" s="863"/>
      <c r="D30" s="863"/>
      <c r="E30" s="863"/>
      <c r="F30" s="864"/>
      <c r="G30" s="773" t="s">
        <v>146</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387</v>
      </c>
      <c r="AF30" s="860"/>
      <c r="AG30" s="860"/>
      <c r="AH30" s="861"/>
      <c r="AI30" s="916" t="s">
        <v>409</v>
      </c>
      <c r="AJ30" s="916"/>
      <c r="AK30" s="916"/>
      <c r="AL30" s="859"/>
      <c r="AM30" s="916" t="s">
        <v>506</v>
      </c>
      <c r="AN30" s="916"/>
      <c r="AO30" s="916"/>
      <c r="AP30" s="859"/>
      <c r="AQ30" s="767" t="s">
        <v>232</v>
      </c>
      <c r="AR30" s="768"/>
      <c r="AS30" s="768"/>
      <c r="AT30" s="769"/>
      <c r="AU30" s="774" t="s">
        <v>134</v>
      </c>
      <c r="AV30" s="774"/>
      <c r="AW30" s="774"/>
      <c r="AX30" s="918"/>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v>3</v>
      </c>
      <c r="AR31" s="201"/>
      <c r="AS31" s="136" t="s">
        <v>233</v>
      </c>
      <c r="AT31" s="137"/>
      <c r="AU31" s="200" t="s">
        <v>721</v>
      </c>
      <c r="AV31" s="200"/>
      <c r="AW31" s="392" t="s">
        <v>179</v>
      </c>
      <c r="AX31" s="393"/>
    </row>
    <row r="32" spans="1:50" ht="23.25" hidden="1"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206801</v>
      </c>
      <c r="AF32" s="219"/>
      <c r="AG32" s="219"/>
      <c r="AH32" s="219"/>
      <c r="AI32" s="218">
        <v>136301</v>
      </c>
      <c r="AJ32" s="219"/>
      <c r="AK32" s="219"/>
      <c r="AL32" s="219"/>
      <c r="AM32" s="218"/>
      <c r="AN32" s="219"/>
      <c r="AO32" s="219"/>
      <c r="AP32" s="219"/>
      <c r="AQ32" s="336" t="s">
        <v>721</v>
      </c>
      <c r="AR32" s="208"/>
      <c r="AS32" s="208"/>
      <c r="AT32" s="337"/>
      <c r="AU32" s="219" t="s">
        <v>721</v>
      </c>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250000</v>
      </c>
      <c r="AF33" s="219"/>
      <c r="AG33" s="219"/>
      <c r="AH33" s="219"/>
      <c r="AI33" s="218">
        <v>250000</v>
      </c>
      <c r="AJ33" s="219"/>
      <c r="AK33" s="219"/>
      <c r="AL33" s="219"/>
      <c r="AM33" s="218">
        <v>250000</v>
      </c>
      <c r="AN33" s="219"/>
      <c r="AO33" s="219"/>
      <c r="AP33" s="219"/>
      <c r="AQ33" s="336">
        <v>250000</v>
      </c>
      <c r="AR33" s="208"/>
      <c r="AS33" s="208"/>
      <c r="AT33" s="337"/>
      <c r="AU33" s="219" t="s">
        <v>721</v>
      </c>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82.720399999999998</v>
      </c>
      <c r="AF34" s="219"/>
      <c r="AG34" s="219"/>
      <c r="AH34" s="219"/>
      <c r="AI34" s="218">
        <v>54.520400000000002</v>
      </c>
      <c r="AJ34" s="219"/>
      <c r="AK34" s="219"/>
      <c r="AL34" s="219"/>
      <c r="AM34" s="218"/>
      <c r="AN34" s="219"/>
      <c r="AO34" s="219"/>
      <c r="AP34" s="219"/>
      <c r="AQ34" s="336" t="s">
        <v>721</v>
      </c>
      <c r="AR34" s="208"/>
      <c r="AS34" s="208"/>
      <c r="AT34" s="337"/>
      <c r="AU34" s="219" t="s">
        <v>721</v>
      </c>
      <c r="AV34" s="219"/>
      <c r="AW34" s="219"/>
      <c r="AX34" s="221"/>
    </row>
    <row r="35" spans="1:51" ht="23.25" hidden="1" customHeight="1" x14ac:dyDescent="0.15">
      <c r="A35" s="228" t="s">
        <v>377</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0.6"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348</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11"/>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3</v>
      </c>
      <c r="AR38" s="201"/>
      <c r="AS38" s="136" t="s">
        <v>233</v>
      </c>
      <c r="AT38" s="137"/>
      <c r="AU38" s="200" t="s">
        <v>721</v>
      </c>
      <c r="AV38" s="200"/>
      <c r="AW38" s="392" t="s">
        <v>179</v>
      </c>
      <c r="AX38" s="393"/>
      <c r="AY38">
        <f>$AY$37</f>
        <v>1</v>
      </c>
    </row>
    <row r="39" spans="1:51" ht="23.25" customHeight="1" x14ac:dyDescent="0.15">
      <c r="A39" s="397"/>
      <c r="B39" s="395"/>
      <c r="C39" s="395"/>
      <c r="D39" s="395"/>
      <c r="E39" s="395"/>
      <c r="F39" s="396"/>
      <c r="G39" s="563" t="s">
        <v>848</v>
      </c>
      <c r="H39" s="564"/>
      <c r="I39" s="564"/>
      <c r="J39" s="564"/>
      <c r="K39" s="564"/>
      <c r="L39" s="564"/>
      <c r="M39" s="564"/>
      <c r="N39" s="564"/>
      <c r="O39" s="565"/>
      <c r="P39" s="108" t="s">
        <v>847</v>
      </c>
      <c r="Q39" s="108"/>
      <c r="R39" s="108"/>
      <c r="S39" s="108"/>
      <c r="T39" s="108"/>
      <c r="U39" s="108"/>
      <c r="V39" s="108"/>
      <c r="W39" s="108"/>
      <c r="X39" s="109"/>
      <c r="Y39" s="470" t="s">
        <v>12</v>
      </c>
      <c r="Z39" s="530"/>
      <c r="AA39" s="531"/>
      <c r="AB39" s="460" t="s">
        <v>731</v>
      </c>
      <c r="AC39" s="460"/>
      <c r="AD39" s="460"/>
      <c r="AE39" s="218">
        <v>907</v>
      </c>
      <c r="AF39" s="219"/>
      <c r="AG39" s="219"/>
      <c r="AH39" s="219"/>
      <c r="AI39" s="218">
        <v>974</v>
      </c>
      <c r="AJ39" s="219"/>
      <c r="AK39" s="219"/>
      <c r="AL39" s="219"/>
      <c r="AM39" s="218">
        <v>1002</v>
      </c>
      <c r="AN39" s="219"/>
      <c r="AO39" s="219"/>
      <c r="AP39" s="219"/>
      <c r="AQ39" s="336" t="s">
        <v>721</v>
      </c>
      <c r="AR39" s="208"/>
      <c r="AS39" s="208"/>
      <c r="AT39" s="337"/>
      <c r="AU39" s="219" t="s">
        <v>721</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731</v>
      </c>
      <c r="AC40" s="522"/>
      <c r="AD40" s="522"/>
      <c r="AE40" s="218" t="s">
        <v>721</v>
      </c>
      <c r="AF40" s="219"/>
      <c r="AG40" s="219"/>
      <c r="AH40" s="219"/>
      <c r="AI40" s="218" t="s">
        <v>721</v>
      </c>
      <c r="AJ40" s="219"/>
      <c r="AK40" s="219"/>
      <c r="AL40" s="219"/>
      <c r="AM40" s="218">
        <v>916</v>
      </c>
      <c r="AN40" s="219"/>
      <c r="AO40" s="219"/>
      <c r="AP40" s="219"/>
      <c r="AQ40" s="336">
        <v>961</v>
      </c>
      <c r="AR40" s="208"/>
      <c r="AS40" s="208"/>
      <c r="AT40" s="337"/>
      <c r="AU40" s="219" t="s">
        <v>721</v>
      </c>
      <c r="AV40" s="219"/>
      <c r="AW40" s="219"/>
      <c r="AX40" s="221"/>
      <c r="AY40">
        <f t="shared" si="4"/>
        <v>1</v>
      </c>
    </row>
    <row r="41" spans="1:51" ht="22.9"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721</v>
      </c>
      <c r="AF41" s="219"/>
      <c r="AG41" s="219"/>
      <c r="AH41" s="219"/>
      <c r="AI41" s="218" t="s">
        <v>721</v>
      </c>
      <c r="AJ41" s="219"/>
      <c r="AK41" s="219"/>
      <c r="AL41" s="219"/>
      <c r="AM41" s="218">
        <v>102.9</v>
      </c>
      <c r="AN41" s="219"/>
      <c r="AO41" s="219"/>
      <c r="AP41" s="219"/>
      <c r="AQ41" s="336" t="s">
        <v>721</v>
      </c>
      <c r="AR41" s="208"/>
      <c r="AS41" s="208"/>
      <c r="AT41" s="337"/>
      <c r="AU41" s="219" t="s">
        <v>721</v>
      </c>
      <c r="AV41" s="219"/>
      <c r="AW41" s="219"/>
      <c r="AX41" s="221"/>
      <c r="AY41">
        <f t="shared" si="4"/>
        <v>1</v>
      </c>
    </row>
    <row r="42" spans="1:51" ht="23.25" customHeight="1" x14ac:dyDescent="0.15">
      <c r="A42" s="228" t="s">
        <v>377</v>
      </c>
      <c r="B42" s="229"/>
      <c r="C42" s="229"/>
      <c r="D42" s="229"/>
      <c r="E42" s="229"/>
      <c r="F42" s="230"/>
      <c r="G42" s="234" t="s">
        <v>732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8.9"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0" t="s">
        <v>348</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11"/>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3</v>
      </c>
      <c r="AR45" s="201"/>
      <c r="AS45" s="136" t="s">
        <v>233</v>
      </c>
      <c r="AT45" s="137"/>
      <c r="AU45" s="200" t="s">
        <v>721</v>
      </c>
      <c r="AV45" s="200"/>
      <c r="AW45" s="392" t="s">
        <v>179</v>
      </c>
      <c r="AX45" s="393"/>
      <c r="AY45">
        <f>$AY$44</f>
        <v>1</v>
      </c>
    </row>
    <row r="46" spans="1:51" ht="23.25" customHeight="1" x14ac:dyDescent="0.15">
      <c r="A46" s="397"/>
      <c r="B46" s="395"/>
      <c r="C46" s="395"/>
      <c r="D46" s="395"/>
      <c r="E46" s="395"/>
      <c r="F46" s="396"/>
      <c r="G46" s="563" t="s">
        <v>849</v>
      </c>
      <c r="H46" s="564"/>
      <c r="I46" s="564"/>
      <c r="J46" s="564"/>
      <c r="K46" s="564"/>
      <c r="L46" s="564"/>
      <c r="M46" s="564"/>
      <c r="N46" s="564"/>
      <c r="O46" s="565"/>
      <c r="P46" s="108" t="s">
        <v>842</v>
      </c>
      <c r="Q46" s="108"/>
      <c r="R46" s="108"/>
      <c r="S46" s="108"/>
      <c r="T46" s="108"/>
      <c r="U46" s="108"/>
      <c r="V46" s="108"/>
      <c r="W46" s="108"/>
      <c r="X46" s="109"/>
      <c r="Y46" s="470" t="s">
        <v>12</v>
      </c>
      <c r="Z46" s="530"/>
      <c r="AA46" s="531"/>
      <c r="AB46" s="460" t="s">
        <v>733</v>
      </c>
      <c r="AC46" s="460"/>
      <c r="AD46" s="460"/>
      <c r="AE46" s="282">
        <v>27184</v>
      </c>
      <c r="AF46" s="282"/>
      <c r="AG46" s="282"/>
      <c r="AH46" s="282"/>
      <c r="AI46" s="282">
        <v>26175</v>
      </c>
      <c r="AJ46" s="282"/>
      <c r="AK46" s="282"/>
      <c r="AL46" s="282"/>
      <c r="AM46" s="282">
        <v>26175</v>
      </c>
      <c r="AN46" s="282"/>
      <c r="AO46" s="282"/>
      <c r="AP46" s="282"/>
      <c r="AQ46" s="336" t="s">
        <v>721</v>
      </c>
      <c r="AR46" s="208"/>
      <c r="AS46" s="208"/>
      <c r="AT46" s="337"/>
      <c r="AU46" s="219" t="s">
        <v>721</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733</v>
      </c>
      <c r="AC47" s="522"/>
      <c r="AD47" s="522"/>
      <c r="AE47" s="218">
        <v>26000</v>
      </c>
      <c r="AF47" s="219"/>
      <c r="AG47" s="219"/>
      <c r="AH47" s="219"/>
      <c r="AI47" s="218">
        <v>27000</v>
      </c>
      <c r="AJ47" s="219"/>
      <c r="AK47" s="219"/>
      <c r="AL47" s="219"/>
      <c r="AM47" s="218">
        <v>28000</v>
      </c>
      <c r="AN47" s="219"/>
      <c r="AO47" s="219"/>
      <c r="AP47" s="219"/>
      <c r="AQ47" s="336">
        <v>29000</v>
      </c>
      <c r="AR47" s="208"/>
      <c r="AS47" s="208"/>
      <c r="AT47" s="337"/>
      <c r="AU47" s="219" t="s">
        <v>721</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100.6</v>
      </c>
      <c r="AF48" s="219"/>
      <c r="AG48" s="219"/>
      <c r="AH48" s="219"/>
      <c r="AI48" s="218">
        <v>96.9</v>
      </c>
      <c r="AJ48" s="219"/>
      <c r="AK48" s="219"/>
      <c r="AL48" s="219"/>
      <c r="AM48" s="218">
        <v>93.5</v>
      </c>
      <c r="AN48" s="219"/>
      <c r="AO48" s="219"/>
      <c r="AP48" s="219"/>
      <c r="AQ48" s="336" t="s">
        <v>721</v>
      </c>
      <c r="AR48" s="208"/>
      <c r="AS48" s="208"/>
      <c r="AT48" s="337"/>
      <c r="AU48" s="219" t="s">
        <v>721</v>
      </c>
      <c r="AV48" s="219"/>
      <c r="AW48" s="219"/>
      <c r="AX48" s="221"/>
      <c r="AY48">
        <f t="shared" si="5"/>
        <v>1</v>
      </c>
    </row>
    <row r="49" spans="1:51" ht="30.6" customHeight="1" x14ac:dyDescent="0.15">
      <c r="A49" s="228" t="s">
        <v>377</v>
      </c>
      <c r="B49" s="229"/>
      <c r="C49" s="229"/>
      <c r="D49" s="229"/>
      <c r="E49" s="229"/>
      <c r="F49" s="230"/>
      <c r="G49" s="234" t="s">
        <v>732</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6" t="s">
        <v>134</v>
      </c>
      <c r="AV51" s="926"/>
      <c r="AW51" s="926"/>
      <c r="AX51" s="92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380</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9"/>
      <c r="AY79">
        <f>COUNTIF($AR$79,"☑")</f>
        <v>0</v>
      </c>
    </row>
    <row r="80" spans="1:51" ht="18.75" hidden="1" customHeight="1" x14ac:dyDescent="0.15">
      <c r="A80" s="865"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6"/>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c r="AY82">
        <f t="shared" ref="AY82:AY89" si="10">$AY$80</f>
        <v>0</v>
      </c>
    </row>
    <row r="83" spans="1:60" ht="22.5" hidden="1" customHeight="1" x14ac:dyDescent="0.15">
      <c r="A83" s="866"/>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c r="AY83">
        <f t="shared" si="10"/>
        <v>0</v>
      </c>
    </row>
    <row r="84" spans="1:60" ht="19.5" hidden="1" customHeight="1" x14ac:dyDescent="0.15">
      <c r="A84" s="866"/>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0"/>
      <c r="AY84">
        <f t="shared" si="10"/>
        <v>0</v>
      </c>
    </row>
    <row r="85" spans="1:60" ht="18.75" hidden="1" customHeight="1" x14ac:dyDescent="0.15">
      <c r="A85" s="86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6"/>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539</v>
      </c>
      <c r="AV100" s="318"/>
      <c r="AW100" s="318"/>
      <c r="AX100" s="320"/>
    </row>
    <row r="101" spans="1:60" ht="23.25" customHeight="1" x14ac:dyDescent="0.15">
      <c r="A101" s="418"/>
      <c r="B101" s="419"/>
      <c r="C101" s="419"/>
      <c r="D101" s="419"/>
      <c r="E101" s="419"/>
      <c r="F101" s="420"/>
      <c r="G101" s="108" t="s">
        <v>734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733</v>
      </c>
      <c r="AC101" s="460"/>
      <c r="AD101" s="460"/>
      <c r="AE101" s="282">
        <v>515</v>
      </c>
      <c r="AF101" s="282"/>
      <c r="AG101" s="282"/>
      <c r="AH101" s="282"/>
      <c r="AI101" s="282">
        <v>795</v>
      </c>
      <c r="AJ101" s="282"/>
      <c r="AK101" s="282"/>
      <c r="AL101" s="282"/>
      <c r="AM101" s="282">
        <v>351</v>
      </c>
      <c r="AN101" s="282"/>
      <c r="AO101" s="282"/>
      <c r="AP101" s="282"/>
      <c r="AQ101" s="282" t="s">
        <v>798</v>
      </c>
      <c r="AR101" s="282"/>
      <c r="AS101" s="282"/>
      <c r="AT101" s="282"/>
      <c r="AU101" s="218" t="s">
        <v>798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733</v>
      </c>
      <c r="AC102" s="460"/>
      <c r="AD102" s="460"/>
      <c r="AE102" s="282">
        <v>200</v>
      </c>
      <c r="AF102" s="282"/>
      <c r="AG102" s="282"/>
      <c r="AH102" s="282"/>
      <c r="AI102" s="282">
        <v>200</v>
      </c>
      <c r="AJ102" s="282"/>
      <c r="AK102" s="282"/>
      <c r="AL102" s="282"/>
      <c r="AM102" s="282">
        <v>200</v>
      </c>
      <c r="AN102" s="282"/>
      <c r="AO102" s="282"/>
      <c r="AP102" s="282"/>
      <c r="AQ102" s="282">
        <v>450</v>
      </c>
      <c r="AR102" s="282"/>
      <c r="AS102" s="282"/>
      <c r="AT102" s="282"/>
      <c r="AU102" s="225">
        <v>450</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735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736</v>
      </c>
      <c r="AC116" s="462"/>
      <c r="AD116" s="463"/>
      <c r="AE116" s="282">
        <v>31067</v>
      </c>
      <c r="AF116" s="282"/>
      <c r="AG116" s="282"/>
      <c r="AH116" s="282"/>
      <c r="AI116" s="282">
        <v>19497</v>
      </c>
      <c r="AJ116" s="282"/>
      <c r="AK116" s="282"/>
      <c r="AL116" s="282"/>
      <c r="AM116" s="282">
        <v>35613</v>
      </c>
      <c r="AN116" s="282"/>
      <c r="AO116" s="282"/>
      <c r="AP116" s="282"/>
      <c r="AQ116" s="218">
        <v>35556</v>
      </c>
      <c r="AR116" s="219"/>
      <c r="AS116" s="219"/>
      <c r="AT116" s="219"/>
      <c r="AU116" s="219"/>
      <c r="AV116" s="219"/>
      <c r="AW116" s="219"/>
      <c r="AX116" s="221"/>
    </row>
    <row r="117" spans="1:51" ht="37.9"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737</v>
      </c>
      <c r="AC117" s="472"/>
      <c r="AD117" s="473"/>
      <c r="AE117" s="550" t="s">
        <v>738</v>
      </c>
      <c r="AF117" s="550"/>
      <c r="AG117" s="550"/>
      <c r="AH117" s="550"/>
      <c r="AI117" s="550" t="s">
        <v>827</v>
      </c>
      <c r="AJ117" s="550"/>
      <c r="AK117" s="550"/>
      <c r="AL117" s="550"/>
      <c r="AM117" s="550" t="s">
        <v>797</v>
      </c>
      <c r="AN117" s="550"/>
      <c r="AO117" s="550"/>
      <c r="AP117" s="550"/>
      <c r="AQ117" s="550" t="s">
        <v>845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537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537</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739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387</v>
      </c>
      <c r="AF127" s="247"/>
      <c r="AG127" s="247"/>
      <c r="AH127" s="247"/>
      <c r="AI127" s="247" t="s">
        <v>409</v>
      </c>
      <c r="AJ127" s="247"/>
      <c r="AK127" s="247"/>
      <c r="AL127" s="247"/>
      <c r="AM127" s="247" t="s">
        <v>506</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740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29.45" customHeight="1" x14ac:dyDescent="0.15">
      <c r="A130" s="189" t="s">
        <v>402</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9.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721</v>
      </c>
      <c r="AV133" s="201"/>
      <c r="AW133" s="136" t="s">
        <v>179</v>
      </c>
      <c r="AX133" s="196"/>
      <c r="AY133">
        <f>$AY$132</f>
        <v>1</v>
      </c>
    </row>
    <row r="134" spans="1:51" ht="27.6"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v>907</v>
      </c>
      <c r="AF134" s="208"/>
      <c r="AG134" s="208"/>
      <c r="AH134" s="208"/>
      <c r="AI134" s="207">
        <v>974</v>
      </c>
      <c r="AJ134" s="208"/>
      <c r="AK134" s="208"/>
      <c r="AL134" s="208"/>
      <c r="AM134" s="207">
        <v>1322</v>
      </c>
      <c r="AN134" s="208"/>
      <c r="AO134" s="208"/>
      <c r="AP134" s="208"/>
      <c r="AQ134" s="207" t="s">
        <v>721</v>
      </c>
      <c r="AR134" s="208"/>
      <c r="AS134" s="208"/>
      <c r="AT134" s="208"/>
      <c r="AU134" s="207" t="s">
        <v>721</v>
      </c>
      <c r="AV134" s="208"/>
      <c r="AW134" s="208"/>
      <c r="AX134" s="209"/>
      <c r="AY134">
        <f t="shared" ref="AY134:AY135" si="13">$AY$132</f>
        <v>1</v>
      </c>
    </row>
    <row r="135" spans="1:51" ht="27.6"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t="s">
        <v>721</v>
      </c>
      <c r="AF135" s="208"/>
      <c r="AG135" s="208"/>
      <c r="AH135" s="208"/>
      <c r="AI135" s="207" t="s">
        <v>721</v>
      </c>
      <c r="AJ135" s="208"/>
      <c r="AK135" s="208"/>
      <c r="AL135" s="208"/>
      <c r="AM135" s="207">
        <v>916</v>
      </c>
      <c r="AN135" s="208"/>
      <c r="AO135" s="208"/>
      <c r="AP135" s="208"/>
      <c r="AQ135" s="207">
        <v>1300</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9.149999999999999" customHeight="1" x14ac:dyDescent="0.15">
      <c r="A188" s="190"/>
      <c r="B188" s="187"/>
      <c r="C188" s="181"/>
      <c r="D188" s="187"/>
      <c r="E188" s="128" t="s">
        <v>828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8"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3"/>
      <c r="E430" s="175" t="s">
        <v>396</v>
      </c>
      <c r="F430" s="899"/>
      <c r="G430" s="900" t="s">
        <v>252</v>
      </c>
      <c r="H430" s="126"/>
      <c r="I430" s="12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900" t="s">
        <v>252</v>
      </c>
      <c r="H484" s="126"/>
      <c r="I484" s="12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00" t="s">
        <v>252</v>
      </c>
      <c r="H538" s="126"/>
      <c r="I538" s="12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00" t="s">
        <v>252</v>
      </c>
      <c r="H592" s="126"/>
      <c r="I592" s="12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00" t="s">
        <v>252</v>
      </c>
      <c r="H646" s="126"/>
      <c r="I646" s="12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45.6" customHeight="1" x14ac:dyDescent="0.15">
      <c r="A702" s="871" t="s">
        <v>140</v>
      </c>
      <c r="B702" s="87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752</v>
      </c>
      <c r="AE702" s="342"/>
      <c r="AF702" s="342"/>
      <c r="AG702" s="379" t="s">
        <v>754</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752</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752</v>
      </c>
      <c r="AE704" s="783"/>
      <c r="AF704" s="783"/>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4" t="s">
        <v>752</v>
      </c>
      <c r="AE705" s="715"/>
      <c r="AF705" s="715"/>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0.6" customHeight="1" x14ac:dyDescent="0.15">
      <c r="A706" s="642"/>
      <c r="B706" s="643"/>
      <c r="C706" s="796"/>
      <c r="D706" s="797"/>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758</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1.6" customHeight="1" x14ac:dyDescent="0.15">
      <c r="A707" s="642"/>
      <c r="B707" s="643"/>
      <c r="C707" s="798"/>
      <c r="D707" s="799"/>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759</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760</v>
      </c>
      <c r="AE708" s="603"/>
      <c r="AF708" s="603"/>
      <c r="AG708" s="742" t="s">
        <v>795</v>
      </c>
      <c r="AH708" s="743"/>
      <c r="AI708" s="743"/>
      <c r="AJ708" s="743"/>
      <c r="AK708" s="743"/>
      <c r="AL708" s="743"/>
      <c r="AM708" s="743"/>
      <c r="AN708" s="743"/>
      <c r="AO708" s="743"/>
      <c r="AP708" s="743"/>
      <c r="AQ708" s="743"/>
      <c r="AR708" s="743"/>
      <c r="AS708" s="743"/>
      <c r="AT708" s="743"/>
      <c r="AU708" s="743"/>
      <c r="AV708" s="743"/>
      <c r="AW708" s="743"/>
      <c r="AX708" s="744"/>
    </row>
    <row r="709" spans="1:50" ht="40.1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762</v>
      </c>
      <c r="AE709" s="323"/>
      <c r="AF709" s="323"/>
      <c r="AG709" s="104" t="s">
        <v>841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760</v>
      </c>
      <c r="AE710" s="323"/>
      <c r="AF710" s="323"/>
      <c r="AG710" s="104" t="s">
        <v>795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752</v>
      </c>
      <c r="AE711" s="323"/>
      <c r="AF711" s="323"/>
      <c r="AG711" s="104" t="s">
        <v>821</v>
      </c>
      <c r="AH711" s="105"/>
      <c r="AI711" s="105"/>
      <c r="AJ711" s="105"/>
      <c r="AK711" s="105"/>
      <c r="AL711" s="105"/>
      <c r="AM711" s="105"/>
      <c r="AN711" s="105"/>
      <c r="AO711" s="105"/>
      <c r="AP711" s="105"/>
      <c r="AQ711" s="105"/>
      <c r="AR711" s="105"/>
      <c r="AS711" s="105"/>
      <c r="AT711" s="105"/>
      <c r="AU711" s="105"/>
      <c r="AV711" s="105"/>
      <c r="AW711" s="105"/>
      <c r="AX711" s="106"/>
    </row>
    <row r="712" spans="1:50" ht="24" customHeight="1" x14ac:dyDescent="0.15">
      <c r="A712" s="642"/>
      <c r="B712" s="644"/>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760</v>
      </c>
      <c r="AE712" s="783"/>
      <c r="AF712" s="783"/>
      <c r="AG712" s="809" t="s">
        <v>795</v>
      </c>
      <c r="AH712" s="810"/>
      <c r="AI712" s="810"/>
      <c r="AJ712" s="810"/>
      <c r="AK712" s="810"/>
      <c r="AL712" s="810"/>
      <c r="AM712" s="810"/>
      <c r="AN712" s="810"/>
      <c r="AO712" s="810"/>
      <c r="AP712" s="810"/>
      <c r="AQ712" s="810"/>
      <c r="AR712" s="810"/>
      <c r="AS712" s="810"/>
      <c r="AT712" s="810"/>
      <c r="AU712" s="810"/>
      <c r="AV712" s="810"/>
      <c r="AW712" s="810"/>
      <c r="AX712" s="811"/>
    </row>
    <row r="713" spans="1:50" ht="24" customHeight="1" x14ac:dyDescent="0.15">
      <c r="A713" s="642"/>
      <c r="B713" s="644"/>
      <c r="C713" s="949" t="s">
        <v>346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760</v>
      </c>
      <c r="AE713" s="323"/>
      <c r="AF713" s="663"/>
      <c r="AG713" s="104" t="s">
        <v>796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752</v>
      </c>
      <c r="AE714" s="807"/>
      <c r="AF714" s="808"/>
      <c r="AG714" s="736" t="s">
        <v>761</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752</v>
      </c>
      <c r="AE715" s="603"/>
      <c r="AF715" s="656"/>
      <c r="AG715" s="742" t="s">
        <v>844</v>
      </c>
      <c r="AH715" s="743"/>
      <c r="AI715" s="743"/>
      <c r="AJ715" s="743"/>
      <c r="AK715" s="743"/>
      <c r="AL715" s="743"/>
      <c r="AM715" s="743"/>
      <c r="AN715" s="743"/>
      <c r="AO715" s="743"/>
      <c r="AP715" s="743"/>
      <c r="AQ715" s="743"/>
      <c r="AR715" s="743"/>
      <c r="AS715" s="743"/>
      <c r="AT715" s="743"/>
      <c r="AU715" s="743"/>
      <c r="AV715" s="743"/>
      <c r="AW715" s="743"/>
      <c r="AX715" s="744"/>
    </row>
    <row r="716" spans="1:50" ht="29.4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752</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21.6"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752</v>
      </c>
      <c r="AE717" s="323"/>
      <c r="AF717" s="323"/>
      <c r="AG717" s="104" t="s">
        <v>843</v>
      </c>
      <c r="AH717" s="105"/>
      <c r="AI717" s="105"/>
      <c r="AJ717" s="105"/>
      <c r="AK717" s="105"/>
      <c r="AL717" s="105"/>
      <c r="AM717" s="105"/>
      <c r="AN717" s="105"/>
      <c r="AO717" s="105"/>
      <c r="AP717" s="105"/>
      <c r="AQ717" s="105"/>
      <c r="AR717" s="105"/>
      <c r="AS717" s="105"/>
      <c r="AT717" s="105"/>
      <c r="AU717" s="105"/>
      <c r="AV717" s="105"/>
      <c r="AW717" s="105"/>
      <c r="AX717" s="106"/>
    </row>
    <row r="718" spans="1:50" ht="46.15"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32.450000000000003"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760</v>
      </c>
      <c r="AE719" s="603"/>
      <c r="AF719" s="603"/>
      <c r="AG719" s="128" t="s">
        <v>794</v>
      </c>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6" customHeight="1" x14ac:dyDescent="0.15">
      <c r="A726" s="640" t="s">
        <v>48</v>
      </c>
      <c r="B726" s="801"/>
      <c r="C726" s="814" t="s">
        <v>53</v>
      </c>
      <c r="D726" s="838"/>
      <c r="E726" s="838"/>
      <c r="F726" s="839"/>
      <c r="G726" s="576" t="s">
        <v>846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4.45" customHeight="1" thickBot="1" x14ac:dyDescent="0.2">
      <c r="A727" s="802"/>
      <c r="B727" s="803"/>
      <c r="C727" s="748" t="s">
        <v>57</v>
      </c>
      <c r="D727" s="749"/>
      <c r="E727" s="749"/>
      <c r="F727" s="750"/>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24.6"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1"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22.9"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6"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24"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24" customHeight="1" thickBot="1" x14ac:dyDescent="0.2">
      <c r="A735" s="792" t="s">
        <v>753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2" t="s">
        <v>670</v>
      </c>
      <c r="B737" s="211"/>
      <c r="C737" s="211"/>
      <c r="D737" s="212"/>
      <c r="E737" s="956" t="s">
        <v>743</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394</v>
      </c>
      <c r="B738" s="361"/>
      <c r="C738" s="361"/>
      <c r="D738" s="361"/>
      <c r="E738" s="956" t="s">
        <v>744</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393</v>
      </c>
      <c r="B739" s="361"/>
      <c r="C739" s="361"/>
      <c r="D739" s="361"/>
      <c r="E739" s="956" t="s">
        <v>745</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392</v>
      </c>
      <c r="B740" s="361"/>
      <c r="C740" s="361"/>
      <c r="D740" s="361"/>
      <c r="E740" s="956" t="s">
        <v>746</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391</v>
      </c>
      <c r="B741" s="361"/>
      <c r="C741" s="361"/>
      <c r="D741" s="361"/>
      <c r="E741" s="956" t="s">
        <v>747</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390</v>
      </c>
      <c r="B742" s="361"/>
      <c r="C742" s="361"/>
      <c r="D742" s="361"/>
      <c r="E742" s="956" t="s">
        <v>748</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389</v>
      </c>
      <c r="B743" s="361"/>
      <c r="C743" s="361"/>
      <c r="D743" s="361"/>
      <c r="E743" s="956" t="s">
        <v>749</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388</v>
      </c>
      <c r="B744" s="361"/>
      <c r="C744" s="361"/>
      <c r="D744" s="361"/>
      <c r="E744" s="956" t="s">
        <v>750</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387</v>
      </c>
      <c r="B745" s="361"/>
      <c r="C745" s="361"/>
      <c r="D745" s="361"/>
      <c r="E745" s="993" t="s">
        <v>751</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543</v>
      </c>
      <c r="B746" s="361"/>
      <c r="C746" s="361"/>
      <c r="D746" s="361"/>
      <c r="E746" s="962" t="s">
        <v>709</v>
      </c>
      <c r="F746" s="960"/>
      <c r="G746" s="960"/>
      <c r="H746" s="100" t="str">
        <f>IF(E746="","","-")</f>
        <v>-</v>
      </c>
      <c r="I746" s="960" t="s">
        <v>341</v>
      </c>
      <c r="J746" s="960"/>
      <c r="K746" s="100" t="str">
        <f>IF(I746="","","-")</f>
        <v>-</v>
      </c>
      <c r="L746" s="961">
        <v>271</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506</v>
      </c>
      <c r="B747" s="361"/>
      <c r="C747" s="361"/>
      <c r="D747" s="361"/>
      <c r="E747" s="962" t="s">
        <v>709</v>
      </c>
      <c r="F747" s="960"/>
      <c r="G747" s="960"/>
      <c r="H747" s="100" t="str">
        <f>IF(E747="","","-")</f>
        <v>-</v>
      </c>
      <c r="I747" s="960"/>
      <c r="J747" s="960"/>
      <c r="K747" s="100" t="str">
        <f>IF(I747="","","-")</f>
        <v/>
      </c>
      <c r="L747" s="961">
        <v>274</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2" t="s">
        <v>381</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3.1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29"/>
      <c r="B788" s="630"/>
      <c r="C788" s="630"/>
      <c r="D788" s="630"/>
      <c r="E788" s="630"/>
      <c r="F788" s="631"/>
      <c r="G788" s="814"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800"/>
      <c r="AC788" s="814"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29"/>
      <c r="B789" s="630"/>
      <c r="C789" s="630"/>
      <c r="D789" s="630"/>
      <c r="E789" s="630"/>
      <c r="F789" s="631"/>
      <c r="G789" s="670" t="s">
        <v>804</v>
      </c>
      <c r="H789" s="671"/>
      <c r="I789" s="671"/>
      <c r="J789" s="671"/>
      <c r="K789" s="672"/>
      <c r="L789" s="664" t="s">
        <v>822</v>
      </c>
      <c r="M789" s="665"/>
      <c r="N789" s="665"/>
      <c r="O789" s="665"/>
      <c r="P789" s="665"/>
      <c r="Q789" s="665"/>
      <c r="R789" s="665"/>
      <c r="S789" s="665"/>
      <c r="T789" s="665"/>
      <c r="U789" s="665"/>
      <c r="V789" s="665"/>
      <c r="W789" s="665"/>
      <c r="X789" s="666"/>
      <c r="Y789" s="382">
        <v>6.8</v>
      </c>
      <c r="Z789" s="383"/>
      <c r="AA789" s="383"/>
      <c r="AB789" s="804"/>
      <c r="AC789" s="670" t="s">
        <v>804</v>
      </c>
      <c r="AD789" s="836"/>
      <c r="AE789" s="836"/>
      <c r="AF789" s="836"/>
      <c r="AG789" s="837"/>
      <c r="AH789" s="664" t="s">
        <v>799</v>
      </c>
      <c r="AI789" s="665"/>
      <c r="AJ789" s="665"/>
      <c r="AK789" s="665"/>
      <c r="AL789" s="665"/>
      <c r="AM789" s="665"/>
      <c r="AN789" s="665"/>
      <c r="AO789" s="665"/>
      <c r="AP789" s="665"/>
      <c r="AQ789" s="665"/>
      <c r="AR789" s="665"/>
      <c r="AS789" s="665"/>
      <c r="AT789" s="666"/>
      <c r="AU789" s="382">
        <v>5.7</v>
      </c>
      <c r="AV789" s="383"/>
      <c r="AW789" s="383"/>
      <c r="AX789" s="384"/>
    </row>
    <row r="790" spans="1:51" ht="24.75" customHeight="1" x14ac:dyDescent="0.15">
      <c r="A790" s="629"/>
      <c r="B790" s="630"/>
      <c r="C790" s="630"/>
      <c r="D790" s="630"/>
      <c r="E790" s="630"/>
      <c r="F790" s="631"/>
      <c r="G790" s="604" t="s">
        <v>814</v>
      </c>
      <c r="H790" s="632"/>
      <c r="I790" s="632"/>
      <c r="J790" s="632"/>
      <c r="K790" s="633"/>
      <c r="L790" s="596" t="s">
        <v>832</v>
      </c>
      <c r="M790" s="597"/>
      <c r="N790" s="597"/>
      <c r="O790" s="597"/>
      <c r="P790" s="597"/>
      <c r="Q790" s="597"/>
      <c r="R790" s="597"/>
      <c r="S790" s="597"/>
      <c r="T790" s="597"/>
      <c r="U790" s="597"/>
      <c r="V790" s="597"/>
      <c r="W790" s="597"/>
      <c r="X790" s="598"/>
      <c r="Y790" s="599">
        <v>4.5999999999999996</v>
      </c>
      <c r="Z790" s="600"/>
      <c r="AA790" s="600"/>
      <c r="AB790" s="610"/>
      <c r="AC790" s="604" t="s">
        <v>805</v>
      </c>
      <c r="AD790" s="605"/>
      <c r="AE790" s="605"/>
      <c r="AF790" s="605"/>
      <c r="AG790" s="606"/>
      <c r="AH790" s="596" t="s">
        <v>800</v>
      </c>
      <c r="AI790" s="597"/>
      <c r="AJ790" s="597"/>
      <c r="AK790" s="597"/>
      <c r="AL790" s="597"/>
      <c r="AM790" s="597"/>
      <c r="AN790" s="597"/>
      <c r="AO790" s="597"/>
      <c r="AP790" s="597"/>
      <c r="AQ790" s="597"/>
      <c r="AR790" s="597"/>
      <c r="AS790" s="597"/>
      <c r="AT790" s="598"/>
      <c r="AU790" s="599">
        <v>1.2</v>
      </c>
      <c r="AV790" s="600"/>
      <c r="AW790" s="600"/>
      <c r="AX790" s="601"/>
    </row>
    <row r="791" spans="1:51" ht="24.75" customHeight="1" x14ac:dyDescent="0.15">
      <c r="A791" s="629"/>
      <c r="B791" s="630"/>
      <c r="C791" s="630"/>
      <c r="D791" s="630"/>
      <c r="E791" s="630"/>
      <c r="F791" s="631"/>
      <c r="G791" s="604" t="s">
        <v>826</v>
      </c>
      <c r="H791" s="605"/>
      <c r="I791" s="605"/>
      <c r="J791" s="605"/>
      <c r="K791" s="606"/>
      <c r="L791" s="596" t="s">
        <v>825</v>
      </c>
      <c r="M791" s="790"/>
      <c r="N791" s="790"/>
      <c r="O791" s="790"/>
      <c r="P791" s="790"/>
      <c r="Q791" s="790"/>
      <c r="R791" s="790"/>
      <c r="S791" s="790"/>
      <c r="T791" s="790"/>
      <c r="U791" s="790"/>
      <c r="V791" s="790"/>
      <c r="W791" s="790"/>
      <c r="X791" s="791"/>
      <c r="Y791" s="599">
        <v>1.4</v>
      </c>
      <c r="Z791" s="600"/>
      <c r="AA791" s="600"/>
      <c r="AB791" s="610"/>
      <c r="AC791" s="604" t="s">
        <v>835</v>
      </c>
      <c r="AD791" s="605"/>
      <c r="AE791" s="605"/>
      <c r="AF791" s="605"/>
      <c r="AG791" s="606"/>
      <c r="AH791" s="596" t="s">
        <v>834</v>
      </c>
      <c r="AI791" s="597"/>
      <c r="AJ791" s="597"/>
      <c r="AK791" s="597"/>
      <c r="AL791" s="597"/>
      <c r="AM791" s="597"/>
      <c r="AN791" s="597"/>
      <c r="AO791" s="597"/>
      <c r="AP791" s="597"/>
      <c r="AQ791" s="597"/>
      <c r="AR791" s="597"/>
      <c r="AS791" s="597"/>
      <c r="AT791" s="598"/>
      <c r="AU791" s="599">
        <v>1.1000000000000001</v>
      </c>
      <c r="AV791" s="600"/>
      <c r="AW791" s="600"/>
      <c r="AX791" s="601"/>
    </row>
    <row r="792" spans="1:51" ht="24.75" customHeight="1" x14ac:dyDescent="0.15">
      <c r="A792" s="629"/>
      <c r="B792" s="630"/>
      <c r="C792" s="630"/>
      <c r="D792" s="630"/>
      <c r="E792" s="630"/>
      <c r="F792" s="631"/>
      <c r="G792" s="604" t="s">
        <v>806</v>
      </c>
      <c r="H792" s="605"/>
      <c r="I792" s="605"/>
      <c r="J792" s="605"/>
      <c r="K792" s="606"/>
      <c r="L792" s="596" t="s">
        <v>823</v>
      </c>
      <c r="M792" s="790"/>
      <c r="N792" s="790"/>
      <c r="O792" s="790"/>
      <c r="P792" s="790"/>
      <c r="Q792" s="790"/>
      <c r="R792" s="790"/>
      <c r="S792" s="790"/>
      <c r="T792" s="790"/>
      <c r="U792" s="790"/>
      <c r="V792" s="790"/>
      <c r="W792" s="790"/>
      <c r="X792" s="791"/>
      <c r="Y792" s="599">
        <v>0.7</v>
      </c>
      <c r="Z792" s="600"/>
      <c r="AA792" s="600"/>
      <c r="AB792" s="610"/>
      <c r="AC792" s="604" t="s">
        <v>836</v>
      </c>
      <c r="AD792" s="605"/>
      <c r="AE792" s="605"/>
      <c r="AF792" s="605"/>
      <c r="AG792" s="606"/>
      <c r="AH792" s="596" t="s">
        <v>833</v>
      </c>
      <c r="AI792" s="597"/>
      <c r="AJ792" s="597"/>
      <c r="AK792" s="597"/>
      <c r="AL792" s="597"/>
      <c r="AM792" s="597"/>
      <c r="AN792" s="597"/>
      <c r="AO792" s="597"/>
      <c r="AP792" s="597"/>
      <c r="AQ792" s="597"/>
      <c r="AR792" s="597"/>
      <c r="AS792" s="597"/>
      <c r="AT792" s="598"/>
      <c r="AU792" s="599">
        <v>0.7</v>
      </c>
      <c r="AV792" s="600"/>
      <c r="AW792" s="600"/>
      <c r="AX792" s="601"/>
    </row>
    <row r="793" spans="1:51" ht="24.75" customHeight="1" x14ac:dyDescent="0.15">
      <c r="A793" s="629"/>
      <c r="B793" s="630"/>
      <c r="C793" s="630"/>
      <c r="D793" s="630"/>
      <c r="E793" s="630"/>
      <c r="F793" s="631"/>
      <c r="G793" s="604" t="s">
        <v>805</v>
      </c>
      <c r="H793" s="632"/>
      <c r="I793" s="632"/>
      <c r="J793" s="632"/>
      <c r="K793" s="633"/>
      <c r="L793" s="596" t="s">
        <v>824</v>
      </c>
      <c r="M793" s="597"/>
      <c r="N793" s="597"/>
      <c r="O793" s="597"/>
      <c r="P793" s="597"/>
      <c r="Q793" s="597"/>
      <c r="R793" s="597"/>
      <c r="S793" s="597"/>
      <c r="T793" s="597"/>
      <c r="U793" s="597"/>
      <c r="V793" s="597"/>
      <c r="W793" s="597"/>
      <c r="X793" s="598"/>
      <c r="Y793" s="599">
        <v>0.5</v>
      </c>
      <c r="Z793" s="600"/>
      <c r="AA793" s="600"/>
      <c r="AB793" s="610"/>
      <c r="AC793" s="604" t="s">
        <v>807</v>
      </c>
      <c r="AD793" s="605"/>
      <c r="AE793" s="605"/>
      <c r="AF793" s="605"/>
      <c r="AG793" s="606"/>
      <c r="AH793" s="596" t="s">
        <v>801</v>
      </c>
      <c r="AI793" s="597"/>
      <c r="AJ793" s="597"/>
      <c r="AK793" s="597"/>
      <c r="AL793" s="597"/>
      <c r="AM793" s="597"/>
      <c r="AN793" s="597"/>
      <c r="AO793" s="597"/>
      <c r="AP793" s="597"/>
      <c r="AQ793" s="597"/>
      <c r="AR793" s="597"/>
      <c r="AS793" s="597"/>
      <c r="AT793" s="598"/>
      <c r="AU793" s="599">
        <v>0.4</v>
      </c>
      <c r="AV793" s="600"/>
      <c r="AW793" s="600"/>
      <c r="AX793" s="601"/>
    </row>
    <row r="794" spans="1:51" ht="24.75" customHeight="1" x14ac:dyDescent="0.15">
      <c r="A794" s="629"/>
      <c r="B794" s="630"/>
      <c r="C794" s="630"/>
      <c r="D794" s="630"/>
      <c r="E794" s="630"/>
      <c r="F794" s="631"/>
      <c r="G794" s="604" t="s">
        <v>80</v>
      </c>
      <c r="H794" s="632"/>
      <c r="I794" s="632"/>
      <c r="J794" s="632"/>
      <c r="K794" s="633"/>
      <c r="L794" s="596" t="s">
        <v>816</v>
      </c>
      <c r="M794" s="597"/>
      <c r="N794" s="597"/>
      <c r="O794" s="597"/>
      <c r="P794" s="597"/>
      <c r="Q794" s="597"/>
      <c r="R794" s="597"/>
      <c r="S794" s="597"/>
      <c r="T794" s="597"/>
      <c r="U794" s="597"/>
      <c r="V794" s="597"/>
      <c r="W794" s="597"/>
      <c r="X794" s="598"/>
      <c r="Y794" s="599">
        <v>2.4</v>
      </c>
      <c r="Z794" s="600"/>
      <c r="AA794" s="600"/>
      <c r="AB794" s="610"/>
      <c r="AC794" s="604" t="s">
        <v>808</v>
      </c>
      <c r="AD794" s="605"/>
      <c r="AE794" s="605"/>
      <c r="AF794" s="605"/>
      <c r="AG794" s="606"/>
      <c r="AH794" s="596" t="s">
        <v>802</v>
      </c>
      <c r="AI794" s="597"/>
      <c r="AJ794" s="597"/>
      <c r="AK794" s="597"/>
      <c r="AL794" s="597"/>
      <c r="AM794" s="597"/>
      <c r="AN794" s="597"/>
      <c r="AO794" s="597"/>
      <c r="AP794" s="597"/>
      <c r="AQ794" s="597"/>
      <c r="AR794" s="597"/>
      <c r="AS794" s="597"/>
      <c r="AT794" s="598"/>
      <c r="AU794" s="599">
        <v>0.3</v>
      </c>
      <c r="AV794" s="600"/>
      <c r="AW794" s="600"/>
      <c r="AX794" s="601"/>
    </row>
    <row r="795" spans="1:51" ht="24.75" customHeight="1" x14ac:dyDescent="0.15">
      <c r="A795" s="629"/>
      <c r="B795" s="630"/>
      <c r="C795" s="630"/>
      <c r="D795" s="630"/>
      <c r="E795" s="630"/>
      <c r="F795" s="631"/>
      <c r="G795" s="604"/>
      <c r="H795" s="632"/>
      <c r="I795" s="632"/>
      <c r="J795" s="632"/>
      <c r="K795" s="633"/>
      <c r="L795" s="596"/>
      <c r="M795" s="597"/>
      <c r="N795" s="597"/>
      <c r="O795" s="597"/>
      <c r="P795" s="597"/>
      <c r="Q795" s="597"/>
      <c r="R795" s="597"/>
      <c r="S795" s="597"/>
      <c r="T795" s="597"/>
      <c r="U795" s="597"/>
      <c r="V795" s="597"/>
      <c r="W795" s="597"/>
      <c r="X795" s="598"/>
      <c r="Y795" s="599"/>
      <c r="Z795" s="600"/>
      <c r="AA795" s="600"/>
      <c r="AB795" s="610"/>
      <c r="AC795" s="604" t="s">
        <v>809</v>
      </c>
      <c r="AD795" s="605"/>
      <c r="AE795" s="605"/>
      <c r="AF795" s="605"/>
      <c r="AG795" s="606"/>
      <c r="AH795" s="596" t="s">
        <v>803</v>
      </c>
      <c r="AI795" s="597"/>
      <c r="AJ795" s="597"/>
      <c r="AK795" s="597"/>
      <c r="AL795" s="597"/>
      <c r="AM795" s="597"/>
      <c r="AN795" s="597"/>
      <c r="AO795" s="597"/>
      <c r="AP795" s="597"/>
      <c r="AQ795" s="597"/>
      <c r="AR795" s="597"/>
      <c r="AS795" s="597"/>
      <c r="AT795" s="598"/>
      <c r="AU795" s="599">
        <v>0.3</v>
      </c>
      <c r="AV795" s="600"/>
      <c r="AW795" s="600"/>
      <c r="AX795" s="601"/>
    </row>
    <row r="796" spans="1:51" ht="24.75" customHeight="1" x14ac:dyDescent="0.15">
      <c r="A796" s="629"/>
      <c r="B796" s="630"/>
      <c r="C796" s="630"/>
      <c r="D796" s="630"/>
      <c r="E796" s="630"/>
      <c r="F796" s="631"/>
      <c r="G796" s="604"/>
      <c r="H796" s="632"/>
      <c r="I796" s="632"/>
      <c r="J796" s="632"/>
      <c r="K796" s="633"/>
      <c r="L796" s="596"/>
      <c r="M796" s="597"/>
      <c r="N796" s="597"/>
      <c r="O796" s="597"/>
      <c r="P796" s="597"/>
      <c r="Q796" s="597"/>
      <c r="R796" s="597"/>
      <c r="S796" s="597"/>
      <c r="T796" s="597"/>
      <c r="U796" s="597"/>
      <c r="V796" s="597"/>
      <c r="W796" s="597"/>
      <c r="X796" s="598"/>
      <c r="Y796" s="599"/>
      <c r="Z796" s="600"/>
      <c r="AA796" s="600"/>
      <c r="AB796" s="610"/>
      <c r="AC796" s="604" t="s">
        <v>810</v>
      </c>
      <c r="AD796" s="605"/>
      <c r="AE796" s="605"/>
      <c r="AF796" s="605"/>
      <c r="AG796" s="606"/>
      <c r="AH796" s="596" t="s">
        <v>811</v>
      </c>
      <c r="AI796" s="597"/>
      <c r="AJ796" s="597"/>
      <c r="AK796" s="597"/>
      <c r="AL796" s="597"/>
      <c r="AM796" s="597"/>
      <c r="AN796" s="597"/>
      <c r="AO796" s="597"/>
      <c r="AP796" s="597"/>
      <c r="AQ796" s="597"/>
      <c r="AR796" s="597"/>
      <c r="AS796" s="597"/>
      <c r="AT796" s="598"/>
      <c r="AU796" s="599">
        <v>0.2</v>
      </c>
      <c r="AV796" s="600"/>
      <c r="AW796" s="600"/>
      <c r="AX796" s="601"/>
    </row>
    <row r="797" spans="1:51" ht="24.75" customHeight="1" x14ac:dyDescent="0.15">
      <c r="A797" s="629"/>
      <c r="B797" s="630"/>
      <c r="C797" s="630"/>
      <c r="D797" s="630"/>
      <c r="E797" s="630"/>
      <c r="F797" s="631"/>
      <c r="G797" s="604"/>
      <c r="H797" s="632"/>
      <c r="I797" s="632"/>
      <c r="J797" s="632"/>
      <c r="K797" s="633"/>
      <c r="L797" s="596"/>
      <c r="M797" s="597"/>
      <c r="N797" s="597"/>
      <c r="O797" s="597"/>
      <c r="P797" s="597"/>
      <c r="Q797" s="597"/>
      <c r="R797" s="597"/>
      <c r="S797" s="597"/>
      <c r="T797" s="597"/>
      <c r="U797" s="597"/>
      <c r="V797" s="597"/>
      <c r="W797" s="597"/>
      <c r="X797" s="598"/>
      <c r="Y797" s="599"/>
      <c r="Z797" s="600"/>
      <c r="AA797" s="600"/>
      <c r="AB797" s="610"/>
      <c r="AC797" s="604" t="s">
        <v>812</v>
      </c>
      <c r="AD797" s="605"/>
      <c r="AE797" s="605"/>
      <c r="AF797" s="605"/>
      <c r="AG797" s="606"/>
      <c r="AH797" s="596" t="s">
        <v>816</v>
      </c>
      <c r="AI797" s="597"/>
      <c r="AJ797" s="597"/>
      <c r="AK797" s="597"/>
      <c r="AL797" s="597"/>
      <c r="AM797" s="597"/>
      <c r="AN797" s="597"/>
      <c r="AO797" s="597"/>
      <c r="AP797" s="597"/>
      <c r="AQ797" s="597"/>
      <c r="AR797" s="597"/>
      <c r="AS797" s="597"/>
      <c r="AT797" s="598"/>
      <c r="AU797" s="599">
        <v>2.6</v>
      </c>
      <c r="AV797" s="600"/>
      <c r="AW797" s="600"/>
      <c r="AX797" s="601"/>
    </row>
    <row r="798" spans="1:51" ht="24.75" hidden="1" customHeight="1" x14ac:dyDescent="0.15">
      <c r="A798" s="629"/>
      <c r="B798" s="630"/>
      <c r="C798" s="630"/>
      <c r="D798" s="630"/>
      <c r="E798" s="630"/>
      <c r="F798" s="631"/>
      <c r="G798" s="604"/>
      <c r="H798" s="632"/>
      <c r="I798" s="632"/>
      <c r="J798" s="632"/>
      <c r="K798" s="633"/>
      <c r="L798" s="596"/>
      <c r="M798" s="597"/>
      <c r="N798" s="597"/>
      <c r="O798" s="597"/>
      <c r="P798" s="597"/>
      <c r="Q798" s="597"/>
      <c r="R798" s="597"/>
      <c r="S798" s="597"/>
      <c r="T798" s="597"/>
      <c r="U798" s="597"/>
      <c r="V798" s="597"/>
      <c r="W798" s="597"/>
      <c r="X798" s="598"/>
      <c r="Y798" s="599"/>
      <c r="Z798" s="600"/>
      <c r="AA798" s="600"/>
      <c r="AB798" s="610"/>
      <c r="AC798" s="604"/>
      <c r="AD798" s="632"/>
      <c r="AE798" s="632"/>
      <c r="AF798" s="632"/>
      <c r="AG798" s="633"/>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5" t="s">
        <v>20</v>
      </c>
      <c r="H799" s="826"/>
      <c r="I799" s="826"/>
      <c r="J799" s="826"/>
      <c r="K799" s="826"/>
      <c r="L799" s="827"/>
      <c r="M799" s="828"/>
      <c r="N799" s="828"/>
      <c r="O799" s="828"/>
      <c r="P799" s="828"/>
      <c r="Q799" s="828"/>
      <c r="R799" s="828"/>
      <c r="S799" s="828"/>
      <c r="T799" s="828"/>
      <c r="U799" s="828"/>
      <c r="V799" s="828"/>
      <c r="W799" s="828"/>
      <c r="X799" s="829"/>
      <c r="Y799" s="830">
        <f>SUM(Y789:AB798)</f>
        <v>16.399999999999999</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12.5</v>
      </c>
      <c r="AV799" s="831"/>
      <c r="AW799" s="831"/>
      <c r="AX799" s="833"/>
    </row>
    <row r="800" spans="1:51" ht="24.75" customHeight="1" x14ac:dyDescent="0.15">
      <c r="A800" s="629"/>
      <c r="B800" s="630"/>
      <c r="C800" s="630"/>
      <c r="D800" s="630"/>
      <c r="E800" s="630"/>
      <c r="F800" s="631"/>
      <c r="G800" s="593" t="s">
        <v>768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1</v>
      </c>
    </row>
    <row r="801" spans="1:51" ht="24.75" customHeight="1" x14ac:dyDescent="0.15">
      <c r="A801" s="629"/>
      <c r="B801" s="630"/>
      <c r="C801" s="630"/>
      <c r="D801" s="630"/>
      <c r="E801" s="630"/>
      <c r="F801" s="631"/>
      <c r="G801" s="814"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800"/>
      <c r="AC801" s="814"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24.75" customHeight="1" x14ac:dyDescent="0.15">
      <c r="A802" s="629"/>
      <c r="B802" s="630"/>
      <c r="C802" s="630"/>
      <c r="D802" s="630"/>
      <c r="E802" s="630"/>
      <c r="F802" s="631"/>
      <c r="G802" s="670" t="s">
        <v>813</v>
      </c>
      <c r="H802" s="671"/>
      <c r="I802" s="671"/>
      <c r="J802" s="671"/>
      <c r="K802" s="672"/>
      <c r="L802" s="664" t="s">
        <v>820</v>
      </c>
      <c r="M802" s="665"/>
      <c r="N802" s="665"/>
      <c r="O802" s="665"/>
      <c r="P802" s="665"/>
      <c r="Q802" s="665"/>
      <c r="R802" s="665"/>
      <c r="S802" s="665"/>
      <c r="T802" s="665"/>
      <c r="U802" s="665"/>
      <c r="V802" s="665"/>
      <c r="W802" s="665"/>
      <c r="X802" s="666"/>
      <c r="Y802" s="382">
        <v>2.1</v>
      </c>
      <c r="Z802" s="383"/>
      <c r="AA802" s="383"/>
      <c r="AB802" s="804"/>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1</v>
      </c>
    </row>
    <row r="803" spans="1:51" ht="24.75" customHeight="1" x14ac:dyDescent="0.15">
      <c r="A803" s="629"/>
      <c r="B803" s="630"/>
      <c r="C803" s="630"/>
      <c r="D803" s="630"/>
      <c r="E803" s="630"/>
      <c r="F803" s="631"/>
      <c r="G803" s="604" t="s">
        <v>814</v>
      </c>
      <c r="H803" s="632"/>
      <c r="I803" s="632"/>
      <c r="J803" s="632"/>
      <c r="K803" s="633"/>
      <c r="L803" s="596" t="s">
        <v>818</v>
      </c>
      <c r="M803" s="597"/>
      <c r="N803" s="597"/>
      <c r="O803" s="597"/>
      <c r="P803" s="597"/>
      <c r="Q803" s="597"/>
      <c r="R803" s="597"/>
      <c r="S803" s="597"/>
      <c r="T803" s="597"/>
      <c r="U803" s="597"/>
      <c r="V803" s="597"/>
      <c r="W803" s="597"/>
      <c r="X803" s="598"/>
      <c r="Y803" s="599">
        <v>1.5</v>
      </c>
      <c r="Z803" s="600"/>
      <c r="AA803" s="600"/>
      <c r="AB803" s="610"/>
      <c r="AC803" s="604"/>
      <c r="AD803" s="632"/>
      <c r="AE803" s="632"/>
      <c r="AF803" s="632"/>
      <c r="AG803" s="633"/>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t="s">
        <v>805</v>
      </c>
      <c r="H804" s="605"/>
      <c r="I804" s="605"/>
      <c r="J804" s="605"/>
      <c r="K804" s="606"/>
      <c r="L804" s="596" t="s">
        <v>817</v>
      </c>
      <c r="M804" s="790"/>
      <c r="N804" s="790"/>
      <c r="O804" s="790"/>
      <c r="P804" s="790"/>
      <c r="Q804" s="790"/>
      <c r="R804" s="790"/>
      <c r="S804" s="790"/>
      <c r="T804" s="790"/>
      <c r="U804" s="790"/>
      <c r="V804" s="790"/>
      <c r="W804" s="790"/>
      <c r="X804" s="791"/>
      <c r="Y804" s="599">
        <v>0.2</v>
      </c>
      <c r="Z804" s="600"/>
      <c r="AA804" s="600"/>
      <c r="AB804" s="610"/>
      <c r="AC804" s="604"/>
      <c r="AD804" s="632"/>
      <c r="AE804" s="632"/>
      <c r="AF804" s="632"/>
      <c r="AG804" s="633"/>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t="s">
        <v>815</v>
      </c>
      <c r="H805" s="605"/>
      <c r="I805" s="605"/>
      <c r="J805" s="605"/>
      <c r="K805" s="606"/>
      <c r="L805" s="596" t="s">
        <v>819</v>
      </c>
      <c r="M805" s="790"/>
      <c r="N805" s="790"/>
      <c r="O805" s="790"/>
      <c r="P805" s="790"/>
      <c r="Q805" s="790"/>
      <c r="R805" s="790"/>
      <c r="S805" s="790"/>
      <c r="T805" s="790"/>
      <c r="U805" s="790"/>
      <c r="V805" s="790"/>
      <c r="W805" s="790"/>
      <c r="X805" s="791"/>
      <c r="Y805" s="599">
        <v>1.7</v>
      </c>
      <c r="Z805" s="600"/>
      <c r="AA805" s="600"/>
      <c r="AB805" s="610"/>
      <c r="AC805" s="604"/>
      <c r="AD805" s="632"/>
      <c r="AE805" s="632"/>
      <c r="AF805" s="632"/>
      <c r="AG805" s="633"/>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32"/>
      <c r="I806" s="632"/>
      <c r="J806" s="632"/>
      <c r="K806" s="633"/>
      <c r="L806" s="596"/>
      <c r="M806" s="597"/>
      <c r="N806" s="597"/>
      <c r="O806" s="597"/>
      <c r="P806" s="597"/>
      <c r="Q806" s="597"/>
      <c r="R806" s="597"/>
      <c r="S806" s="597"/>
      <c r="T806" s="597"/>
      <c r="U806" s="597"/>
      <c r="V806" s="597"/>
      <c r="W806" s="597"/>
      <c r="X806" s="598"/>
      <c r="Y806" s="599"/>
      <c r="Z806" s="600"/>
      <c r="AA806" s="600"/>
      <c r="AB806" s="610"/>
      <c r="AC806" s="604"/>
      <c r="AD806" s="632"/>
      <c r="AE806" s="632"/>
      <c r="AF806" s="632"/>
      <c r="AG806" s="633"/>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32"/>
      <c r="I807" s="632"/>
      <c r="J807" s="632"/>
      <c r="K807" s="633"/>
      <c r="L807" s="596"/>
      <c r="M807" s="597"/>
      <c r="N807" s="597"/>
      <c r="O807" s="597"/>
      <c r="P807" s="597"/>
      <c r="Q807" s="597"/>
      <c r="R807" s="597"/>
      <c r="S807" s="597"/>
      <c r="T807" s="597"/>
      <c r="U807" s="597"/>
      <c r="V807" s="597"/>
      <c r="W807" s="597"/>
      <c r="X807" s="598"/>
      <c r="Y807" s="599"/>
      <c r="Z807" s="600"/>
      <c r="AA807" s="600"/>
      <c r="AB807" s="610"/>
      <c r="AC807" s="604"/>
      <c r="AD807" s="632"/>
      <c r="AE807" s="632"/>
      <c r="AF807" s="632"/>
      <c r="AG807" s="633"/>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32"/>
      <c r="I808" s="632"/>
      <c r="J808" s="632"/>
      <c r="K808" s="633"/>
      <c r="L808" s="596"/>
      <c r="M808" s="597"/>
      <c r="N808" s="597"/>
      <c r="O808" s="597"/>
      <c r="P808" s="597"/>
      <c r="Q808" s="597"/>
      <c r="R808" s="597"/>
      <c r="S808" s="597"/>
      <c r="T808" s="597"/>
      <c r="U808" s="597"/>
      <c r="V808" s="597"/>
      <c r="W808" s="597"/>
      <c r="X808" s="598"/>
      <c r="Y808" s="599"/>
      <c r="Z808" s="600"/>
      <c r="AA808" s="600"/>
      <c r="AB808" s="610"/>
      <c r="AC808" s="604"/>
      <c r="AD808" s="632"/>
      <c r="AE808" s="632"/>
      <c r="AF808" s="632"/>
      <c r="AG808" s="633"/>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32"/>
      <c r="I809" s="632"/>
      <c r="J809" s="632"/>
      <c r="K809" s="633"/>
      <c r="L809" s="596"/>
      <c r="M809" s="597"/>
      <c r="N809" s="597"/>
      <c r="O809" s="597"/>
      <c r="P809" s="597"/>
      <c r="Q809" s="597"/>
      <c r="R809" s="597"/>
      <c r="S809" s="597"/>
      <c r="T809" s="597"/>
      <c r="U809" s="597"/>
      <c r="V809" s="597"/>
      <c r="W809" s="597"/>
      <c r="X809" s="598"/>
      <c r="Y809" s="599"/>
      <c r="Z809" s="600"/>
      <c r="AA809" s="600"/>
      <c r="AB809" s="610"/>
      <c r="AC809" s="604"/>
      <c r="AD809" s="632"/>
      <c r="AE809" s="632"/>
      <c r="AF809" s="632"/>
      <c r="AG809" s="633"/>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32"/>
      <c r="I810" s="632"/>
      <c r="J810" s="632"/>
      <c r="K810" s="633"/>
      <c r="L810" s="596"/>
      <c r="M810" s="597"/>
      <c r="N810" s="597"/>
      <c r="O810" s="597"/>
      <c r="P810" s="597"/>
      <c r="Q810" s="597"/>
      <c r="R810" s="597"/>
      <c r="S810" s="597"/>
      <c r="T810" s="597"/>
      <c r="U810" s="597"/>
      <c r="V810" s="597"/>
      <c r="W810" s="597"/>
      <c r="X810" s="598"/>
      <c r="Y810" s="599"/>
      <c r="Z810" s="600"/>
      <c r="AA810" s="600"/>
      <c r="AB810" s="610"/>
      <c r="AC810" s="604"/>
      <c r="AD810" s="632"/>
      <c r="AE810" s="632"/>
      <c r="AF810" s="632"/>
      <c r="AG810" s="633"/>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32"/>
      <c r="I811" s="632"/>
      <c r="J811" s="632"/>
      <c r="K811" s="633"/>
      <c r="L811" s="596"/>
      <c r="M811" s="597"/>
      <c r="N811" s="597"/>
      <c r="O811" s="597"/>
      <c r="P811" s="597"/>
      <c r="Q811" s="597"/>
      <c r="R811" s="597"/>
      <c r="S811" s="597"/>
      <c r="T811" s="597"/>
      <c r="U811" s="597"/>
      <c r="V811" s="597"/>
      <c r="W811" s="597"/>
      <c r="X811" s="598"/>
      <c r="Y811" s="599"/>
      <c r="Z811" s="600"/>
      <c r="AA811" s="600"/>
      <c r="AB811" s="610"/>
      <c r="AC811" s="604"/>
      <c r="AD811" s="632"/>
      <c r="AE811" s="632"/>
      <c r="AF811" s="632"/>
      <c r="AG811" s="633"/>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5" t="s">
        <v>20</v>
      </c>
      <c r="H812" s="826"/>
      <c r="I812" s="826"/>
      <c r="J812" s="826"/>
      <c r="K812" s="826"/>
      <c r="L812" s="827"/>
      <c r="M812" s="828"/>
      <c r="N812" s="828"/>
      <c r="O812" s="828"/>
      <c r="P812" s="828"/>
      <c r="Q812" s="828"/>
      <c r="R812" s="828"/>
      <c r="S812" s="828"/>
      <c r="T812" s="828"/>
      <c r="U812" s="828"/>
      <c r="V812" s="828"/>
      <c r="W812" s="828"/>
      <c r="X812" s="829"/>
      <c r="Y812" s="830">
        <f>SUM(Y802:AB811)</f>
        <v>5.5</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x14ac:dyDescent="0.15">
      <c r="A814" s="629"/>
      <c r="B814" s="630"/>
      <c r="C814" s="630"/>
      <c r="D814" s="630"/>
      <c r="E814" s="630"/>
      <c r="F814" s="631"/>
      <c r="G814" s="814"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800"/>
      <c r="AC814" s="814"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29"/>
      <c r="B815" s="630"/>
      <c r="C815" s="630"/>
      <c r="D815" s="630"/>
      <c r="E815" s="630"/>
      <c r="F815" s="631"/>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4"/>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29"/>
      <c r="B816" s="630"/>
      <c r="C816" s="630"/>
      <c r="D816" s="630"/>
      <c r="E816" s="630"/>
      <c r="F816" s="631"/>
      <c r="G816" s="604"/>
      <c r="H816" s="632"/>
      <c r="I816" s="632"/>
      <c r="J816" s="632"/>
      <c r="K816" s="633"/>
      <c r="L816" s="596"/>
      <c r="M816" s="597"/>
      <c r="N816" s="597"/>
      <c r="O816" s="597"/>
      <c r="P816" s="597"/>
      <c r="Q816" s="597"/>
      <c r="R816" s="597"/>
      <c r="S816" s="597"/>
      <c r="T816" s="597"/>
      <c r="U816" s="597"/>
      <c r="V816" s="597"/>
      <c r="W816" s="597"/>
      <c r="X816" s="598"/>
      <c r="Y816" s="599"/>
      <c r="Z816" s="600"/>
      <c r="AA816" s="600"/>
      <c r="AB816" s="610"/>
      <c r="AC816" s="604"/>
      <c r="AD816" s="632"/>
      <c r="AE816" s="632"/>
      <c r="AF816" s="632"/>
      <c r="AG816" s="633"/>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32"/>
      <c r="I817" s="632"/>
      <c r="J817" s="632"/>
      <c r="K817" s="633"/>
      <c r="L817" s="596"/>
      <c r="M817" s="597"/>
      <c r="N817" s="597"/>
      <c r="O817" s="597"/>
      <c r="P817" s="597"/>
      <c r="Q817" s="597"/>
      <c r="R817" s="597"/>
      <c r="S817" s="597"/>
      <c r="T817" s="597"/>
      <c r="U817" s="597"/>
      <c r="V817" s="597"/>
      <c r="W817" s="597"/>
      <c r="X817" s="598"/>
      <c r="Y817" s="599"/>
      <c r="Z817" s="600"/>
      <c r="AA817" s="600"/>
      <c r="AB817" s="610"/>
      <c r="AC817" s="604"/>
      <c r="AD817" s="632"/>
      <c r="AE817" s="632"/>
      <c r="AF817" s="632"/>
      <c r="AG817" s="633"/>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32"/>
      <c r="I818" s="632"/>
      <c r="J818" s="632"/>
      <c r="K818" s="633"/>
      <c r="L818" s="596"/>
      <c r="M818" s="597"/>
      <c r="N818" s="597"/>
      <c r="O818" s="597"/>
      <c r="P818" s="597"/>
      <c r="Q818" s="597"/>
      <c r="R818" s="597"/>
      <c r="S818" s="597"/>
      <c r="T818" s="597"/>
      <c r="U818" s="597"/>
      <c r="V818" s="597"/>
      <c r="W818" s="597"/>
      <c r="X818" s="598"/>
      <c r="Y818" s="599"/>
      <c r="Z818" s="600"/>
      <c r="AA818" s="600"/>
      <c r="AB818" s="610"/>
      <c r="AC818" s="604"/>
      <c r="AD818" s="632"/>
      <c r="AE818" s="632"/>
      <c r="AF818" s="632"/>
      <c r="AG818" s="633"/>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32"/>
      <c r="I819" s="632"/>
      <c r="J819" s="632"/>
      <c r="K819" s="633"/>
      <c r="L819" s="596"/>
      <c r="M819" s="597"/>
      <c r="N819" s="597"/>
      <c r="O819" s="597"/>
      <c r="P819" s="597"/>
      <c r="Q819" s="597"/>
      <c r="R819" s="597"/>
      <c r="S819" s="597"/>
      <c r="T819" s="597"/>
      <c r="U819" s="597"/>
      <c r="V819" s="597"/>
      <c r="W819" s="597"/>
      <c r="X819" s="598"/>
      <c r="Y819" s="599"/>
      <c r="Z819" s="600"/>
      <c r="AA819" s="600"/>
      <c r="AB819" s="610"/>
      <c r="AC819" s="604"/>
      <c r="AD819" s="632"/>
      <c r="AE819" s="632"/>
      <c r="AF819" s="632"/>
      <c r="AG819" s="633"/>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32"/>
      <c r="I820" s="632"/>
      <c r="J820" s="632"/>
      <c r="K820" s="633"/>
      <c r="L820" s="596"/>
      <c r="M820" s="597"/>
      <c r="N820" s="597"/>
      <c r="O820" s="597"/>
      <c r="P820" s="597"/>
      <c r="Q820" s="597"/>
      <c r="R820" s="597"/>
      <c r="S820" s="597"/>
      <c r="T820" s="597"/>
      <c r="U820" s="597"/>
      <c r="V820" s="597"/>
      <c r="W820" s="597"/>
      <c r="X820" s="598"/>
      <c r="Y820" s="599"/>
      <c r="Z820" s="600"/>
      <c r="AA820" s="600"/>
      <c r="AB820" s="610"/>
      <c r="AC820" s="604"/>
      <c r="AD820" s="632"/>
      <c r="AE820" s="632"/>
      <c r="AF820" s="632"/>
      <c r="AG820" s="633"/>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32"/>
      <c r="I821" s="632"/>
      <c r="J821" s="632"/>
      <c r="K821" s="633"/>
      <c r="L821" s="596"/>
      <c r="M821" s="597"/>
      <c r="N821" s="597"/>
      <c r="O821" s="597"/>
      <c r="P821" s="597"/>
      <c r="Q821" s="597"/>
      <c r="R821" s="597"/>
      <c r="S821" s="597"/>
      <c r="T821" s="597"/>
      <c r="U821" s="597"/>
      <c r="V821" s="597"/>
      <c r="W821" s="597"/>
      <c r="X821" s="598"/>
      <c r="Y821" s="599"/>
      <c r="Z821" s="600"/>
      <c r="AA821" s="600"/>
      <c r="AB821" s="610"/>
      <c r="AC821" s="604"/>
      <c r="AD821" s="632"/>
      <c r="AE821" s="632"/>
      <c r="AF821" s="632"/>
      <c r="AG821" s="633"/>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32"/>
      <c r="I822" s="632"/>
      <c r="J822" s="632"/>
      <c r="K822" s="633"/>
      <c r="L822" s="596"/>
      <c r="M822" s="597"/>
      <c r="N822" s="597"/>
      <c r="O822" s="597"/>
      <c r="P822" s="597"/>
      <c r="Q822" s="597"/>
      <c r="R822" s="597"/>
      <c r="S822" s="597"/>
      <c r="T822" s="597"/>
      <c r="U822" s="597"/>
      <c r="V822" s="597"/>
      <c r="W822" s="597"/>
      <c r="X822" s="598"/>
      <c r="Y822" s="599"/>
      <c r="Z822" s="600"/>
      <c r="AA822" s="600"/>
      <c r="AB822" s="610"/>
      <c r="AC822" s="604"/>
      <c r="AD822" s="632"/>
      <c r="AE822" s="632"/>
      <c r="AF822" s="632"/>
      <c r="AG822" s="633"/>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32"/>
      <c r="I823" s="632"/>
      <c r="J823" s="632"/>
      <c r="K823" s="633"/>
      <c r="L823" s="596"/>
      <c r="M823" s="597"/>
      <c r="N823" s="597"/>
      <c r="O823" s="597"/>
      <c r="P823" s="597"/>
      <c r="Q823" s="597"/>
      <c r="R823" s="597"/>
      <c r="S823" s="597"/>
      <c r="T823" s="597"/>
      <c r="U823" s="597"/>
      <c r="V823" s="597"/>
      <c r="W823" s="597"/>
      <c r="X823" s="598"/>
      <c r="Y823" s="599"/>
      <c r="Z823" s="600"/>
      <c r="AA823" s="600"/>
      <c r="AB823" s="610"/>
      <c r="AC823" s="604"/>
      <c r="AD823" s="632"/>
      <c r="AE823" s="632"/>
      <c r="AF823" s="632"/>
      <c r="AG823" s="633"/>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32"/>
      <c r="I824" s="632"/>
      <c r="J824" s="632"/>
      <c r="K824" s="633"/>
      <c r="L824" s="596"/>
      <c r="M824" s="597"/>
      <c r="N824" s="597"/>
      <c r="O824" s="597"/>
      <c r="P824" s="597"/>
      <c r="Q824" s="597"/>
      <c r="R824" s="597"/>
      <c r="S824" s="597"/>
      <c r="T824" s="597"/>
      <c r="U824" s="597"/>
      <c r="V824" s="597"/>
      <c r="W824" s="597"/>
      <c r="X824" s="598"/>
      <c r="Y824" s="599"/>
      <c r="Z824" s="600"/>
      <c r="AA824" s="600"/>
      <c r="AB824" s="610"/>
      <c r="AC824" s="604"/>
      <c r="AD824" s="632"/>
      <c r="AE824" s="632"/>
      <c r="AF824" s="632"/>
      <c r="AG824" s="633"/>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x14ac:dyDescent="0.15">
      <c r="A827" s="629"/>
      <c r="B827" s="630"/>
      <c r="C827" s="630"/>
      <c r="D827" s="630"/>
      <c r="E827" s="630"/>
      <c r="F827" s="631"/>
      <c r="G827" s="814"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800"/>
      <c r="AC827" s="814"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29"/>
      <c r="B828" s="630"/>
      <c r="C828" s="630"/>
      <c r="D828" s="630"/>
      <c r="E828" s="630"/>
      <c r="F828" s="631"/>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4"/>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29"/>
      <c r="B829" s="630"/>
      <c r="C829" s="630"/>
      <c r="D829" s="630"/>
      <c r="E829" s="630"/>
      <c r="F829" s="631"/>
      <c r="G829" s="604"/>
      <c r="H829" s="632"/>
      <c r="I829" s="632"/>
      <c r="J829" s="632"/>
      <c r="K829" s="633"/>
      <c r="L829" s="596"/>
      <c r="M829" s="597"/>
      <c r="N829" s="597"/>
      <c r="O829" s="597"/>
      <c r="P829" s="597"/>
      <c r="Q829" s="597"/>
      <c r="R829" s="597"/>
      <c r="S829" s="597"/>
      <c r="T829" s="597"/>
      <c r="U829" s="597"/>
      <c r="V829" s="597"/>
      <c r="W829" s="597"/>
      <c r="X829" s="598"/>
      <c r="Y829" s="599"/>
      <c r="Z829" s="600"/>
      <c r="AA829" s="600"/>
      <c r="AB829" s="610"/>
      <c r="AC829" s="604"/>
      <c r="AD829" s="632"/>
      <c r="AE829" s="632"/>
      <c r="AF829" s="632"/>
      <c r="AG829" s="633"/>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32"/>
      <c r="I830" s="632"/>
      <c r="J830" s="632"/>
      <c r="K830" s="633"/>
      <c r="L830" s="596"/>
      <c r="M830" s="597"/>
      <c r="N830" s="597"/>
      <c r="O830" s="597"/>
      <c r="P830" s="597"/>
      <c r="Q830" s="597"/>
      <c r="R830" s="597"/>
      <c r="S830" s="597"/>
      <c r="T830" s="597"/>
      <c r="U830" s="597"/>
      <c r="V830" s="597"/>
      <c r="W830" s="597"/>
      <c r="X830" s="598"/>
      <c r="Y830" s="599"/>
      <c r="Z830" s="600"/>
      <c r="AA830" s="600"/>
      <c r="AB830" s="610"/>
      <c r="AC830" s="604"/>
      <c r="AD830" s="632"/>
      <c r="AE830" s="632"/>
      <c r="AF830" s="632"/>
      <c r="AG830" s="633"/>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32"/>
      <c r="I831" s="632"/>
      <c r="J831" s="632"/>
      <c r="K831" s="633"/>
      <c r="L831" s="596"/>
      <c r="M831" s="597"/>
      <c r="N831" s="597"/>
      <c r="O831" s="597"/>
      <c r="P831" s="597"/>
      <c r="Q831" s="597"/>
      <c r="R831" s="597"/>
      <c r="S831" s="597"/>
      <c r="T831" s="597"/>
      <c r="U831" s="597"/>
      <c r="V831" s="597"/>
      <c r="W831" s="597"/>
      <c r="X831" s="598"/>
      <c r="Y831" s="599"/>
      <c r="Z831" s="600"/>
      <c r="AA831" s="600"/>
      <c r="AB831" s="610"/>
      <c r="AC831" s="604"/>
      <c r="AD831" s="632"/>
      <c r="AE831" s="632"/>
      <c r="AF831" s="632"/>
      <c r="AG831" s="633"/>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32"/>
      <c r="I832" s="632"/>
      <c r="J832" s="632"/>
      <c r="K832" s="633"/>
      <c r="L832" s="596"/>
      <c r="M832" s="597"/>
      <c r="N832" s="597"/>
      <c r="O832" s="597"/>
      <c r="P832" s="597"/>
      <c r="Q832" s="597"/>
      <c r="R832" s="597"/>
      <c r="S832" s="597"/>
      <c r="T832" s="597"/>
      <c r="U832" s="597"/>
      <c r="V832" s="597"/>
      <c r="W832" s="597"/>
      <c r="X832" s="598"/>
      <c r="Y832" s="599"/>
      <c r="Z832" s="600"/>
      <c r="AA832" s="600"/>
      <c r="AB832" s="610"/>
      <c r="AC832" s="604"/>
      <c r="AD832" s="632"/>
      <c r="AE832" s="632"/>
      <c r="AF832" s="632"/>
      <c r="AG832" s="633"/>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32"/>
      <c r="I833" s="632"/>
      <c r="J833" s="632"/>
      <c r="K833" s="633"/>
      <c r="L833" s="596"/>
      <c r="M833" s="597"/>
      <c r="N833" s="597"/>
      <c r="O833" s="597"/>
      <c r="P833" s="597"/>
      <c r="Q833" s="597"/>
      <c r="R833" s="597"/>
      <c r="S833" s="597"/>
      <c r="T833" s="597"/>
      <c r="U833" s="597"/>
      <c r="V833" s="597"/>
      <c r="W833" s="597"/>
      <c r="X833" s="598"/>
      <c r="Y833" s="599"/>
      <c r="Z833" s="600"/>
      <c r="AA833" s="600"/>
      <c r="AB833" s="610"/>
      <c r="AC833" s="604"/>
      <c r="AD833" s="632"/>
      <c r="AE833" s="632"/>
      <c r="AF833" s="632"/>
      <c r="AG833" s="633"/>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32"/>
      <c r="I834" s="632"/>
      <c r="J834" s="632"/>
      <c r="K834" s="633"/>
      <c r="L834" s="596"/>
      <c r="M834" s="597"/>
      <c r="N834" s="597"/>
      <c r="O834" s="597"/>
      <c r="P834" s="597"/>
      <c r="Q834" s="597"/>
      <c r="R834" s="597"/>
      <c r="S834" s="597"/>
      <c r="T834" s="597"/>
      <c r="U834" s="597"/>
      <c r="V834" s="597"/>
      <c r="W834" s="597"/>
      <c r="X834" s="598"/>
      <c r="Y834" s="599"/>
      <c r="Z834" s="600"/>
      <c r="AA834" s="600"/>
      <c r="AB834" s="610"/>
      <c r="AC834" s="604"/>
      <c r="AD834" s="632"/>
      <c r="AE834" s="632"/>
      <c r="AF834" s="632"/>
      <c r="AG834" s="633"/>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32"/>
      <c r="I835" s="632"/>
      <c r="J835" s="632"/>
      <c r="K835" s="633"/>
      <c r="L835" s="596"/>
      <c r="M835" s="597"/>
      <c r="N835" s="597"/>
      <c r="O835" s="597"/>
      <c r="P835" s="597"/>
      <c r="Q835" s="597"/>
      <c r="R835" s="597"/>
      <c r="S835" s="597"/>
      <c r="T835" s="597"/>
      <c r="U835" s="597"/>
      <c r="V835" s="597"/>
      <c r="W835" s="597"/>
      <c r="X835" s="598"/>
      <c r="Y835" s="599"/>
      <c r="Z835" s="600"/>
      <c r="AA835" s="600"/>
      <c r="AB835" s="610"/>
      <c r="AC835" s="604"/>
      <c r="AD835" s="632"/>
      <c r="AE835" s="632"/>
      <c r="AF835" s="632"/>
      <c r="AG835" s="633"/>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32"/>
      <c r="I836" s="632"/>
      <c r="J836" s="632"/>
      <c r="K836" s="633"/>
      <c r="L836" s="596"/>
      <c r="M836" s="597"/>
      <c r="N836" s="597"/>
      <c r="O836" s="597"/>
      <c r="P836" s="597"/>
      <c r="Q836" s="597"/>
      <c r="R836" s="597"/>
      <c r="S836" s="597"/>
      <c r="T836" s="597"/>
      <c r="U836" s="597"/>
      <c r="V836" s="597"/>
      <c r="W836" s="597"/>
      <c r="X836" s="598"/>
      <c r="Y836" s="599"/>
      <c r="Z836" s="600"/>
      <c r="AA836" s="600"/>
      <c r="AB836" s="610"/>
      <c r="AC836" s="604"/>
      <c r="AD836" s="632"/>
      <c r="AE836" s="632"/>
      <c r="AF836" s="632"/>
      <c r="AG836" s="633"/>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32"/>
      <c r="I837" s="632"/>
      <c r="J837" s="632"/>
      <c r="K837" s="633"/>
      <c r="L837" s="596"/>
      <c r="M837" s="597"/>
      <c r="N837" s="597"/>
      <c r="O837" s="597"/>
      <c r="P837" s="597"/>
      <c r="Q837" s="597"/>
      <c r="R837" s="597"/>
      <c r="S837" s="597"/>
      <c r="T837" s="597"/>
      <c r="U837" s="597"/>
      <c r="V837" s="597"/>
      <c r="W837" s="597"/>
      <c r="X837" s="598"/>
      <c r="Y837" s="599"/>
      <c r="Z837" s="600"/>
      <c r="AA837" s="600"/>
      <c r="AB837" s="610"/>
      <c r="AC837" s="604"/>
      <c r="AD837" s="632"/>
      <c r="AE837" s="632"/>
      <c r="AF837" s="632"/>
      <c r="AG837" s="633"/>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7.1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41.45" customHeight="1" x14ac:dyDescent="0.15">
      <c r="A845" s="370">
        <v>1</v>
      </c>
      <c r="B845" s="370">
        <v>1</v>
      </c>
      <c r="C845" s="358" t="s">
        <v>770</v>
      </c>
      <c r="D845" s="343"/>
      <c r="E845" s="343"/>
      <c r="F845" s="343"/>
      <c r="G845" s="343"/>
      <c r="H845" s="343"/>
      <c r="I845" s="343"/>
      <c r="J845" s="344">
        <v>5011001036960</v>
      </c>
      <c r="K845" s="345"/>
      <c r="L845" s="345"/>
      <c r="M845" s="345"/>
      <c r="N845" s="345"/>
      <c r="O845" s="345"/>
      <c r="P845" s="359" t="s">
        <v>769</v>
      </c>
      <c r="Q845" s="346"/>
      <c r="R845" s="346"/>
      <c r="S845" s="346"/>
      <c r="T845" s="346"/>
      <c r="U845" s="346"/>
      <c r="V845" s="346"/>
      <c r="W845" s="346"/>
      <c r="X845" s="346"/>
      <c r="Y845" s="347">
        <v>16.399999999999999</v>
      </c>
      <c r="Z845" s="348"/>
      <c r="AA845" s="348"/>
      <c r="AB845" s="349"/>
      <c r="AC845" s="350" t="s">
        <v>370</v>
      </c>
      <c r="AD845" s="351"/>
      <c r="AE845" s="351"/>
      <c r="AF845" s="351"/>
      <c r="AG845" s="351"/>
      <c r="AH845" s="366">
        <v>2</v>
      </c>
      <c r="AI845" s="367"/>
      <c r="AJ845" s="367"/>
      <c r="AK845" s="367"/>
      <c r="AL845" s="354">
        <v>85</v>
      </c>
      <c r="AM845" s="355"/>
      <c r="AN845" s="355"/>
      <c r="AO845" s="356"/>
      <c r="AP845" s="357" t="s">
        <v>771</v>
      </c>
      <c r="AQ845" s="357"/>
      <c r="AR845" s="357"/>
      <c r="AS845" s="357"/>
      <c r="AT845" s="357"/>
      <c r="AU845" s="357"/>
      <c r="AV845" s="357"/>
      <c r="AW845" s="357"/>
      <c r="AX845" s="357"/>
    </row>
    <row r="846" spans="1:51" ht="30" customHeight="1" x14ac:dyDescent="0.15">
      <c r="A846" s="370">
        <v>2</v>
      </c>
      <c r="B846" s="370">
        <v>1</v>
      </c>
      <c r="C846" s="358" t="s">
        <v>829</v>
      </c>
      <c r="D846" s="343"/>
      <c r="E846" s="343"/>
      <c r="F846" s="343"/>
      <c r="G846" s="343"/>
      <c r="H846" s="343"/>
      <c r="I846" s="343"/>
      <c r="J846" s="344">
        <v>8011101047021</v>
      </c>
      <c r="K846" s="345"/>
      <c r="L846" s="345"/>
      <c r="M846" s="345"/>
      <c r="N846" s="345"/>
      <c r="O846" s="345"/>
      <c r="P846" s="359" t="s">
        <v>772</v>
      </c>
      <c r="Q846" s="346"/>
      <c r="R846" s="346"/>
      <c r="S846" s="346"/>
      <c r="T846" s="346"/>
      <c r="U846" s="346"/>
      <c r="V846" s="346"/>
      <c r="W846" s="346"/>
      <c r="X846" s="346"/>
      <c r="Y846" s="347">
        <v>1</v>
      </c>
      <c r="Z846" s="348"/>
      <c r="AA846" s="348"/>
      <c r="AB846" s="349"/>
      <c r="AC846" s="350" t="s">
        <v>375</v>
      </c>
      <c r="AD846" s="351"/>
      <c r="AE846" s="351"/>
      <c r="AF846" s="351"/>
      <c r="AG846" s="351"/>
      <c r="AH846" s="366" t="s">
        <v>753</v>
      </c>
      <c r="AI846" s="367"/>
      <c r="AJ846" s="367"/>
      <c r="AK846" s="367"/>
      <c r="AL846" s="366" t="s">
        <v>753</v>
      </c>
      <c r="AM846" s="367"/>
      <c r="AN846" s="367"/>
      <c r="AO846" s="367"/>
      <c r="AP846" s="357" t="s">
        <v>771</v>
      </c>
      <c r="AQ846" s="357"/>
      <c r="AR846" s="357"/>
      <c r="AS846" s="357"/>
      <c r="AT846" s="357"/>
      <c r="AU846" s="357"/>
      <c r="AV846" s="357"/>
      <c r="AW846" s="357"/>
      <c r="AX846" s="357"/>
      <c r="AY846">
        <f>COUNTA($C$846)</f>
        <v>1</v>
      </c>
    </row>
    <row r="847" spans="1:51" ht="30" customHeight="1" x14ac:dyDescent="0.15">
      <c r="A847" s="370">
        <v>3</v>
      </c>
      <c r="B847" s="370">
        <v>1</v>
      </c>
      <c r="C847" s="358" t="s">
        <v>830</v>
      </c>
      <c r="D847" s="343"/>
      <c r="E847" s="343"/>
      <c r="F847" s="343"/>
      <c r="G847" s="343"/>
      <c r="H847" s="343"/>
      <c r="I847" s="343"/>
      <c r="J847" s="344">
        <v>2011105006978</v>
      </c>
      <c r="K847" s="345"/>
      <c r="L847" s="345"/>
      <c r="M847" s="345"/>
      <c r="N847" s="345"/>
      <c r="O847" s="345"/>
      <c r="P847" s="359" t="s">
        <v>773</v>
      </c>
      <c r="Q847" s="346"/>
      <c r="R847" s="346"/>
      <c r="S847" s="346"/>
      <c r="T847" s="346"/>
      <c r="U847" s="346"/>
      <c r="V847" s="346"/>
      <c r="W847" s="346"/>
      <c r="X847" s="346"/>
      <c r="Y847" s="347">
        <v>0.7</v>
      </c>
      <c r="Z847" s="348"/>
      <c r="AA847" s="348"/>
      <c r="AB847" s="349"/>
      <c r="AC847" s="350" t="s">
        <v>375</v>
      </c>
      <c r="AD847" s="351"/>
      <c r="AE847" s="351"/>
      <c r="AF847" s="351"/>
      <c r="AG847" s="351"/>
      <c r="AH847" s="366" t="s">
        <v>753</v>
      </c>
      <c r="AI847" s="367"/>
      <c r="AJ847" s="367"/>
      <c r="AK847" s="367"/>
      <c r="AL847" s="366" t="s">
        <v>753</v>
      </c>
      <c r="AM847" s="367"/>
      <c r="AN847" s="367"/>
      <c r="AO847" s="367"/>
      <c r="AP847" s="357" t="s">
        <v>771</v>
      </c>
      <c r="AQ847" s="357"/>
      <c r="AR847" s="357"/>
      <c r="AS847" s="357"/>
      <c r="AT847" s="357"/>
      <c r="AU847" s="357"/>
      <c r="AV847" s="357"/>
      <c r="AW847" s="357"/>
      <c r="AX847" s="357"/>
      <c r="AY847">
        <f>COUNTA($C$847)</f>
        <v>1</v>
      </c>
    </row>
    <row r="848" spans="1:51" ht="42" customHeight="1" x14ac:dyDescent="0.15">
      <c r="A848" s="370">
        <v>4</v>
      </c>
      <c r="B848" s="370">
        <v>1</v>
      </c>
      <c r="C848" s="358" t="s">
        <v>831</v>
      </c>
      <c r="D848" s="343"/>
      <c r="E848" s="343"/>
      <c r="F848" s="343"/>
      <c r="G848" s="343"/>
      <c r="H848" s="343"/>
      <c r="I848" s="343"/>
      <c r="J848" s="344">
        <v>2011201017474</v>
      </c>
      <c r="K848" s="345"/>
      <c r="L848" s="345"/>
      <c r="M848" s="345"/>
      <c r="N848" s="345"/>
      <c r="O848" s="345"/>
      <c r="P848" s="359" t="s">
        <v>774</v>
      </c>
      <c r="Q848" s="346"/>
      <c r="R848" s="346"/>
      <c r="S848" s="346"/>
      <c r="T848" s="346"/>
      <c r="U848" s="346"/>
      <c r="V848" s="346"/>
      <c r="W848" s="346"/>
      <c r="X848" s="346"/>
      <c r="Y848" s="347">
        <v>0.7</v>
      </c>
      <c r="Z848" s="348"/>
      <c r="AA848" s="348"/>
      <c r="AB848" s="349"/>
      <c r="AC848" s="350" t="s">
        <v>375</v>
      </c>
      <c r="AD848" s="351"/>
      <c r="AE848" s="351"/>
      <c r="AF848" s="351"/>
      <c r="AG848" s="351"/>
      <c r="AH848" s="366" t="s">
        <v>753</v>
      </c>
      <c r="AI848" s="367"/>
      <c r="AJ848" s="367"/>
      <c r="AK848" s="367"/>
      <c r="AL848" s="366" t="s">
        <v>753</v>
      </c>
      <c r="AM848" s="367"/>
      <c r="AN848" s="367"/>
      <c r="AO848" s="367"/>
      <c r="AP848" s="357" t="s">
        <v>771</v>
      </c>
      <c r="AQ848" s="357"/>
      <c r="AR848" s="357"/>
      <c r="AS848" s="357"/>
      <c r="AT848" s="357"/>
      <c r="AU848" s="357"/>
      <c r="AV848" s="357"/>
      <c r="AW848" s="357"/>
      <c r="AX848" s="357"/>
      <c r="AY848">
        <f>COUNTA($C$848)</f>
        <v>1</v>
      </c>
    </row>
    <row r="849" spans="1:51" ht="30" customHeight="1" x14ac:dyDescent="0.15">
      <c r="A849" s="370">
        <v>5</v>
      </c>
      <c r="B849" s="370">
        <v>1</v>
      </c>
      <c r="C849" s="358" t="s">
        <v>837</v>
      </c>
      <c r="D849" s="343"/>
      <c r="E849" s="343"/>
      <c r="F849" s="343"/>
      <c r="G849" s="343"/>
      <c r="H849" s="343"/>
      <c r="I849" s="343"/>
      <c r="J849" s="344">
        <v>2011501007761</v>
      </c>
      <c r="K849" s="345"/>
      <c r="L849" s="345"/>
      <c r="M849" s="345"/>
      <c r="N849" s="345"/>
      <c r="O849" s="345"/>
      <c r="P849" s="359" t="s">
        <v>775</v>
      </c>
      <c r="Q849" s="346"/>
      <c r="R849" s="346"/>
      <c r="S849" s="346"/>
      <c r="T849" s="346"/>
      <c r="U849" s="346"/>
      <c r="V849" s="346"/>
      <c r="W849" s="346"/>
      <c r="X849" s="346"/>
      <c r="Y849" s="347">
        <v>0.6</v>
      </c>
      <c r="Z849" s="348"/>
      <c r="AA849" s="348"/>
      <c r="AB849" s="349"/>
      <c r="AC849" s="350" t="s">
        <v>375</v>
      </c>
      <c r="AD849" s="351"/>
      <c r="AE849" s="351"/>
      <c r="AF849" s="351"/>
      <c r="AG849" s="351"/>
      <c r="AH849" s="366" t="s">
        <v>753</v>
      </c>
      <c r="AI849" s="367"/>
      <c r="AJ849" s="367"/>
      <c r="AK849" s="367"/>
      <c r="AL849" s="366" t="s">
        <v>753</v>
      </c>
      <c r="AM849" s="367"/>
      <c r="AN849" s="367"/>
      <c r="AO849" s="367"/>
      <c r="AP849" s="357" t="s">
        <v>771</v>
      </c>
      <c r="AQ849" s="357"/>
      <c r="AR849" s="357"/>
      <c r="AS849" s="357"/>
      <c r="AT849" s="357"/>
      <c r="AU849" s="357"/>
      <c r="AV849" s="357"/>
      <c r="AW849" s="357"/>
      <c r="AX849" s="357"/>
      <c r="AY849">
        <f>COUNTA($C$849)</f>
        <v>1</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 customHeight="1" x14ac:dyDescent="0.15">
      <c r="A878" s="370">
        <v>1</v>
      </c>
      <c r="B878" s="370">
        <v>1</v>
      </c>
      <c r="C878" s="358" t="s">
        <v>838</v>
      </c>
      <c r="D878" s="343"/>
      <c r="E878" s="343"/>
      <c r="F878" s="343"/>
      <c r="G878" s="343"/>
      <c r="H878" s="343"/>
      <c r="I878" s="343"/>
      <c r="J878" s="344">
        <v>6011105004508</v>
      </c>
      <c r="K878" s="345"/>
      <c r="L878" s="345"/>
      <c r="M878" s="345"/>
      <c r="N878" s="345"/>
      <c r="O878" s="345"/>
      <c r="P878" s="359" t="s">
        <v>776</v>
      </c>
      <c r="Q878" s="346"/>
      <c r="R878" s="346"/>
      <c r="S878" s="346"/>
      <c r="T878" s="346"/>
      <c r="U878" s="346"/>
      <c r="V878" s="346"/>
      <c r="W878" s="346"/>
      <c r="X878" s="346"/>
      <c r="Y878" s="347">
        <v>12.5</v>
      </c>
      <c r="Z878" s="348"/>
      <c r="AA878" s="348"/>
      <c r="AB878" s="349"/>
      <c r="AC878" s="350" t="s">
        <v>373</v>
      </c>
      <c r="AD878" s="351"/>
      <c r="AE878" s="351"/>
      <c r="AF878" s="351"/>
      <c r="AG878" s="351"/>
      <c r="AH878" s="366">
        <v>1</v>
      </c>
      <c r="AI878" s="367"/>
      <c r="AJ878" s="367"/>
      <c r="AK878" s="367"/>
      <c r="AL878" s="354" t="s">
        <v>778</v>
      </c>
      <c r="AM878" s="355"/>
      <c r="AN878" s="355"/>
      <c r="AO878" s="356"/>
      <c r="AP878" s="357" t="s">
        <v>753</v>
      </c>
      <c r="AQ878" s="357"/>
      <c r="AR878" s="357"/>
      <c r="AS878" s="357"/>
      <c r="AT878" s="357"/>
      <c r="AU878" s="357"/>
      <c r="AV878" s="357"/>
      <c r="AW878" s="357"/>
      <c r="AX878" s="357"/>
      <c r="AY878">
        <f t="shared" si="118"/>
        <v>1</v>
      </c>
    </row>
    <row r="879" spans="1:51" ht="40.15" customHeight="1" x14ac:dyDescent="0.15">
      <c r="A879" s="370">
        <v>2</v>
      </c>
      <c r="B879" s="370">
        <v>1</v>
      </c>
      <c r="C879" s="358" t="s">
        <v>780</v>
      </c>
      <c r="D879" s="343"/>
      <c r="E879" s="343"/>
      <c r="F879" s="343"/>
      <c r="G879" s="343"/>
      <c r="H879" s="343"/>
      <c r="I879" s="343"/>
      <c r="J879" s="344">
        <v>4011305001488</v>
      </c>
      <c r="K879" s="345"/>
      <c r="L879" s="345"/>
      <c r="M879" s="345"/>
      <c r="N879" s="345"/>
      <c r="O879" s="345"/>
      <c r="P879" s="359" t="s">
        <v>779</v>
      </c>
      <c r="Q879" s="346"/>
      <c r="R879" s="346"/>
      <c r="S879" s="346"/>
      <c r="T879" s="346"/>
      <c r="U879" s="346"/>
      <c r="V879" s="346"/>
      <c r="W879" s="346"/>
      <c r="X879" s="346"/>
      <c r="Y879" s="347">
        <v>6</v>
      </c>
      <c r="Z879" s="348"/>
      <c r="AA879" s="348"/>
      <c r="AB879" s="349"/>
      <c r="AC879" s="350" t="s">
        <v>369</v>
      </c>
      <c r="AD879" s="351"/>
      <c r="AE879" s="351"/>
      <c r="AF879" s="351"/>
      <c r="AG879" s="351"/>
      <c r="AH879" s="366">
        <v>1</v>
      </c>
      <c r="AI879" s="367"/>
      <c r="AJ879" s="367"/>
      <c r="AK879" s="367"/>
      <c r="AL879" s="354">
        <v>96</v>
      </c>
      <c r="AM879" s="355"/>
      <c r="AN879" s="355"/>
      <c r="AO879" s="356"/>
      <c r="AP879" s="357" t="s">
        <v>753</v>
      </c>
      <c r="AQ879" s="357"/>
      <c r="AR879" s="357"/>
      <c r="AS879" s="357"/>
      <c r="AT879" s="357"/>
      <c r="AU879" s="357"/>
      <c r="AV879" s="357"/>
      <c r="AW879" s="357"/>
      <c r="AX879" s="357"/>
      <c r="AY879">
        <f>COUNTA($C$879)</f>
        <v>1</v>
      </c>
    </row>
    <row r="880" spans="1:51" ht="54" customHeight="1" x14ac:dyDescent="0.15">
      <c r="A880" s="370">
        <v>3</v>
      </c>
      <c r="B880" s="370">
        <v>1</v>
      </c>
      <c r="C880" s="358" t="s">
        <v>839</v>
      </c>
      <c r="D880" s="343"/>
      <c r="E880" s="343"/>
      <c r="F880" s="343"/>
      <c r="G880" s="343"/>
      <c r="H880" s="343"/>
      <c r="I880" s="343"/>
      <c r="J880" s="344">
        <v>4011005003264</v>
      </c>
      <c r="K880" s="345"/>
      <c r="L880" s="345"/>
      <c r="M880" s="345"/>
      <c r="N880" s="345"/>
      <c r="O880" s="345"/>
      <c r="P880" s="359" t="s">
        <v>781</v>
      </c>
      <c r="Q880" s="346"/>
      <c r="R880" s="346"/>
      <c r="S880" s="346"/>
      <c r="T880" s="346"/>
      <c r="U880" s="346"/>
      <c r="V880" s="346"/>
      <c r="W880" s="346"/>
      <c r="X880" s="346"/>
      <c r="Y880" s="347">
        <v>4.9000000000000004</v>
      </c>
      <c r="Z880" s="348"/>
      <c r="AA880" s="348"/>
      <c r="AB880" s="349"/>
      <c r="AC880" s="350" t="s">
        <v>373</v>
      </c>
      <c r="AD880" s="351"/>
      <c r="AE880" s="351"/>
      <c r="AF880" s="351"/>
      <c r="AG880" s="351"/>
      <c r="AH880" s="352">
        <v>2</v>
      </c>
      <c r="AI880" s="353"/>
      <c r="AJ880" s="353"/>
      <c r="AK880" s="353"/>
      <c r="AL880" s="354" t="s">
        <v>778</v>
      </c>
      <c r="AM880" s="355"/>
      <c r="AN880" s="355"/>
      <c r="AO880" s="356"/>
      <c r="AP880" s="357" t="s">
        <v>753</v>
      </c>
      <c r="AQ880" s="357"/>
      <c r="AR880" s="357"/>
      <c r="AS880" s="357"/>
      <c r="AT880" s="357"/>
      <c r="AU880" s="357"/>
      <c r="AV880" s="357"/>
      <c r="AW880" s="357"/>
      <c r="AX880" s="357"/>
      <c r="AY880">
        <f>COUNTA($C$880)</f>
        <v>1</v>
      </c>
    </row>
    <row r="881" spans="1:51" ht="30" customHeight="1" x14ac:dyDescent="0.15">
      <c r="A881" s="370">
        <v>4</v>
      </c>
      <c r="B881" s="370">
        <v>1</v>
      </c>
      <c r="C881" s="358" t="s">
        <v>840</v>
      </c>
      <c r="D881" s="343"/>
      <c r="E881" s="343"/>
      <c r="F881" s="343"/>
      <c r="G881" s="343"/>
      <c r="H881" s="343"/>
      <c r="I881" s="343"/>
      <c r="J881" s="344">
        <v>5010005013660</v>
      </c>
      <c r="K881" s="345"/>
      <c r="L881" s="345"/>
      <c r="M881" s="345"/>
      <c r="N881" s="345"/>
      <c r="O881" s="345"/>
      <c r="P881" s="359" t="s">
        <v>782</v>
      </c>
      <c r="Q881" s="346"/>
      <c r="R881" s="346"/>
      <c r="S881" s="346"/>
      <c r="T881" s="346"/>
      <c r="U881" s="346"/>
      <c r="V881" s="346"/>
      <c r="W881" s="346"/>
      <c r="X881" s="346"/>
      <c r="Y881" s="347">
        <v>4.5999999999999996</v>
      </c>
      <c r="Z881" s="348"/>
      <c r="AA881" s="348"/>
      <c r="AB881" s="349"/>
      <c r="AC881" s="350" t="s">
        <v>369</v>
      </c>
      <c r="AD881" s="351"/>
      <c r="AE881" s="351"/>
      <c r="AF881" s="351"/>
      <c r="AG881" s="351"/>
      <c r="AH881" s="352">
        <v>2</v>
      </c>
      <c r="AI881" s="353"/>
      <c r="AJ881" s="353"/>
      <c r="AK881" s="353"/>
      <c r="AL881" s="354">
        <v>66</v>
      </c>
      <c r="AM881" s="355"/>
      <c r="AN881" s="355"/>
      <c r="AO881" s="356"/>
      <c r="AP881" s="357" t="s">
        <v>753</v>
      </c>
      <c r="AQ881" s="357"/>
      <c r="AR881" s="357"/>
      <c r="AS881" s="357"/>
      <c r="AT881" s="357"/>
      <c r="AU881" s="357"/>
      <c r="AV881" s="357"/>
      <c r="AW881" s="357"/>
      <c r="AX881" s="357"/>
      <c r="AY881">
        <f>COUNTA($C$881)</f>
        <v>1</v>
      </c>
    </row>
    <row r="882" spans="1:51" ht="37.9" customHeight="1" x14ac:dyDescent="0.15">
      <c r="A882" s="370">
        <v>5</v>
      </c>
      <c r="B882" s="370">
        <v>1</v>
      </c>
      <c r="C882" s="358" t="s">
        <v>784</v>
      </c>
      <c r="D882" s="343"/>
      <c r="E882" s="343"/>
      <c r="F882" s="343"/>
      <c r="G882" s="343"/>
      <c r="H882" s="343"/>
      <c r="I882" s="343"/>
      <c r="J882" s="344">
        <v>8012801006761</v>
      </c>
      <c r="K882" s="345"/>
      <c r="L882" s="345"/>
      <c r="M882" s="345"/>
      <c r="N882" s="345"/>
      <c r="O882" s="345"/>
      <c r="P882" s="359" t="s">
        <v>783</v>
      </c>
      <c r="Q882" s="346"/>
      <c r="R882" s="346"/>
      <c r="S882" s="346"/>
      <c r="T882" s="346"/>
      <c r="U882" s="346"/>
      <c r="V882" s="346"/>
      <c r="W882" s="346"/>
      <c r="X882" s="346"/>
      <c r="Y882" s="347">
        <v>0.8</v>
      </c>
      <c r="Z882" s="348"/>
      <c r="AA882" s="348"/>
      <c r="AB882" s="349"/>
      <c r="AC882" s="350" t="s">
        <v>375</v>
      </c>
      <c r="AD882" s="351"/>
      <c r="AE882" s="351"/>
      <c r="AF882" s="351"/>
      <c r="AG882" s="351"/>
      <c r="AH882" s="352" t="s">
        <v>785</v>
      </c>
      <c r="AI882" s="353"/>
      <c r="AJ882" s="353"/>
      <c r="AK882" s="353"/>
      <c r="AL882" s="354" t="s">
        <v>778</v>
      </c>
      <c r="AM882" s="355"/>
      <c r="AN882" s="355"/>
      <c r="AO882" s="356"/>
      <c r="AP882" s="357" t="s">
        <v>753</v>
      </c>
      <c r="AQ882" s="357"/>
      <c r="AR882" s="357"/>
      <c r="AS882" s="357"/>
      <c r="AT882" s="357"/>
      <c r="AU882" s="357"/>
      <c r="AV882" s="357"/>
      <c r="AW882" s="357"/>
      <c r="AX882" s="357"/>
      <c r="AY882">
        <f>COUNTA($C$882)</f>
        <v>1</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9" customHeight="1" x14ac:dyDescent="0.15">
      <c r="A911" s="370">
        <v>1</v>
      </c>
      <c r="B911" s="370">
        <v>1</v>
      </c>
      <c r="C911" s="358" t="s">
        <v>787</v>
      </c>
      <c r="D911" s="343"/>
      <c r="E911" s="343"/>
      <c r="F911" s="343"/>
      <c r="G911" s="343"/>
      <c r="H911" s="343"/>
      <c r="I911" s="343"/>
      <c r="J911" s="344">
        <v>7010901005494</v>
      </c>
      <c r="K911" s="345"/>
      <c r="L911" s="345"/>
      <c r="M911" s="345"/>
      <c r="N911" s="345"/>
      <c r="O911" s="345"/>
      <c r="P911" s="359" t="s">
        <v>786</v>
      </c>
      <c r="Q911" s="346"/>
      <c r="R911" s="346"/>
      <c r="S911" s="346"/>
      <c r="T911" s="346"/>
      <c r="U911" s="346"/>
      <c r="V911" s="346"/>
      <c r="W911" s="346"/>
      <c r="X911" s="346"/>
      <c r="Y911" s="347">
        <v>5.5</v>
      </c>
      <c r="Z911" s="348"/>
      <c r="AA911" s="348"/>
      <c r="AB911" s="349"/>
      <c r="AC911" s="350" t="s">
        <v>370</v>
      </c>
      <c r="AD911" s="351"/>
      <c r="AE911" s="351"/>
      <c r="AF911" s="351"/>
      <c r="AG911" s="351"/>
      <c r="AH911" s="366">
        <v>4</v>
      </c>
      <c r="AI911" s="367"/>
      <c r="AJ911" s="367"/>
      <c r="AK911" s="367"/>
      <c r="AL911" s="354">
        <v>92</v>
      </c>
      <c r="AM911" s="355"/>
      <c r="AN911" s="355"/>
      <c r="AO911" s="356"/>
      <c r="AP911" s="357" t="s">
        <v>790</v>
      </c>
      <c r="AQ911" s="357"/>
      <c r="AR911" s="357"/>
      <c r="AS911" s="357"/>
      <c r="AT911" s="357"/>
      <c r="AU911" s="357"/>
      <c r="AV911" s="357"/>
      <c r="AW911" s="357"/>
      <c r="AX911" s="357"/>
      <c r="AY911">
        <f t="shared" si="119"/>
        <v>1</v>
      </c>
    </row>
    <row r="912" spans="1:51" ht="51.6" customHeight="1" x14ac:dyDescent="0.15">
      <c r="A912" s="370">
        <v>2</v>
      </c>
      <c r="B912" s="370">
        <v>1</v>
      </c>
      <c r="C912" s="358" t="s">
        <v>789</v>
      </c>
      <c r="D912" s="343"/>
      <c r="E912" s="343"/>
      <c r="F912" s="343"/>
      <c r="G912" s="343"/>
      <c r="H912" s="343"/>
      <c r="I912" s="343"/>
      <c r="J912" s="344">
        <v>4010401052296</v>
      </c>
      <c r="K912" s="345"/>
      <c r="L912" s="345"/>
      <c r="M912" s="345"/>
      <c r="N912" s="345"/>
      <c r="O912" s="345"/>
      <c r="P912" s="359" t="s">
        <v>788</v>
      </c>
      <c r="Q912" s="346"/>
      <c r="R912" s="346"/>
      <c r="S912" s="346"/>
      <c r="T912" s="346"/>
      <c r="U912" s="346"/>
      <c r="V912" s="346"/>
      <c r="W912" s="346"/>
      <c r="X912" s="346"/>
      <c r="Y912" s="347">
        <v>5</v>
      </c>
      <c r="Z912" s="348"/>
      <c r="AA912" s="348"/>
      <c r="AB912" s="349"/>
      <c r="AC912" s="350" t="s">
        <v>370</v>
      </c>
      <c r="AD912" s="351"/>
      <c r="AE912" s="351"/>
      <c r="AF912" s="351"/>
      <c r="AG912" s="351"/>
      <c r="AH912" s="366">
        <v>3</v>
      </c>
      <c r="AI912" s="367"/>
      <c r="AJ912" s="367"/>
      <c r="AK912" s="367"/>
      <c r="AL912" s="354">
        <v>99</v>
      </c>
      <c r="AM912" s="355"/>
      <c r="AN912" s="355"/>
      <c r="AO912" s="356"/>
      <c r="AP912" s="357" t="s">
        <v>785</v>
      </c>
      <c r="AQ912" s="357"/>
      <c r="AR912" s="357"/>
      <c r="AS912" s="357"/>
      <c r="AT912" s="357"/>
      <c r="AU912" s="357"/>
      <c r="AV912" s="357"/>
      <c r="AW912" s="357"/>
      <c r="AX912" s="357"/>
      <c r="AY912">
        <f>COUNTA($C$912)</f>
        <v>1</v>
      </c>
    </row>
    <row r="913" spans="1:51" ht="42" customHeight="1" x14ac:dyDescent="0.15">
      <c r="A913" s="370">
        <v>3</v>
      </c>
      <c r="B913" s="370">
        <v>1</v>
      </c>
      <c r="C913" s="358" t="s">
        <v>777</v>
      </c>
      <c r="D913" s="343"/>
      <c r="E913" s="343"/>
      <c r="F913" s="343"/>
      <c r="G913" s="343"/>
      <c r="H913" s="343"/>
      <c r="I913" s="343"/>
      <c r="J913" s="344">
        <v>6011105004508</v>
      </c>
      <c r="K913" s="345"/>
      <c r="L913" s="345"/>
      <c r="M913" s="345"/>
      <c r="N913" s="345"/>
      <c r="O913" s="345"/>
      <c r="P913" s="359" t="s">
        <v>791</v>
      </c>
      <c r="Q913" s="346"/>
      <c r="R913" s="346"/>
      <c r="S913" s="346"/>
      <c r="T913" s="346"/>
      <c r="U913" s="346"/>
      <c r="V913" s="346"/>
      <c r="W913" s="346"/>
      <c r="X913" s="346"/>
      <c r="Y913" s="347">
        <v>1</v>
      </c>
      <c r="Z913" s="348"/>
      <c r="AA913" s="348"/>
      <c r="AB913" s="349"/>
      <c r="AC913" s="350" t="s">
        <v>375</v>
      </c>
      <c r="AD913" s="351"/>
      <c r="AE913" s="351"/>
      <c r="AF913" s="351"/>
      <c r="AG913" s="351"/>
      <c r="AH913" s="352" t="s">
        <v>753</v>
      </c>
      <c r="AI913" s="353"/>
      <c r="AJ913" s="353"/>
      <c r="AK913" s="353"/>
      <c r="AL913" s="354" t="s">
        <v>792</v>
      </c>
      <c r="AM913" s="355"/>
      <c r="AN913" s="355"/>
      <c r="AO913" s="356"/>
      <c r="AP913" s="357" t="s">
        <v>785</v>
      </c>
      <c r="AQ913" s="357"/>
      <c r="AR913" s="357"/>
      <c r="AS913" s="357"/>
      <c r="AT913" s="357"/>
      <c r="AU913" s="357"/>
      <c r="AV913" s="357"/>
      <c r="AW913" s="357"/>
      <c r="AX913" s="357"/>
      <c r="AY913">
        <f>COUNTA($C$913)</f>
        <v>1</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753</v>
      </c>
      <c r="F1110" s="369"/>
      <c r="G1110" s="369"/>
      <c r="H1110" s="369"/>
      <c r="I1110" s="369"/>
      <c r="J1110" s="344" t="s">
        <v>753</v>
      </c>
      <c r="K1110" s="345"/>
      <c r="L1110" s="345"/>
      <c r="M1110" s="345"/>
      <c r="N1110" s="345"/>
      <c r="O1110" s="345"/>
      <c r="P1110" s="359" t="s">
        <v>753</v>
      </c>
      <c r="Q1110" s="346"/>
      <c r="R1110" s="346"/>
      <c r="S1110" s="346"/>
      <c r="T1110" s="346"/>
      <c r="U1110" s="346"/>
      <c r="V1110" s="346"/>
      <c r="W1110" s="346"/>
      <c r="X1110" s="346"/>
      <c r="Y1110" s="347" t="s">
        <v>753</v>
      </c>
      <c r="Z1110" s="348"/>
      <c r="AA1110" s="348"/>
      <c r="AB1110" s="349"/>
      <c r="AC1110" s="350"/>
      <c r="AD1110" s="351"/>
      <c r="AE1110" s="351"/>
      <c r="AF1110" s="351"/>
      <c r="AG1110" s="351"/>
      <c r="AH1110" s="352" t="s">
        <v>753</v>
      </c>
      <c r="AI1110" s="353"/>
      <c r="AJ1110" s="353"/>
      <c r="AK1110" s="353"/>
      <c r="AL1110" s="354" t="s">
        <v>793</v>
      </c>
      <c r="AM1110" s="355"/>
      <c r="AN1110" s="355"/>
      <c r="AO1110" s="356"/>
      <c r="AP1110" s="357" t="s">
        <v>771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33">
      <formula>IF(RIGHT(TEXT(P14,"0.#"),1)=".",FALSE,TRUE)</formula>
    </cfRule>
    <cfRule type="expression" dxfId="2820" priority="14034">
      <formula>IF(RIGHT(TEXT(P14,"0.#"),1)=".",TRUE,FALSE)</formula>
    </cfRule>
  </conditionalFormatting>
  <conditionalFormatting sqref="AE32">
    <cfRule type="expression" dxfId="2819" priority="14023">
      <formula>IF(RIGHT(TEXT(AE32,"0.#"),1)=".",FALSE,TRUE)</formula>
    </cfRule>
    <cfRule type="expression" dxfId="2818" priority="14024">
      <formula>IF(RIGHT(TEXT(AE32,"0.#"),1)=".",TRUE,FALSE)</formula>
    </cfRule>
  </conditionalFormatting>
  <conditionalFormatting sqref="P18:AX18">
    <cfRule type="expression" dxfId="2817" priority="13909">
      <formula>IF(RIGHT(TEXT(P18,"0.#"),1)=".",FALSE,TRUE)</formula>
    </cfRule>
    <cfRule type="expression" dxfId="2816" priority="13910">
      <formula>IF(RIGHT(TEXT(P18,"0.#"),1)=".",TRUE,FALSE)</formula>
    </cfRule>
  </conditionalFormatting>
  <conditionalFormatting sqref="Y799">
    <cfRule type="expression" dxfId="2815" priority="13901">
      <formula>IF(RIGHT(TEXT(Y799,"0.#"),1)=".",FALSE,TRUE)</formula>
    </cfRule>
    <cfRule type="expression" dxfId="2814" priority="13902">
      <formula>IF(RIGHT(TEXT(Y799,"0.#"),1)=".",TRUE,FALSE)</formula>
    </cfRule>
  </conditionalFormatting>
  <conditionalFormatting sqref="Y830:Y837 Y828 Y817:Y824 Y815 Y804:Y811 Y802">
    <cfRule type="expression" dxfId="2813" priority="13683">
      <formula>IF(RIGHT(TEXT(Y802,"0.#"),1)=".",FALSE,TRUE)</formula>
    </cfRule>
    <cfRule type="expression" dxfId="2812" priority="13684">
      <formula>IF(RIGHT(TEXT(Y802,"0.#"),1)=".",TRUE,FALSE)</formula>
    </cfRule>
  </conditionalFormatting>
  <conditionalFormatting sqref="P15:AJ17 P13:AX13 AR15:AX15">
    <cfRule type="expression" dxfId="2811" priority="13731">
      <formula>IF(RIGHT(TEXT(P13,"0.#"),1)=".",FALSE,TRUE)</formula>
    </cfRule>
    <cfRule type="expression" dxfId="2810" priority="13732">
      <formula>IF(RIGHT(TEXT(P13,"0.#"),1)=".",TRUE,FALSE)</formula>
    </cfRule>
  </conditionalFormatting>
  <conditionalFormatting sqref="P19:AJ19">
    <cfRule type="expression" dxfId="2809" priority="13729">
      <formula>IF(RIGHT(TEXT(P19,"0.#"),1)=".",FALSE,TRUE)</formula>
    </cfRule>
    <cfRule type="expression" dxfId="2808" priority="13730">
      <formula>IF(RIGHT(TEXT(P19,"0.#"),1)=".",TRUE,FALSE)</formula>
    </cfRule>
  </conditionalFormatting>
  <conditionalFormatting sqref="AE101 AQ101">
    <cfRule type="expression" dxfId="2807" priority="13721">
      <formula>IF(RIGHT(TEXT(AE101,"0.#"),1)=".",FALSE,TRUE)</formula>
    </cfRule>
    <cfRule type="expression" dxfId="2806" priority="13722">
      <formula>IF(RIGHT(TEXT(AE101,"0.#"),1)=".",TRUE,FALSE)</formula>
    </cfRule>
  </conditionalFormatting>
  <conditionalFormatting sqref="Y789 Y795:Y798">
    <cfRule type="expression" dxfId="2805" priority="13707">
      <formula>IF(RIGHT(TEXT(Y789,"0.#"),1)=".",FALSE,TRUE)</formula>
    </cfRule>
    <cfRule type="expression" dxfId="2804" priority="13708">
      <formula>IF(RIGHT(TEXT(Y789,"0.#"),1)=".",TRUE,FALSE)</formula>
    </cfRule>
  </conditionalFormatting>
  <conditionalFormatting sqref="AU790">
    <cfRule type="expression" dxfId="2803" priority="13705">
      <formula>IF(RIGHT(TEXT(AU790,"0.#"),1)=".",FALSE,TRUE)</formula>
    </cfRule>
    <cfRule type="expression" dxfId="2802" priority="13706">
      <formula>IF(RIGHT(TEXT(AU790,"0.#"),1)=".",TRUE,FALSE)</formula>
    </cfRule>
  </conditionalFormatting>
  <conditionalFormatting sqref="AU799">
    <cfRule type="expression" dxfId="2801" priority="13703">
      <formula>IF(RIGHT(TEXT(AU799,"0.#"),1)=".",FALSE,TRUE)</formula>
    </cfRule>
    <cfRule type="expression" dxfId="2800" priority="13704">
      <formula>IF(RIGHT(TEXT(AU799,"0.#"),1)=".",TRUE,FALSE)</formula>
    </cfRule>
  </conditionalFormatting>
  <conditionalFormatting sqref="AU791:AU798 AU789">
    <cfRule type="expression" dxfId="2799" priority="13701">
      <formula>IF(RIGHT(TEXT(AU789,"0.#"),1)=".",FALSE,TRUE)</formula>
    </cfRule>
    <cfRule type="expression" dxfId="2798" priority="13702">
      <formula>IF(RIGHT(TEXT(AU789,"0.#"),1)=".",TRUE,FALSE)</formula>
    </cfRule>
  </conditionalFormatting>
  <conditionalFormatting sqref="Y829 Y816 Y803">
    <cfRule type="expression" dxfId="2797" priority="13687">
      <formula>IF(RIGHT(TEXT(Y803,"0.#"),1)=".",FALSE,TRUE)</formula>
    </cfRule>
    <cfRule type="expression" dxfId="2796" priority="13688">
      <formula>IF(RIGHT(TEXT(Y803,"0.#"),1)=".",TRUE,FALSE)</formula>
    </cfRule>
  </conditionalFormatting>
  <conditionalFormatting sqref="Y838 Y825 Y812">
    <cfRule type="expression" dxfId="2795" priority="13685">
      <formula>IF(RIGHT(TEXT(Y812,"0.#"),1)=".",FALSE,TRUE)</formula>
    </cfRule>
    <cfRule type="expression" dxfId="2794" priority="13686">
      <formula>IF(RIGHT(TEXT(Y812,"0.#"),1)=".",TRUE,FALSE)</formula>
    </cfRule>
  </conditionalFormatting>
  <conditionalFormatting sqref="AU829 AU816 AU803">
    <cfRule type="expression" dxfId="2793" priority="13681">
      <formula>IF(RIGHT(TEXT(AU803,"0.#"),1)=".",FALSE,TRUE)</formula>
    </cfRule>
    <cfRule type="expression" dxfId="2792" priority="13682">
      <formula>IF(RIGHT(TEXT(AU803,"0.#"),1)=".",TRUE,FALSE)</formula>
    </cfRule>
  </conditionalFormatting>
  <conditionalFormatting sqref="AU838 AU825 AU812">
    <cfRule type="expression" dxfId="2791" priority="13679">
      <formula>IF(RIGHT(TEXT(AU812,"0.#"),1)=".",FALSE,TRUE)</formula>
    </cfRule>
    <cfRule type="expression" dxfId="2790" priority="13680">
      <formula>IF(RIGHT(TEXT(AU812,"0.#"),1)=".",TRUE,FALSE)</formula>
    </cfRule>
  </conditionalFormatting>
  <conditionalFormatting sqref="AU830:AU837 AU828 AU817:AU824 AU815 AU804:AU811 AU802">
    <cfRule type="expression" dxfId="2789" priority="13677">
      <formula>IF(RIGHT(TEXT(AU802,"0.#"),1)=".",FALSE,TRUE)</formula>
    </cfRule>
    <cfRule type="expression" dxfId="2788" priority="13678">
      <formula>IF(RIGHT(TEXT(AU802,"0.#"),1)=".",TRUE,FALSE)</formula>
    </cfRule>
  </conditionalFormatting>
  <conditionalFormatting sqref="AM87">
    <cfRule type="expression" dxfId="2787" priority="13331">
      <formula>IF(RIGHT(TEXT(AM87,"0.#"),1)=".",FALSE,TRUE)</formula>
    </cfRule>
    <cfRule type="expression" dxfId="2786" priority="13332">
      <formula>IF(RIGHT(TEXT(AM87,"0.#"),1)=".",TRUE,FALSE)</formula>
    </cfRule>
  </conditionalFormatting>
  <conditionalFormatting sqref="AE55">
    <cfRule type="expression" dxfId="2785" priority="13399">
      <formula>IF(RIGHT(TEXT(AE55,"0.#"),1)=".",FALSE,TRUE)</formula>
    </cfRule>
    <cfRule type="expression" dxfId="2784" priority="13400">
      <formula>IF(RIGHT(TEXT(AE55,"0.#"),1)=".",TRUE,FALSE)</formula>
    </cfRule>
  </conditionalFormatting>
  <conditionalFormatting sqref="AI55">
    <cfRule type="expression" dxfId="2783" priority="13397">
      <formula>IF(RIGHT(TEXT(AI55,"0.#"),1)=".",FALSE,TRUE)</formula>
    </cfRule>
    <cfRule type="expression" dxfId="2782" priority="13398">
      <formula>IF(RIGHT(TEXT(AI55,"0.#"),1)=".",TRUE,FALSE)</formula>
    </cfRule>
  </conditionalFormatting>
  <conditionalFormatting sqref="AM34">
    <cfRule type="expression" dxfId="2781" priority="13477">
      <formula>IF(RIGHT(TEXT(AM34,"0.#"),1)=".",FALSE,TRUE)</formula>
    </cfRule>
    <cfRule type="expression" dxfId="2780" priority="13478">
      <formula>IF(RIGHT(TEXT(AM34,"0.#"),1)=".",TRUE,FALSE)</formula>
    </cfRule>
  </conditionalFormatting>
  <conditionalFormatting sqref="AE33">
    <cfRule type="expression" dxfId="2779" priority="13491">
      <formula>IF(RIGHT(TEXT(AE33,"0.#"),1)=".",FALSE,TRUE)</formula>
    </cfRule>
    <cfRule type="expression" dxfId="2778" priority="13492">
      <formula>IF(RIGHT(TEXT(AE33,"0.#"),1)=".",TRUE,FALSE)</formula>
    </cfRule>
  </conditionalFormatting>
  <conditionalFormatting sqref="AE34">
    <cfRule type="expression" dxfId="2777" priority="13489">
      <formula>IF(RIGHT(TEXT(AE34,"0.#"),1)=".",FALSE,TRUE)</formula>
    </cfRule>
    <cfRule type="expression" dxfId="2776" priority="13490">
      <formula>IF(RIGHT(TEXT(AE34,"0.#"),1)=".",TRUE,FALSE)</formula>
    </cfRule>
  </conditionalFormatting>
  <conditionalFormatting sqref="AI34">
    <cfRule type="expression" dxfId="2775" priority="13487">
      <formula>IF(RIGHT(TEXT(AI34,"0.#"),1)=".",FALSE,TRUE)</formula>
    </cfRule>
    <cfRule type="expression" dxfId="2774" priority="13488">
      <formula>IF(RIGHT(TEXT(AI34,"0.#"),1)=".",TRUE,FALSE)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4">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M116">
    <cfRule type="expression" dxfId="2613" priority="13181">
      <formula>IF(RIGHT(TEXT(AM116,"0.#"),1)=".",FALSE,TRUE)</formula>
    </cfRule>
    <cfRule type="expression" dxfId="2612" priority="13182">
      <formula>IF(RIGHT(TEXT(AM116,"0.#"),1)=".",TRUE,FALSE)</formula>
    </cfRule>
  </conditionalFormatting>
  <conditionalFormatting sqref="AE117 AM117">
    <cfRule type="expression" dxfId="2611" priority="13179">
      <formula>IF(RIGHT(TEXT(AE117,"0.#"),1)=".",FALSE,TRUE)</formula>
    </cfRule>
    <cfRule type="expression" dxfId="2610" priority="13180">
      <formula>IF(RIGHT(TEXT(AE117,"0.#"),1)=".",TRUE,FALSE)</formula>
    </cfRule>
  </conditionalFormatting>
  <conditionalFormatting sqref="AI117">
    <cfRule type="expression" dxfId="2609" priority="13177">
      <formula>IF(RIGHT(TEXT(AI117,"0.#"),1)=".",FALSE,TRUE)</formula>
    </cfRule>
    <cfRule type="expression" dxfId="2608" priority="13178">
      <formula>IF(RIGHT(TEXT(AI117,"0.#"),1)=".",TRUE,FALSE)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50:AO874">
    <cfRule type="expression" dxfId="2523" priority="6655">
      <formula>IF(AND(AL850&gt;=0, RIGHT(TEXT(AL850,"0.#"),1)&lt;&gt;"."),TRUE,FALSE)</formula>
    </cfRule>
    <cfRule type="expression" dxfId="2522" priority="6656">
      <formula>IF(AND(AL850&gt;=0, RIGHT(TEXT(AL850,"0.#"),1)="."),TRUE,FALSE)</formula>
    </cfRule>
    <cfRule type="expression" dxfId="2521" priority="6657">
      <formula>IF(AND(AL850&lt;0, RIGHT(TEXT(AL850,"0.#"),1)&lt;&gt;"."),TRUE,FALSE)</formula>
    </cfRule>
    <cfRule type="expression" dxfId="2520" priority="6658">
      <formula>IF(AND(AL850&lt;0, RIGHT(TEXT(AL850,"0.#"),1)="."),TRUE,FALSE)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7:Y874">
    <cfRule type="expression" dxfId="2449" priority="2983">
      <formula>IF(RIGHT(TEXT(Y847,"0.#"),1)=".",FALSE,TRUE)</formula>
    </cfRule>
    <cfRule type="expression" dxfId="2448" priority="2984">
      <formula>IF(RIGHT(TEXT(Y847,"0.#"),1)=".",TRUE,FALSE)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10:AO1139">
    <cfRule type="expression" dxfId="2419" priority="2889">
      <formula>IF(AND(AL1110&gt;=0, RIGHT(TEXT(AL1110,"0.#"),1)&lt;&gt;"."),TRUE,FALSE)</formula>
    </cfRule>
    <cfRule type="expression" dxfId="2418" priority="2890">
      <formula>IF(AND(AL1110&gt;=0, RIGHT(TEXT(AL1110,"0.#"),1)="."),TRUE,FALSE)</formula>
    </cfRule>
    <cfRule type="expression" dxfId="2417" priority="2891">
      <formula>IF(AND(AL1110&lt;0, RIGHT(TEXT(AL1110,"0.#"),1)&lt;&gt;"."),TRUE,FALSE)</formula>
    </cfRule>
    <cfRule type="expression" dxfId="2416" priority="2892">
      <formula>IF(AND(AL1110&lt;0, RIGHT(TEXT(AL1110,"0.#"),1)="."),TRUE,FALSE)</formula>
    </cfRule>
  </conditionalFormatting>
  <conditionalFormatting sqref="Y1110:Y1139">
    <cfRule type="expression" dxfId="2415" priority="2887">
      <formula>IF(RIGHT(TEXT(Y1110,"0.#"),1)=".",FALSE,TRUE)</formula>
    </cfRule>
    <cfRule type="expression" dxfId="2414" priority="2888">
      <formula>IF(RIGHT(TEXT(Y1110,"0.#"),1)=".",TRUE,FALSE)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45:AO845">
    <cfRule type="expression" dxfId="2405" priority="2841">
      <formula>IF(AND(AL845&gt;=0, RIGHT(TEXT(AL845,"0.#"),1)&lt;&gt;"."),TRUE,FALSE)</formula>
    </cfRule>
    <cfRule type="expression" dxfId="2404" priority="2842">
      <formula>IF(AND(AL845&gt;=0, RIGHT(TEXT(AL845,"0.#"),1)="."),TRUE,FALSE)</formula>
    </cfRule>
    <cfRule type="expression" dxfId="2403" priority="2843">
      <formula>IF(AND(AL845&lt;0, RIGHT(TEXT(AL845,"0.#"),1)&lt;&gt;"."),TRUE,FALSE)</formula>
    </cfRule>
    <cfRule type="expression" dxfId="2402" priority="2844">
      <formula>IF(AND(AL845&lt;0, RIGHT(TEXT(AL845,"0.#"),1)="."),TRUE,FALSE)</formula>
    </cfRule>
  </conditionalFormatting>
  <conditionalFormatting sqref="Y845:Y846">
    <cfRule type="expression" dxfId="2401" priority="2839">
      <formula>IF(RIGHT(TEXT(Y845,"0.#"),1)=".",FALSE,TRUE)</formula>
    </cfRule>
    <cfRule type="expression" dxfId="2400" priority="2840">
      <formula>IF(RIGHT(TEXT(Y845,"0.#"),1)=".",TRUE,FALSE)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80:Y907">
    <cfRule type="expression" dxfId="2083" priority="2099">
      <formula>IF(RIGHT(TEXT(Y880,"0.#"),1)=".",FALSE,TRUE)</formula>
    </cfRule>
    <cfRule type="expression" dxfId="2082" priority="2100">
      <formula>IF(RIGHT(TEXT(Y880,"0.#"),1)=".",TRUE,FALSE)</formula>
    </cfRule>
  </conditionalFormatting>
  <conditionalFormatting sqref="Y878:Y879">
    <cfRule type="expression" dxfId="2081" priority="2093">
      <formula>IF(RIGHT(TEXT(Y878,"0.#"),1)=".",FALSE,TRUE)</formula>
    </cfRule>
    <cfRule type="expression" dxfId="2080" priority="2094">
      <formula>IF(RIGHT(TEXT(Y878,"0.#"),1)=".",TRUE,FALSE)</formula>
    </cfRule>
  </conditionalFormatting>
  <conditionalFormatting sqref="Y913:Y940">
    <cfRule type="expression" dxfId="2079" priority="2087">
      <formula>IF(RIGHT(TEXT(Y913,"0.#"),1)=".",FALSE,TRUE)</formula>
    </cfRule>
    <cfRule type="expression" dxfId="2078" priority="2088">
      <formula>IF(RIGHT(TEXT(Y913,"0.#"),1)=".",TRUE,FALSE)</formula>
    </cfRule>
  </conditionalFormatting>
  <conditionalFormatting sqref="Y911:Y912">
    <cfRule type="expression" dxfId="2077" priority="2081">
      <formula>IF(RIGHT(TEXT(Y911,"0.#"),1)=".",FALSE,TRUE)</formula>
    </cfRule>
    <cfRule type="expression" dxfId="2076" priority="2082">
      <formula>IF(RIGHT(TEXT(Y911,"0.#"),1)=".",TRUE,FALSE)</formula>
    </cfRule>
  </conditionalFormatting>
  <conditionalFormatting sqref="Y946:Y973">
    <cfRule type="expression" dxfId="2075" priority="2075">
      <formula>IF(RIGHT(TEXT(Y946,"0.#"),1)=".",FALSE,TRUE)</formula>
    </cfRule>
    <cfRule type="expression" dxfId="2074" priority="2076">
      <formula>IF(RIGHT(TEXT(Y946,"0.#"),1)=".",TRUE,FALSE)</formula>
    </cfRule>
  </conditionalFormatting>
  <conditionalFormatting sqref="Y944:Y945">
    <cfRule type="expression" dxfId="2073" priority="2069">
      <formula>IF(RIGHT(TEXT(Y944,"0.#"),1)=".",FALSE,TRUE)</formula>
    </cfRule>
    <cfRule type="expression" dxfId="2072" priority="2070">
      <formula>IF(RIGHT(TEXT(Y944,"0.#"),1)=".",TRUE,FALSE)</formula>
    </cfRule>
  </conditionalFormatting>
  <conditionalFormatting sqref="Y979:Y1006">
    <cfRule type="expression" dxfId="2071" priority="2063">
      <formula>IF(RIGHT(TEXT(Y979,"0.#"),1)=".",FALSE,TRUE)</formula>
    </cfRule>
    <cfRule type="expression" dxfId="2070" priority="2064">
      <formula>IF(RIGHT(TEXT(Y979,"0.#"),1)=".",TRUE,FALSE)</formula>
    </cfRule>
  </conditionalFormatting>
  <conditionalFormatting sqref="Y977:Y978">
    <cfRule type="expression" dxfId="2069" priority="2057">
      <formula>IF(RIGHT(TEXT(Y977,"0.#"),1)=".",FALSE,TRUE)</formula>
    </cfRule>
    <cfRule type="expression" dxfId="2068" priority="2058">
      <formula>IF(RIGHT(TEXT(Y977,"0.#"),1)=".",TRUE,FALSE)</formula>
    </cfRule>
  </conditionalFormatting>
  <conditionalFormatting sqref="Y1012:Y1039">
    <cfRule type="expression" dxfId="2067" priority="2051">
      <formula>IF(RIGHT(TEXT(Y1012,"0.#"),1)=".",FALSE,TRUE)</formula>
    </cfRule>
    <cfRule type="expression" dxfId="2066" priority="2052">
      <formula>IF(RIGHT(TEXT(Y1012,"0.#"),1)=".",TRUE,FALSE)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7">
    <cfRule type="expression" dxfId="2063" priority="2333">
      <formula>IF(RIGHT(TEXT(W27,"0.#"),1)=".",FALSE,TRUE)</formula>
    </cfRule>
    <cfRule type="expression" dxfId="2062" priority="2334">
      <formula>IF(RIGHT(TEXT(W27,"0.#"),1)=".",TRUE,FALSE)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7">
    <cfRule type="expression" dxfId="2057" priority="2321">
      <formula>IF(RIGHT(TEXT(P27,"0.#"),1)=".",FALSE,TRUE)</formula>
    </cfRule>
    <cfRule type="expression" dxfId="2056" priority="2322">
      <formula>IF(RIGHT(TEXT(P27,"0.#"),1)=".",TRUE,FALSE)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1:AO881 AL883:AO907">
    <cfRule type="expression" dxfId="1985" priority="2101">
      <formula>IF(AND(AL881&gt;=0, RIGHT(TEXT(AL881,"0.#"),1)&lt;&gt;"."),TRUE,FALSE)</formula>
    </cfRule>
    <cfRule type="expression" dxfId="1984" priority="2102">
      <formula>IF(AND(AL881&gt;=0, RIGHT(TEXT(AL881,"0.#"),1)="."),TRUE,FALSE)</formula>
    </cfRule>
    <cfRule type="expression" dxfId="1983" priority="2103">
      <formula>IF(AND(AL881&lt;0, RIGHT(TEXT(AL881,"0.#"),1)&lt;&gt;"."),TRUE,FALSE)</formula>
    </cfRule>
    <cfRule type="expression" dxfId="1982" priority="2104">
      <formula>IF(AND(AL881&lt;0, RIGHT(TEXT(AL881,"0.#"),1)="."),TRUE,FALSE)</formula>
    </cfRule>
  </conditionalFormatting>
  <conditionalFormatting sqref="AL878:AO879">
    <cfRule type="expression" dxfId="1981" priority="2095">
      <formula>IF(AND(AL878&gt;=0, RIGHT(TEXT(AL878,"0.#"),1)&lt;&gt;"."),TRUE,FALSE)</formula>
    </cfRule>
    <cfRule type="expression" dxfId="1980" priority="2096">
      <formula>IF(AND(AL878&gt;=0, RIGHT(TEXT(AL878,"0.#"),1)="."),TRUE,FALSE)</formula>
    </cfRule>
    <cfRule type="expression" dxfId="1979" priority="2097">
      <formula>IF(AND(AL878&lt;0, RIGHT(TEXT(AL878,"0.#"),1)&lt;&gt;"."),TRUE,FALSE)</formula>
    </cfRule>
    <cfRule type="expression" dxfId="1978" priority="2098">
      <formula>IF(AND(AL878&lt;0, RIGHT(TEXT(AL878,"0.#"),1)="."),TRUE,FALSE)</formula>
    </cfRule>
  </conditionalFormatting>
  <conditionalFormatting sqref="AL913:AO940">
    <cfRule type="expression" dxfId="1977" priority="2089">
      <formula>IF(AND(AL913&gt;=0, RIGHT(TEXT(AL913,"0.#"),1)&lt;&gt;"."),TRUE,FALSE)</formula>
    </cfRule>
    <cfRule type="expression" dxfId="1976" priority="2090">
      <formula>IF(AND(AL913&gt;=0, RIGHT(TEXT(AL913,"0.#"),1)="."),TRUE,FALSE)</formula>
    </cfRule>
    <cfRule type="expression" dxfId="1975" priority="2091">
      <formula>IF(AND(AL913&lt;0, RIGHT(TEXT(AL913,"0.#"),1)&lt;&gt;"."),TRUE,FALSE)</formula>
    </cfRule>
    <cfRule type="expression" dxfId="1974" priority="2092">
      <formula>IF(AND(AL913&lt;0, RIGHT(TEXT(AL913,"0.#"),1)="."),TRUE,FALSE)</formula>
    </cfRule>
  </conditionalFormatting>
  <conditionalFormatting sqref="AL911:AO912">
    <cfRule type="expression" dxfId="1973" priority="2083">
      <formula>IF(AND(AL911&gt;=0, RIGHT(TEXT(AL911,"0.#"),1)&lt;&gt;"."),TRUE,FALSE)</formula>
    </cfRule>
    <cfRule type="expression" dxfId="1972" priority="2084">
      <formula>IF(AND(AL911&gt;=0, RIGHT(TEXT(AL911,"0.#"),1)="."),TRUE,FALSE)</formula>
    </cfRule>
    <cfRule type="expression" dxfId="1971" priority="2085">
      <formula>IF(AND(AL911&lt;0, RIGHT(TEXT(AL911,"0.#"),1)&lt;&gt;"."),TRUE,FALSE)</formula>
    </cfRule>
    <cfRule type="expression" dxfId="1970" priority="2086">
      <formula>IF(AND(AL911&lt;0, RIGHT(TEXT(AL911,"0.#"),1)="."),TRUE,FALSE)</formula>
    </cfRule>
  </conditionalFormatting>
  <conditionalFormatting sqref="AL946:AO973">
    <cfRule type="expression" dxfId="1969" priority="2077">
      <formula>IF(AND(AL946&gt;=0, RIGHT(TEXT(AL946,"0.#"),1)&lt;&gt;"."),TRUE,FALSE)</formula>
    </cfRule>
    <cfRule type="expression" dxfId="1968" priority="2078">
      <formula>IF(AND(AL946&gt;=0, RIGHT(TEXT(AL946,"0.#"),1)="."),TRUE,FALSE)</formula>
    </cfRule>
    <cfRule type="expression" dxfId="1967" priority="2079">
      <formula>IF(AND(AL946&lt;0, RIGHT(TEXT(AL946,"0.#"),1)&lt;&gt;"."),TRUE,FALSE)</formula>
    </cfRule>
    <cfRule type="expression" dxfId="1966" priority="2080">
      <formula>IF(AND(AL946&lt;0, RIGHT(TEXT(AL946,"0.#"),1)="."),TRUE,FALSE)</formula>
    </cfRule>
  </conditionalFormatting>
  <conditionalFormatting sqref="AL944:AO945">
    <cfRule type="expression" dxfId="1965" priority="2071">
      <formula>IF(AND(AL944&gt;=0, RIGHT(TEXT(AL944,"0.#"),1)&lt;&gt;"."),TRUE,FALSE)</formula>
    </cfRule>
    <cfRule type="expression" dxfId="1964" priority="2072">
      <formula>IF(AND(AL944&gt;=0, RIGHT(TEXT(AL944,"0.#"),1)="."),TRUE,FALSE)</formula>
    </cfRule>
    <cfRule type="expression" dxfId="1963" priority="2073">
      <formula>IF(AND(AL944&lt;0, RIGHT(TEXT(AL944,"0.#"),1)&lt;&gt;"."),TRUE,FALSE)</formula>
    </cfRule>
    <cfRule type="expression" dxfId="1962" priority="2074">
      <formula>IF(AND(AL944&lt;0, RIGHT(TEXT(AL944,"0.#"),1)="."),TRUE,FALSE)</formula>
    </cfRule>
  </conditionalFormatting>
  <conditionalFormatting sqref="AL979:AO1006">
    <cfRule type="expression" dxfId="1961" priority="2065">
      <formula>IF(AND(AL979&gt;=0, RIGHT(TEXT(AL979,"0.#"),1)&lt;&gt;"."),TRUE,FALSE)</formula>
    </cfRule>
    <cfRule type="expression" dxfId="1960" priority="2066">
      <formula>IF(AND(AL979&gt;=0, RIGHT(TEXT(AL979,"0.#"),1)="."),TRUE,FALSE)</formula>
    </cfRule>
    <cfRule type="expression" dxfId="1959" priority="2067">
      <formula>IF(AND(AL979&lt;0, RIGHT(TEXT(AL979,"0.#"),1)&lt;&gt;"."),TRUE,FALSE)</formula>
    </cfRule>
    <cfRule type="expression" dxfId="1958" priority="2068">
      <formula>IF(AND(AL979&lt;0, RIGHT(TEXT(AL979,"0.#"),1)="."),TRUE,FALSE)</formula>
    </cfRule>
  </conditionalFormatting>
  <conditionalFormatting sqref="AL977:AO978">
    <cfRule type="expression" dxfId="1957" priority="2059">
      <formula>IF(AND(AL977&gt;=0, RIGHT(TEXT(AL977,"0.#"),1)&lt;&gt;"."),TRUE,FALSE)</formula>
    </cfRule>
    <cfRule type="expression" dxfId="1956" priority="2060">
      <formula>IF(AND(AL977&gt;=0, RIGHT(TEXT(AL977,"0.#"),1)="."),TRUE,FALSE)</formula>
    </cfRule>
    <cfRule type="expression" dxfId="1955" priority="2061">
      <formula>IF(AND(AL977&lt;0, RIGHT(TEXT(AL977,"0.#"),1)&lt;&gt;"."),TRUE,FALSE)</formula>
    </cfRule>
    <cfRule type="expression" dxfId="1954" priority="2062">
      <formula>IF(AND(AL977&lt;0, RIGHT(TEXT(AL977,"0.#"),1)="."),TRUE,FALSE)</formula>
    </cfRule>
  </conditionalFormatting>
  <conditionalFormatting sqref="AL1012:AO1039">
    <cfRule type="expression" dxfId="1953" priority="2053">
      <formula>IF(AND(AL1012&gt;=0, RIGHT(TEXT(AL1012,"0.#"),1)&lt;&gt;"."),TRUE,FALSE)</formula>
    </cfRule>
    <cfRule type="expression" dxfId="1952" priority="2054">
      <formula>IF(AND(AL1012&gt;=0, RIGHT(TEXT(AL1012,"0.#"),1)="."),TRUE,FALSE)</formula>
    </cfRule>
    <cfRule type="expression" dxfId="1951" priority="2055">
      <formula>IF(AND(AL1012&lt;0, RIGHT(TEXT(AL1012,"0.#"),1)&lt;&gt;"."),TRUE,FALSE)</formula>
    </cfRule>
    <cfRule type="expression" dxfId="1950" priority="2056">
      <formula>IF(AND(AL1012&lt;0, RIGHT(TEXT(AL1012,"0.#"),1)="."),TRUE,FALSE)</formula>
    </cfRule>
  </conditionalFormatting>
  <conditionalFormatting sqref="AL1010:AO1011">
    <cfRule type="expression" dxfId="1949" priority="2047">
      <formula>IF(AND(AL1010&gt;=0, RIGHT(TEXT(AL1010,"0.#"),1)&lt;&gt;"."),TRUE,FALSE)</formula>
    </cfRule>
    <cfRule type="expression" dxfId="1948" priority="2048">
      <formula>IF(AND(AL1010&gt;=0, RIGHT(TEXT(AL1010,"0.#"),1)="."),TRUE,FALSE)</formula>
    </cfRule>
    <cfRule type="expression" dxfId="1947" priority="2049">
      <formula>IF(AND(AL1010&lt;0, RIGHT(TEXT(AL1010,"0.#"),1)&lt;&gt;"."),TRUE,FALSE)</formula>
    </cfRule>
    <cfRule type="expression" dxfId="1946" priority="2050">
      <formula>IF(AND(AL1010&lt;0, RIGHT(TEXT(AL1010,"0.#"),1)="."),TRUE,FALSE)</formula>
    </cfRule>
  </conditionalFormatting>
  <conditionalFormatting sqref="Y1010:Y1011">
    <cfRule type="expression" dxfId="1945" priority="2045">
      <formula>IF(RIGHT(TEXT(Y1010,"0.#"),1)=".",FALSE,TRUE)</formula>
    </cfRule>
    <cfRule type="expression" dxfId="1944" priority="2046">
      <formula>IF(RIGHT(TEXT(Y1010,"0.#"),1)=".",TRUE,FALSE)</formula>
    </cfRule>
  </conditionalFormatting>
  <conditionalFormatting sqref="AL1045:AO1072">
    <cfRule type="expression" dxfId="1943" priority="2041">
      <formula>IF(AND(AL1045&gt;=0, RIGHT(TEXT(AL1045,"0.#"),1)&lt;&gt;"."),TRUE,FALSE)</formula>
    </cfRule>
    <cfRule type="expression" dxfId="1942" priority="2042">
      <formula>IF(AND(AL1045&gt;=0, RIGHT(TEXT(AL1045,"0.#"),1)="."),TRUE,FALSE)</formula>
    </cfRule>
    <cfRule type="expression" dxfId="1941" priority="2043">
      <formula>IF(AND(AL1045&lt;0, RIGHT(TEXT(AL1045,"0.#"),1)&lt;&gt;"."),TRUE,FALSE)</formula>
    </cfRule>
    <cfRule type="expression" dxfId="1940" priority="2044">
      <formula>IF(AND(AL1045&lt;0, RIGHT(TEXT(AL1045,"0.#"),1)="."),TRUE,FALSE)</formula>
    </cfRule>
  </conditionalFormatting>
  <conditionalFormatting sqref="Y1045:Y1072">
    <cfRule type="expression" dxfId="1939" priority="2039">
      <formula>IF(RIGHT(TEXT(Y1045,"0.#"),1)=".",FALSE,TRUE)</formula>
    </cfRule>
    <cfRule type="expression" dxfId="1938" priority="2040">
      <formula>IF(RIGHT(TEXT(Y1045,"0.#"),1)=".",TRUE,FALSE)</formula>
    </cfRule>
  </conditionalFormatting>
  <conditionalFormatting sqref="AL1043:AO1044">
    <cfRule type="expression" dxfId="1937" priority="2035">
      <formula>IF(AND(AL1043&gt;=0, RIGHT(TEXT(AL1043,"0.#"),1)&lt;&gt;"."),TRUE,FALSE)</formula>
    </cfRule>
    <cfRule type="expression" dxfId="1936" priority="2036">
      <formula>IF(AND(AL1043&gt;=0, RIGHT(TEXT(AL1043,"0.#"),1)="."),TRUE,FALSE)</formula>
    </cfRule>
    <cfRule type="expression" dxfId="1935" priority="2037">
      <formula>IF(AND(AL1043&lt;0, RIGHT(TEXT(AL1043,"0.#"),1)&lt;&gt;"."),TRUE,FALSE)</formula>
    </cfRule>
    <cfRule type="expression" dxfId="1934" priority="2038">
      <formula>IF(AND(AL1043&lt;0, RIGHT(TEXT(AL1043,"0.#"),1)="."),TRUE,FALSE)</formula>
    </cfRule>
  </conditionalFormatting>
  <conditionalFormatting sqref="Y1043:Y1044">
    <cfRule type="expression" dxfId="1933" priority="2033">
      <formula>IF(RIGHT(TEXT(Y1043,"0.#"),1)=".",FALSE,TRUE)</formula>
    </cfRule>
    <cfRule type="expression" dxfId="1932" priority="2034">
      <formula>IF(RIGHT(TEXT(Y1043,"0.#"),1)=".",TRUE,FALSE)</formula>
    </cfRule>
  </conditionalFormatting>
  <conditionalFormatting sqref="AL1078:AO1105">
    <cfRule type="expression" dxfId="1931" priority="2029">
      <formula>IF(AND(AL1078&gt;=0, RIGHT(TEXT(AL1078,"0.#"),1)&lt;&gt;"."),TRUE,FALSE)</formula>
    </cfRule>
    <cfRule type="expression" dxfId="1930" priority="2030">
      <formula>IF(AND(AL1078&gt;=0, RIGHT(TEXT(AL1078,"0.#"),1)="."),TRUE,FALSE)</formula>
    </cfRule>
    <cfRule type="expression" dxfId="1929" priority="2031">
      <formula>IF(AND(AL1078&lt;0, RIGHT(TEXT(AL1078,"0.#"),1)&lt;&gt;"."),TRUE,FALSE)</formula>
    </cfRule>
    <cfRule type="expression" dxfId="1928" priority="2032">
      <formula>IF(AND(AL1078&lt;0, RIGHT(TEXT(AL1078,"0.#"),1)="."),TRUE,FALSE)</formula>
    </cfRule>
  </conditionalFormatting>
  <conditionalFormatting sqref="Y1078:Y1105">
    <cfRule type="expression" dxfId="1927" priority="2027">
      <formula>IF(RIGHT(TEXT(Y1078,"0.#"),1)=".",FALSE,TRUE)</formula>
    </cfRule>
    <cfRule type="expression" dxfId="1926" priority="2028">
      <formula>IF(RIGHT(TEXT(Y1078,"0.#"),1)=".",TRUE,FALSE)</formula>
    </cfRule>
  </conditionalFormatting>
  <conditionalFormatting sqref="AL1076:AO1077">
    <cfRule type="expression" dxfId="1925" priority="2023">
      <formula>IF(AND(AL1076&gt;=0, RIGHT(TEXT(AL1076,"0.#"),1)&lt;&gt;"."),TRUE,FALSE)</formula>
    </cfRule>
    <cfRule type="expression" dxfId="1924" priority="2024">
      <formula>IF(AND(AL1076&gt;=0, RIGHT(TEXT(AL1076,"0.#"),1)="."),TRUE,FALSE)</formula>
    </cfRule>
    <cfRule type="expression" dxfId="1923" priority="2025">
      <formula>IF(AND(AL1076&lt;0, RIGHT(TEXT(AL1076,"0.#"),1)&lt;&gt;"."),TRUE,FALSE)</formula>
    </cfRule>
    <cfRule type="expression" dxfId="1922" priority="2026">
      <formula>IF(AND(AL1076&lt;0, RIGHT(TEXT(AL1076,"0.#"),1)="."),TRUE,FALSE)</formula>
    </cfRule>
  </conditionalFormatting>
  <conditionalFormatting sqref="Y1076:Y1077">
    <cfRule type="expression" dxfId="1921" priority="2021">
      <formula>IF(RIGHT(TEXT(Y1076,"0.#"),1)=".",FALSE,TRUE)</formula>
    </cfRule>
    <cfRule type="expression" dxfId="1920" priority="2022">
      <formula>IF(RIGHT(TEXT(Y1076,"0.#"),1)=".",TRUE,FALSE)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P29:AC29">
    <cfRule type="expression" dxfId="727" priority="31">
      <formula>IF(RIGHT(TEXT(P29,"0.#"),1)=".",FALSE,TRUE)</formula>
    </cfRule>
    <cfRule type="expression" dxfId="726" priority="32">
      <formula>IF(RIGHT(TEXT(P29,"0.#"),1)=".",TRUE,FALSE)</formula>
    </cfRule>
  </conditionalFormatting>
  <conditionalFormatting sqref="AK14:AQ14">
    <cfRule type="expression" dxfId="725" priority="29">
      <formula>IF(RIGHT(TEXT(AK14,"0.#"),1)=".",FALSE,TRUE)</formula>
    </cfRule>
    <cfRule type="expression" dxfId="724" priority="30">
      <formula>IF(RIGHT(TEXT(AK14,"0.#"),1)=".",TRUE,FALSE)</formula>
    </cfRule>
  </conditionalFormatting>
  <conditionalFormatting sqref="AK15:AQ17">
    <cfRule type="expression" dxfId="723" priority="27">
      <formula>IF(RIGHT(TEXT(AK15,"0.#"),1)=".",FALSE,TRUE)</formula>
    </cfRule>
    <cfRule type="expression" dxfId="722" priority="28">
      <formula>IF(RIGHT(TEXT(AK15,"0.#"),1)=".",TRUE,FALSE)</formula>
    </cfRule>
  </conditionalFormatting>
  <conditionalFormatting sqref="W24:W26">
    <cfRule type="expression" dxfId="721" priority="25">
      <formula>IF(RIGHT(TEXT(W24,"0.#"),1)=".",FALSE,TRUE)</formula>
    </cfRule>
    <cfRule type="expression" dxfId="720" priority="26">
      <formula>IF(RIGHT(TEXT(W24,"0.#"),1)=".",TRUE,FALSE)</formula>
    </cfRule>
  </conditionalFormatting>
  <conditionalFormatting sqref="P24:P26">
    <cfRule type="expression" dxfId="719" priority="23">
      <formula>IF(RIGHT(TEXT(P24,"0.#"),1)=".",FALSE,TRUE)</formula>
    </cfRule>
    <cfRule type="expression" dxfId="718" priority="24">
      <formula>IF(RIGHT(TEXT(P24,"0.#"),1)=".",TRUE,FALSE)</formula>
    </cfRule>
  </conditionalFormatting>
  <conditionalFormatting sqref="AL880:AO880">
    <cfRule type="expression" dxfId="717" priority="19">
      <formula>IF(AND(AL880&gt;=0, RIGHT(TEXT(AL880,"0.#"),1)&lt;&gt;"."),TRUE,FALSE)</formula>
    </cfRule>
    <cfRule type="expression" dxfId="716" priority="20">
      <formula>IF(AND(AL880&gt;=0, RIGHT(TEXT(AL880,"0.#"),1)="."),TRUE,FALSE)</formula>
    </cfRule>
    <cfRule type="expression" dxfId="715" priority="21">
      <formula>IF(AND(AL880&lt;0, RIGHT(TEXT(AL880,"0.#"),1)&lt;&gt;"."),TRUE,FALSE)</formula>
    </cfRule>
    <cfRule type="expression" dxfId="714" priority="22">
      <formula>IF(AND(AL880&lt;0, RIGHT(TEXT(AL880,"0.#"),1)="."),TRUE,FALSE)</formula>
    </cfRule>
  </conditionalFormatting>
  <conditionalFormatting sqref="AL882:AO882">
    <cfRule type="expression" dxfId="713" priority="15">
      <formula>IF(AND(AL882&gt;=0, RIGHT(TEXT(AL882,"0.#"),1)&lt;&gt;"."),TRUE,FALSE)</formula>
    </cfRule>
    <cfRule type="expression" dxfId="712" priority="16">
      <formula>IF(AND(AL882&gt;=0, RIGHT(TEXT(AL882,"0.#"),1)="."),TRUE,FALSE)</formula>
    </cfRule>
    <cfRule type="expression" dxfId="711" priority="17">
      <formula>IF(AND(AL882&lt;0, RIGHT(TEXT(AL882,"0.#"),1)&lt;&gt;"."),TRUE,FALSE)</formula>
    </cfRule>
    <cfRule type="expression" dxfId="710" priority="18">
      <formula>IF(AND(AL882&lt;0, RIGHT(TEXT(AL882,"0.#"),1)="."),TRUE,FALSE)</formula>
    </cfRule>
  </conditionalFormatting>
  <conditionalFormatting sqref="Y790">
    <cfRule type="expression" dxfId="709" priority="11">
      <formula>IF(RIGHT(TEXT(Y790,"0.#"),1)=".",FALSE,TRUE)</formula>
    </cfRule>
    <cfRule type="expression" dxfId="708" priority="12">
      <formula>IF(RIGHT(TEXT(Y790,"0.#"),1)=".",TRUE,FALSE)</formula>
    </cfRule>
  </conditionalFormatting>
  <conditionalFormatting sqref="Y791">
    <cfRule type="expression" dxfId="707" priority="7">
      <formula>IF(RIGHT(TEXT(Y791,"0.#"),1)=".",FALSE,TRUE)</formula>
    </cfRule>
    <cfRule type="expression" dxfId="706" priority="8">
      <formula>IF(RIGHT(TEXT(Y791,"0.#"),1)=".",TRUE,FALSE)</formula>
    </cfRule>
  </conditionalFormatting>
  <conditionalFormatting sqref="Y792">
    <cfRule type="expression" dxfId="705" priority="5">
      <formula>IF(RIGHT(TEXT(Y792,"0.#"),1)=".",FALSE,TRUE)</formula>
    </cfRule>
    <cfRule type="expression" dxfId="704" priority="6">
      <formula>IF(RIGHT(TEXT(Y792,"0.#"),1)=".",TRUE,FALSE)</formula>
    </cfRule>
  </conditionalFormatting>
  <conditionalFormatting sqref="Y793">
    <cfRule type="expression" dxfId="703" priority="3">
      <formula>IF(RIGHT(TEXT(Y793,"0.#"),1)=".",FALSE,TRUE)</formula>
    </cfRule>
    <cfRule type="expression" dxfId="702" priority="4">
      <formula>IF(RIGHT(TEXT(Y793,"0.#"),1)=".",TRUE,FALSE)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5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639</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752</v>
      </c>
      <c r="R3" s="13" t="str">
        <f t="shared" ref="R3:R8" si="3">IF(Q3="","",P3)</f>
        <v>委託・請負</v>
      </c>
      <c r="S3" s="13" t="str">
        <f t="shared" ref="S3:S8" si="4">IF(R3="",S2,IF(S2&lt;&gt;"",CONCATENATE(S2,"、",R3),R3))</f>
        <v>委託・請負</v>
      </c>
      <c r="T3" s="13"/>
      <c r="U3" s="32" t="s">
        <v>671</v>
      </c>
      <c r="W3" s="32" t="s">
        <v>150</v>
      </c>
      <c r="Y3" s="32" t="s">
        <v>69</v>
      </c>
      <c r="Z3" s="32" t="s">
        <v>546</v>
      </c>
      <c r="AA3" s="94" t="s">
        <v>508</v>
      </c>
      <c r="AB3" s="94" t="s">
        <v>640</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415</v>
      </c>
      <c r="Z4" s="32" t="s">
        <v>547</v>
      </c>
      <c r="AA4" s="94" t="s">
        <v>509</v>
      </c>
      <c r="AB4" s="94" t="s">
        <v>641</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416</v>
      </c>
      <c r="Z5" s="32" t="s">
        <v>548</v>
      </c>
      <c r="AA5" s="94" t="s">
        <v>510</v>
      </c>
      <c r="AB5" s="94" t="s">
        <v>642</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549</v>
      </c>
      <c r="AA6" s="94" t="s">
        <v>511</v>
      </c>
      <c r="AB6" s="94" t="s">
        <v>643</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550</v>
      </c>
      <c r="AA7" s="94" t="s">
        <v>512</v>
      </c>
      <c r="AB7" s="94" t="s">
        <v>644</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551</v>
      </c>
      <c r="AA8" s="94" t="s">
        <v>513</v>
      </c>
      <c r="AB8" s="94" t="s">
        <v>645</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552</v>
      </c>
      <c r="AA9" s="94" t="s">
        <v>514</v>
      </c>
      <c r="AB9" s="94" t="s">
        <v>646</v>
      </c>
      <c r="AC9" s="31"/>
      <c r="AD9" s="31"/>
      <c r="AE9" s="31"/>
      <c r="AF9" s="30"/>
      <c r="AG9" s="53" t="s">
        <v>376</v>
      </c>
      <c r="AI9" s="81"/>
      <c r="AK9" s="51" t="str">
        <f t="shared" si="7"/>
        <v>H</v>
      </c>
      <c r="AP9" s="53" t="s">
        <v>376</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421</v>
      </c>
      <c r="Z10" s="32" t="s">
        <v>553</v>
      </c>
      <c r="AA10" s="94" t="s">
        <v>515</v>
      </c>
      <c r="AB10" s="94" t="s">
        <v>647</v>
      </c>
      <c r="AC10" s="31"/>
      <c r="AD10" s="31"/>
      <c r="AE10" s="31"/>
      <c r="AF10" s="30"/>
      <c r="AG10" s="53" t="s">
        <v>359</v>
      </c>
      <c r="AK10" s="51" t="str">
        <f t="shared" si="7"/>
        <v>I</v>
      </c>
      <c r="AP10" s="51" t="s">
        <v>356</v>
      </c>
    </row>
    <row r="11" spans="1:42" ht="13.5" customHeight="1" x14ac:dyDescent="0.15">
      <c r="A11" s="14" t="s">
        <v>93</v>
      </c>
      <c r="B11" s="15" t="s">
        <v>752</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422</v>
      </c>
      <c r="Z11" s="32" t="s">
        <v>554</v>
      </c>
      <c r="AA11" s="94" t="s">
        <v>516</v>
      </c>
      <c r="AB11" s="94" t="s">
        <v>648</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673</v>
      </c>
      <c r="W12" s="32" t="s">
        <v>158</v>
      </c>
      <c r="Y12" s="32" t="s">
        <v>423</v>
      </c>
      <c r="Z12" s="32" t="s">
        <v>555</v>
      </c>
      <c r="AA12" s="94" t="s">
        <v>517</v>
      </c>
      <c r="AB12" s="94" t="s">
        <v>649</v>
      </c>
      <c r="AC12" s="31"/>
      <c r="AD12" s="31"/>
      <c r="AE12" s="31"/>
      <c r="AF12" s="30"/>
      <c r="AG12" s="51" t="s">
        <v>360</v>
      </c>
      <c r="AK12" s="51" t="str">
        <f t="shared" si="7"/>
        <v>K</v>
      </c>
    </row>
    <row r="13" spans="1:42" ht="13.5" customHeight="1" x14ac:dyDescent="0.15">
      <c r="A13" s="14" t="s">
        <v>95</v>
      </c>
      <c r="B13" s="15" t="s">
        <v>752</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556</v>
      </c>
      <c r="AA13" s="94" t="s">
        <v>518</v>
      </c>
      <c r="AB13" s="94" t="s">
        <v>650</v>
      </c>
      <c r="AC13" s="31"/>
      <c r="AD13" s="31"/>
      <c r="AE13" s="31"/>
      <c r="AF13" s="30"/>
      <c r="AG13" s="51" t="s">
        <v>361</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674</v>
      </c>
      <c r="W14" s="32" t="s">
        <v>160</v>
      </c>
      <c r="Y14" s="32" t="s">
        <v>425</v>
      </c>
      <c r="Z14" s="32" t="s">
        <v>557</v>
      </c>
      <c r="AA14" s="94" t="s">
        <v>519</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675</v>
      </c>
      <c r="W15" s="32" t="s">
        <v>161</v>
      </c>
      <c r="Y15" s="32" t="s">
        <v>426</v>
      </c>
      <c r="Z15" s="32" t="s">
        <v>558</v>
      </c>
      <c r="AA15" s="94" t="s">
        <v>520</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676</v>
      </c>
      <c r="W16" s="32" t="s">
        <v>162</v>
      </c>
      <c r="Y16" s="32" t="s">
        <v>427</v>
      </c>
      <c r="Z16" s="32" t="s">
        <v>559</v>
      </c>
      <c r="AA16" s="94" t="s">
        <v>521</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677</v>
      </c>
      <c r="W17" s="32" t="s">
        <v>163</v>
      </c>
      <c r="Y17" s="32" t="s">
        <v>428</v>
      </c>
      <c r="Z17" s="32" t="s">
        <v>560</v>
      </c>
      <c r="AA17" s="94" t="s">
        <v>522</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678</v>
      </c>
      <c r="W18" s="32" t="s">
        <v>164</v>
      </c>
      <c r="Y18" s="32" t="s">
        <v>429</v>
      </c>
      <c r="Z18" s="32" t="s">
        <v>561</v>
      </c>
      <c r="AA18" s="94" t="s">
        <v>523</v>
      </c>
      <c r="AB18" s="94" t="s">
        <v>655</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679</v>
      </c>
      <c r="W19" s="32" t="s">
        <v>165</v>
      </c>
      <c r="Y19" s="32" t="s">
        <v>430</v>
      </c>
      <c r="Z19" s="32" t="s">
        <v>562</v>
      </c>
      <c r="AA19" s="94" t="s">
        <v>524</v>
      </c>
      <c r="AB19" s="94" t="s">
        <v>656</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680</v>
      </c>
      <c r="W20" s="32" t="s">
        <v>166</v>
      </c>
      <c r="Y20" s="32" t="s">
        <v>431</v>
      </c>
      <c r="Z20" s="32" t="s">
        <v>563</v>
      </c>
      <c r="AA20" s="94" t="s">
        <v>525</v>
      </c>
      <c r="AB20" s="94" t="s">
        <v>657</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681</v>
      </c>
      <c r="W21" s="32" t="s">
        <v>167</v>
      </c>
      <c r="Y21" s="32" t="s">
        <v>432</v>
      </c>
      <c r="Z21" s="32" t="s">
        <v>564</v>
      </c>
      <c r="AA21" s="94" t="s">
        <v>526</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682</v>
      </c>
      <c r="W22" s="32" t="s">
        <v>168</v>
      </c>
      <c r="Y22" s="32" t="s">
        <v>433</v>
      </c>
      <c r="Z22" s="32" t="s">
        <v>565</v>
      </c>
      <c r="AA22" s="94" t="s">
        <v>527</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683</v>
      </c>
      <c r="W23" s="32" t="s">
        <v>699</v>
      </c>
      <c r="Y23" s="32" t="s">
        <v>434</v>
      </c>
      <c r="Z23" s="32" t="s">
        <v>566</v>
      </c>
      <c r="AA23" s="94" t="s">
        <v>528</v>
      </c>
      <c r="AB23" s="94" t="s">
        <v>660</v>
      </c>
      <c r="AC23" s="31"/>
      <c r="AD23" s="31"/>
      <c r="AE23" s="31"/>
      <c r="AF23" s="30"/>
      <c r="AK23" s="51" t="str">
        <f t="shared" si="7"/>
        <v>V</v>
      </c>
    </row>
    <row r="24" spans="1:37" ht="13.5" customHeight="1" x14ac:dyDescent="0.15">
      <c r="A24" s="88" t="s">
        <v>401</v>
      </c>
      <c r="B24" s="15"/>
      <c r="C24" s="13" t="str">
        <f t="shared" si="9"/>
        <v/>
      </c>
      <c r="D24" s="13" t="str">
        <f>IF(C24="",D23,IF(D23&lt;&gt;"",CONCATENATE(D23,"、",C24),C24))</f>
        <v>子ども・若者育成支援、少子化社会対策</v>
      </c>
      <c r="F24" s="18" t="s">
        <v>406</v>
      </c>
      <c r="G24" s="17"/>
      <c r="H24" s="13" t="str">
        <f t="shared" si="1"/>
        <v/>
      </c>
      <c r="I24" s="13" t="str">
        <f t="shared" si="5"/>
        <v>一般会計</v>
      </c>
      <c r="K24" s="13"/>
      <c r="L24" s="13"/>
      <c r="O24" s="13"/>
      <c r="P24" s="13"/>
      <c r="Q24" s="19"/>
      <c r="T24" s="13"/>
      <c r="U24" s="32" t="s">
        <v>684</v>
      </c>
      <c r="Y24" s="32" t="s">
        <v>435</v>
      </c>
      <c r="Z24" s="32" t="s">
        <v>567</v>
      </c>
      <c r="AA24" s="94" t="s">
        <v>529</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436</v>
      </c>
      <c r="Z25" s="32" t="s">
        <v>568</v>
      </c>
      <c r="AA25" s="94" t="s">
        <v>530</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437</v>
      </c>
      <c r="Z26" s="32" t="s">
        <v>569</v>
      </c>
      <c r="AA26" s="94" t="s">
        <v>531</v>
      </c>
      <c r="AB26" s="94" t="s">
        <v>663</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687</v>
      </c>
      <c r="Y27" s="32" t="s">
        <v>438</v>
      </c>
      <c r="Z27" s="32" t="s">
        <v>570</v>
      </c>
      <c r="AA27" s="94" t="s">
        <v>532</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439</v>
      </c>
      <c r="Z28" s="32" t="s">
        <v>571</v>
      </c>
      <c r="AA28" s="94" t="s">
        <v>533</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440</v>
      </c>
      <c r="Z29" s="32" t="s">
        <v>572</v>
      </c>
      <c r="AA29" s="94" t="s">
        <v>534</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441</v>
      </c>
      <c r="Z30" s="32" t="s">
        <v>573</v>
      </c>
      <c r="AA30" s="94" t="s">
        <v>535</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442</v>
      </c>
      <c r="Z31" s="32" t="s">
        <v>574</v>
      </c>
      <c r="AA31" s="94" t="s">
        <v>536</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443</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444</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445</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447</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580</v>
      </c>
      <c r="AF37" s="30"/>
      <c r="AK37" s="51" t="str">
        <f t="shared" si="7"/>
        <v>j</v>
      </c>
    </row>
    <row r="38" spans="1:37" x14ac:dyDescent="0.15">
      <c r="A38" s="13"/>
      <c r="B38" s="13"/>
      <c r="F38" s="13"/>
      <c r="G38" s="19"/>
      <c r="K38" s="13"/>
      <c r="L38" s="13"/>
      <c r="O38" s="13"/>
      <c r="P38" s="13"/>
      <c r="Q38" s="19"/>
      <c r="T38" s="13"/>
      <c r="U38" s="32" t="s">
        <v>385</v>
      </c>
      <c r="Y38" s="32" t="s">
        <v>449</v>
      </c>
      <c r="Z38" s="32" t="s">
        <v>581</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582</v>
      </c>
      <c r="AF39" s="30"/>
      <c r="AK39" s="51" t="str">
        <f t="shared" si="7"/>
        <v>l</v>
      </c>
    </row>
    <row r="40" spans="1:37" x14ac:dyDescent="0.15">
      <c r="A40" s="13"/>
      <c r="B40" s="13"/>
      <c r="F40" s="13"/>
      <c r="G40" s="19"/>
      <c r="K40" s="13"/>
      <c r="L40" s="13"/>
      <c r="O40" s="13"/>
      <c r="P40" s="13"/>
      <c r="Q40" s="19"/>
      <c r="T40" s="13"/>
      <c r="Y40" s="32" t="s">
        <v>451</v>
      </c>
      <c r="Z40" s="32" t="s">
        <v>583</v>
      </c>
      <c r="AF40" s="30"/>
      <c r="AK40" s="51" t="str">
        <f t="shared" si="7"/>
        <v>m</v>
      </c>
    </row>
    <row r="41" spans="1:37" x14ac:dyDescent="0.15">
      <c r="A41" s="13"/>
      <c r="B41" s="13"/>
      <c r="F41" s="13"/>
      <c r="G41" s="19"/>
      <c r="K41" s="13"/>
      <c r="L41" s="13"/>
      <c r="O41" s="13"/>
      <c r="P41" s="13"/>
      <c r="Q41" s="19"/>
      <c r="T41" s="13"/>
      <c r="Y41" s="32" t="s">
        <v>452</v>
      </c>
      <c r="Z41" s="32" t="s">
        <v>584</v>
      </c>
      <c r="AF41" s="30"/>
      <c r="AK41" s="51" t="str">
        <f t="shared" si="7"/>
        <v>n</v>
      </c>
    </row>
    <row r="42" spans="1:37" x14ac:dyDescent="0.15">
      <c r="A42" s="13"/>
      <c r="B42" s="13"/>
      <c r="F42" s="13"/>
      <c r="G42" s="19"/>
      <c r="K42" s="13"/>
      <c r="L42" s="13"/>
      <c r="O42" s="13"/>
      <c r="P42" s="13"/>
      <c r="Q42" s="19"/>
      <c r="T42" s="13"/>
      <c r="Y42" s="32" t="s">
        <v>453</v>
      </c>
      <c r="Z42" s="32" t="s">
        <v>585</v>
      </c>
      <c r="AF42" s="30"/>
      <c r="AK42" s="51" t="str">
        <f t="shared" si="7"/>
        <v>o</v>
      </c>
    </row>
    <row r="43" spans="1:37" x14ac:dyDescent="0.15">
      <c r="A43" s="13"/>
      <c r="B43" s="13"/>
      <c r="F43" s="13"/>
      <c r="G43" s="19"/>
      <c r="K43" s="13"/>
      <c r="L43" s="13"/>
      <c r="O43" s="13"/>
      <c r="P43" s="13"/>
      <c r="Q43" s="19"/>
      <c r="T43" s="13"/>
      <c r="Y43" s="32" t="s">
        <v>454</v>
      </c>
      <c r="Z43" s="32" t="s">
        <v>586</v>
      </c>
      <c r="AF43" s="30"/>
      <c r="AK43" s="51" t="str">
        <f t="shared" si="7"/>
        <v>p</v>
      </c>
    </row>
    <row r="44" spans="1:37" x14ac:dyDescent="0.15">
      <c r="A44" s="13"/>
      <c r="B44" s="13"/>
      <c r="F44" s="13"/>
      <c r="G44" s="19"/>
      <c r="K44" s="13"/>
      <c r="L44" s="13"/>
      <c r="O44" s="13"/>
      <c r="P44" s="13"/>
      <c r="Q44" s="19"/>
      <c r="T44" s="13"/>
      <c r="Y44" s="32" t="s">
        <v>455</v>
      </c>
      <c r="Z44" s="32" t="s">
        <v>587</v>
      </c>
      <c r="AF44" s="30"/>
      <c r="AK44" s="51" t="str">
        <f t="shared" si="7"/>
        <v>q</v>
      </c>
    </row>
    <row r="45" spans="1:37" x14ac:dyDescent="0.15">
      <c r="A45" s="13"/>
      <c r="B45" s="13"/>
      <c r="F45" s="13"/>
      <c r="G45" s="19"/>
      <c r="K45" s="13"/>
      <c r="L45" s="13"/>
      <c r="O45" s="13"/>
      <c r="P45" s="13"/>
      <c r="Q45" s="19"/>
      <c r="T45" s="13"/>
      <c r="Y45" s="32" t="s">
        <v>456</v>
      </c>
      <c r="Z45" s="32" t="s">
        <v>588</v>
      </c>
      <c r="AF45" s="30"/>
      <c r="AK45" s="51" t="str">
        <f t="shared" si="7"/>
        <v>r</v>
      </c>
    </row>
    <row r="46" spans="1:37" x14ac:dyDescent="0.15">
      <c r="A46" s="13"/>
      <c r="B46" s="13"/>
      <c r="F46" s="13"/>
      <c r="G46" s="19"/>
      <c r="K46" s="13"/>
      <c r="L46" s="13"/>
      <c r="O46" s="13"/>
      <c r="P46" s="13"/>
      <c r="Q46" s="19"/>
      <c r="T46" s="13"/>
      <c r="Y46" s="32" t="s">
        <v>457</v>
      </c>
      <c r="Z46" s="32" t="s">
        <v>589</v>
      </c>
      <c r="AF46" s="30"/>
      <c r="AK46" s="51" t="str">
        <f t="shared" si="7"/>
        <v>s</v>
      </c>
    </row>
    <row r="47" spans="1:37" x14ac:dyDescent="0.15">
      <c r="A47" s="13"/>
      <c r="B47" s="13"/>
      <c r="F47" s="13"/>
      <c r="G47" s="19"/>
      <c r="K47" s="13"/>
      <c r="L47" s="13"/>
      <c r="O47" s="13"/>
      <c r="P47" s="13"/>
      <c r="Q47" s="19"/>
      <c r="T47" s="13"/>
      <c r="Y47" s="32" t="s">
        <v>458</v>
      </c>
      <c r="Z47" s="32" t="s">
        <v>590</v>
      </c>
      <c r="AF47" s="30"/>
      <c r="AK47" s="51" t="str">
        <f t="shared" si="7"/>
        <v>t</v>
      </c>
    </row>
    <row r="48" spans="1:37" x14ac:dyDescent="0.15">
      <c r="A48" s="13"/>
      <c r="B48" s="13"/>
      <c r="F48" s="13"/>
      <c r="G48" s="19"/>
      <c r="K48" s="13"/>
      <c r="L48" s="13"/>
      <c r="O48" s="13"/>
      <c r="P48" s="13"/>
      <c r="Q48" s="19"/>
      <c r="T48" s="13"/>
      <c r="Y48" s="32" t="s">
        <v>459</v>
      </c>
      <c r="Z48" s="32" t="s">
        <v>591</v>
      </c>
      <c r="AF48" s="30"/>
      <c r="AK48" s="51" t="str">
        <f t="shared" si="7"/>
        <v>u</v>
      </c>
    </row>
    <row r="49" spans="1:37" x14ac:dyDescent="0.15">
      <c r="A49" s="13"/>
      <c r="B49" s="13"/>
      <c r="F49" s="13"/>
      <c r="G49" s="19"/>
      <c r="K49" s="13"/>
      <c r="L49" s="13"/>
      <c r="O49" s="13"/>
      <c r="P49" s="13"/>
      <c r="Q49" s="19"/>
      <c r="T49" s="13"/>
      <c r="Y49" s="32" t="s">
        <v>460</v>
      </c>
      <c r="Z49" s="32" t="s">
        <v>592</v>
      </c>
      <c r="AF49" s="30"/>
      <c r="AK49" s="51" t="str">
        <f t="shared" si="7"/>
        <v>v</v>
      </c>
    </row>
    <row r="50" spans="1:37" x14ac:dyDescent="0.15">
      <c r="A50" s="13"/>
      <c r="B50" s="13"/>
      <c r="F50" s="13"/>
      <c r="G50" s="19"/>
      <c r="K50" s="13"/>
      <c r="L50" s="13"/>
      <c r="O50" s="13"/>
      <c r="P50" s="13"/>
      <c r="Q50" s="19"/>
      <c r="T50" s="13"/>
      <c r="Y50" s="32" t="s">
        <v>461</v>
      </c>
      <c r="Z50" s="32" t="s">
        <v>593</v>
      </c>
      <c r="AF50" s="30"/>
    </row>
    <row r="51" spans="1:37" x14ac:dyDescent="0.15">
      <c r="A51" s="13"/>
      <c r="B51" s="13"/>
      <c r="F51" s="13"/>
      <c r="G51" s="19"/>
      <c r="K51" s="13"/>
      <c r="L51" s="13"/>
      <c r="O51" s="13"/>
      <c r="P51" s="13"/>
      <c r="Q51" s="19"/>
      <c r="T51" s="13"/>
      <c r="Y51" s="32" t="s">
        <v>462</v>
      </c>
      <c r="Z51" s="32" t="s">
        <v>594</v>
      </c>
      <c r="AF51" s="30"/>
    </row>
    <row r="52" spans="1:37" x14ac:dyDescent="0.15">
      <c r="A52" s="13"/>
      <c r="B52" s="13"/>
      <c r="F52" s="13"/>
      <c r="G52" s="19"/>
      <c r="K52" s="13"/>
      <c r="L52" s="13"/>
      <c r="O52" s="13"/>
      <c r="P52" s="13"/>
      <c r="Q52" s="19"/>
      <c r="T52" s="13"/>
      <c r="Y52" s="32" t="s">
        <v>463</v>
      </c>
      <c r="Z52" s="32" t="s">
        <v>595</v>
      </c>
      <c r="AF52" s="30"/>
    </row>
    <row r="53" spans="1:37" x14ac:dyDescent="0.15">
      <c r="A53" s="13"/>
      <c r="B53" s="13"/>
      <c r="F53" s="13"/>
      <c r="G53" s="19"/>
      <c r="K53" s="13"/>
      <c r="L53" s="13"/>
      <c r="O53" s="13"/>
      <c r="P53" s="13"/>
      <c r="Q53" s="19"/>
      <c r="T53" s="13"/>
      <c r="Y53" s="32" t="s">
        <v>464</v>
      </c>
      <c r="Z53" s="32" t="s">
        <v>596</v>
      </c>
      <c r="AF53" s="30"/>
    </row>
    <row r="54" spans="1:37" x14ac:dyDescent="0.15">
      <c r="A54" s="13"/>
      <c r="B54" s="13"/>
      <c r="F54" s="13"/>
      <c r="G54" s="19"/>
      <c r="K54" s="13"/>
      <c r="L54" s="13"/>
      <c r="O54" s="13"/>
      <c r="P54" s="20"/>
      <c r="Q54" s="19"/>
      <c r="T54" s="13"/>
      <c r="Y54" s="32" t="s">
        <v>465</v>
      </c>
      <c r="Z54" s="32" t="s">
        <v>597</v>
      </c>
      <c r="AF54" s="30"/>
    </row>
    <row r="55" spans="1:37" x14ac:dyDescent="0.15">
      <c r="A55" s="13"/>
      <c r="B55" s="13"/>
      <c r="F55" s="13"/>
      <c r="G55" s="19"/>
      <c r="K55" s="13"/>
      <c r="L55" s="13"/>
      <c r="O55" s="13"/>
      <c r="P55" s="13"/>
      <c r="Q55" s="19"/>
      <c r="T55" s="13"/>
      <c r="Y55" s="32" t="s">
        <v>466</v>
      </c>
      <c r="Z55" s="32" t="s">
        <v>598</v>
      </c>
      <c r="AF55" s="30"/>
    </row>
    <row r="56" spans="1:37" x14ac:dyDescent="0.15">
      <c r="A56" s="13"/>
      <c r="B56" s="13"/>
      <c r="F56" s="13"/>
      <c r="G56" s="19"/>
      <c r="K56" s="13"/>
      <c r="L56" s="13"/>
      <c r="O56" s="13"/>
      <c r="P56" s="13"/>
      <c r="Q56" s="19"/>
      <c r="T56" s="13"/>
      <c r="Y56" s="32" t="s">
        <v>467</v>
      </c>
      <c r="Z56" s="32" t="s">
        <v>599</v>
      </c>
      <c r="AF56" s="30"/>
    </row>
    <row r="57" spans="1:37" x14ac:dyDescent="0.15">
      <c r="A57" s="13"/>
      <c r="B57" s="13"/>
      <c r="F57" s="13"/>
      <c r="G57" s="19"/>
      <c r="K57" s="13"/>
      <c r="L57" s="13"/>
      <c r="O57" s="13"/>
      <c r="P57" s="13"/>
      <c r="Q57" s="19"/>
      <c r="T57" s="13"/>
      <c r="Y57" s="32" t="s">
        <v>468</v>
      </c>
      <c r="Z57" s="32" t="s">
        <v>600</v>
      </c>
      <c r="AF57" s="30"/>
    </row>
    <row r="58" spans="1:37" x14ac:dyDescent="0.15">
      <c r="A58" s="13"/>
      <c r="B58" s="13"/>
      <c r="F58" s="13"/>
      <c r="G58" s="19"/>
      <c r="K58" s="13"/>
      <c r="L58" s="13"/>
      <c r="O58" s="13"/>
      <c r="P58" s="13"/>
      <c r="Q58" s="19"/>
      <c r="T58" s="13"/>
      <c r="Y58" s="32" t="s">
        <v>469</v>
      </c>
      <c r="Z58" s="32" t="s">
        <v>601</v>
      </c>
      <c r="AF58" s="30"/>
    </row>
    <row r="59" spans="1:37" x14ac:dyDescent="0.15">
      <c r="A59" s="13"/>
      <c r="B59" s="13"/>
      <c r="F59" s="13"/>
      <c r="G59" s="19"/>
      <c r="K59" s="13"/>
      <c r="L59" s="13"/>
      <c r="O59" s="13"/>
      <c r="P59" s="13"/>
      <c r="Q59" s="19"/>
      <c r="T59" s="13"/>
      <c r="Y59" s="32" t="s">
        <v>470</v>
      </c>
      <c r="Z59" s="32" t="s">
        <v>602</v>
      </c>
      <c r="AF59" s="30"/>
    </row>
    <row r="60" spans="1:37" x14ac:dyDescent="0.15">
      <c r="A60" s="13"/>
      <c r="B60" s="13"/>
      <c r="F60" s="13"/>
      <c r="G60" s="19"/>
      <c r="K60" s="13"/>
      <c r="L60" s="13"/>
      <c r="O60" s="13"/>
      <c r="P60" s="13"/>
      <c r="Q60" s="19"/>
      <c r="T60" s="13"/>
      <c r="Y60" s="32" t="s">
        <v>471</v>
      </c>
      <c r="Z60" s="32" t="s">
        <v>603</v>
      </c>
      <c r="AF60" s="30"/>
    </row>
    <row r="61" spans="1:37" x14ac:dyDescent="0.15">
      <c r="A61" s="13"/>
      <c r="B61" s="13"/>
      <c r="F61" s="13"/>
      <c r="G61" s="19"/>
      <c r="K61" s="13"/>
      <c r="L61" s="13"/>
      <c r="O61" s="13"/>
      <c r="P61" s="13"/>
      <c r="Q61" s="19"/>
      <c r="T61" s="13"/>
      <c r="Y61" s="32" t="s">
        <v>472</v>
      </c>
      <c r="Z61" s="32" t="s">
        <v>604</v>
      </c>
      <c r="AF61" s="30"/>
    </row>
    <row r="62" spans="1:37" x14ac:dyDescent="0.15">
      <c r="A62" s="13"/>
      <c r="B62" s="13"/>
      <c r="F62" s="13"/>
      <c r="G62" s="19"/>
      <c r="K62" s="13"/>
      <c r="L62" s="13"/>
      <c r="O62" s="13"/>
      <c r="P62" s="13"/>
      <c r="Q62" s="19"/>
      <c r="T62" s="13"/>
      <c r="Y62" s="32" t="s">
        <v>473</v>
      </c>
      <c r="Z62" s="32" t="s">
        <v>605</v>
      </c>
      <c r="AF62" s="30"/>
    </row>
    <row r="63" spans="1:37" x14ac:dyDescent="0.15">
      <c r="A63" s="13"/>
      <c r="B63" s="13"/>
      <c r="F63" s="13"/>
      <c r="G63" s="19"/>
      <c r="K63" s="13"/>
      <c r="L63" s="13"/>
      <c r="O63" s="13"/>
      <c r="P63" s="13"/>
      <c r="Q63" s="19"/>
      <c r="T63" s="13"/>
      <c r="Y63" s="32" t="s">
        <v>474</v>
      </c>
      <c r="Z63" s="32" t="s">
        <v>606</v>
      </c>
      <c r="AF63" s="30"/>
    </row>
    <row r="64" spans="1:37" x14ac:dyDescent="0.15">
      <c r="A64" s="13"/>
      <c r="B64" s="13"/>
      <c r="F64" s="13"/>
      <c r="G64" s="19"/>
      <c r="K64" s="13"/>
      <c r="L64" s="13"/>
      <c r="O64" s="13"/>
      <c r="P64" s="13"/>
      <c r="Q64" s="19"/>
      <c r="T64" s="13"/>
      <c r="Y64" s="32" t="s">
        <v>475</v>
      </c>
      <c r="Z64" s="32" t="s">
        <v>607</v>
      </c>
      <c r="AF64" s="30"/>
    </row>
    <row r="65" spans="1:32" x14ac:dyDescent="0.15">
      <c r="A65" s="13"/>
      <c r="B65" s="13"/>
      <c r="F65" s="13"/>
      <c r="G65" s="19"/>
      <c r="K65" s="13"/>
      <c r="L65" s="13"/>
      <c r="O65" s="13"/>
      <c r="P65" s="13"/>
      <c r="Q65" s="19"/>
      <c r="T65" s="13"/>
      <c r="Y65" s="32" t="s">
        <v>476</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477</v>
      </c>
      <c r="Z67" s="32" t="s">
        <v>610</v>
      </c>
      <c r="AF67" s="30"/>
    </row>
    <row r="68" spans="1:32" x14ac:dyDescent="0.15">
      <c r="A68" s="13"/>
      <c r="B68" s="13"/>
      <c r="F68" s="13"/>
      <c r="G68" s="19"/>
      <c r="K68" s="13"/>
      <c r="L68" s="13"/>
      <c r="O68" s="13"/>
      <c r="P68" s="13"/>
      <c r="Q68" s="19"/>
      <c r="T68" s="13"/>
      <c r="Y68" s="32" t="s">
        <v>478</v>
      </c>
      <c r="Z68" s="32" t="s">
        <v>611</v>
      </c>
      <c r="AF68" s="30"/>
    </row>
    <row r="69" spans="1:32" x14ac:dyDescent="0.15">
      <c r="A69" s="13"/>
      <c r="B69" s="13"/>
      <c r="F69" s="13"/>
      <c r="G69" s="19"/>
      <c r="K69" s="13"/>
      <c r="L69" s="13"/>
      <c r="O69" s="13"/>
      <c r="P69" s="13"/>
      <c r="Q69" s="19"/>
      <c r="T69" s="13"/>
      <c r="Y69" s="32" t="s">
        <v>479</v>
      </c>
      <c r="Z69" s="32" t="s">
        <v>612</v>
      </c>
      <c r="AF69" s="30"/>
    </row>
    <row r="70" spans="1:32" x14ac:dyDescent="0.15">
      <c r="A70" s="13"/>
      <c r="B70" s="13"/>
      <c r="Y70" s="32" t="s">
        <v>480</v>
      </c>
      <c r="Z70" s="32" t="s">
        <v>613</v>
      </c>
    </row>
    <row r="71" spans="1:32" x14ac:dyDescent="0.15">
      <c r="Y71" s="32" t="s">
        <v>481</v>
      </c>
      <c r="Z71" s="32" t="s">
        <v>614</v>
      </c>
    </row>
    <row r="72" spans="1:32" x14ac:dyDescent="0.15">
      <c r="Y72" s="32" t="s">
        <v>482</v>
      </c>
      <c r="Z72" s="32" t="s">
        <v>615</v>
      </c>
    </row>
    <row r="73" spans="1:32" x14ac:dyDescent="0.15">
      <c r="Y73" s="32" t="s">
        <v>483</v>
      </c>
      <c r="Z73" s="32" t="s">
        <v>616</v>
      </c>
    </row>
    <row r="74" spans="1:32" x14ac:dyDescent="0.15">
      <c r="Y74" s="32" t="s">
        <v>484</v>
      </c>
      <c r="Z74" s="32" t="s">
        <v>617</v>
      </c>
    </row>
    <row r="75" spans="1:32" x14ac:dyDescent="0.15">
      <c r="Y75" s="32" t="s">
        <v>485</v>
      </c>
      <c r="Z75" s="32" t="s">
        <v>618</v>
      </c>
    </row>
    <row r="76" spans="1:32" x14ac:dyDescent="0.15">
      <c r="Y76" s="32" t="s">
        <v>486</v>
      </c>
      <c r="Z76" s="32" t="s">
        <v>619</v>
      </c>
    </row>
    <row r="77" spans="1:32" x14ac:dyDescent="0.15">
      <c r="Y77" s="32" t="s">
        <v>487</v>
      </c>
      <c r="Z77" s="32" t="s">
        <v>620</v>
      </c>
    </row>
    <row r="78" spans="1:32" x14ac:dyDescent="0.15">
      <c r="Y78" s="32" t="s">
        <v>488</v>
      </c>
      <c r="Z78" s="32" t="s">
        <v>621</v>
      </c>
    </row>
    <row r="79" spans="1:32" x14ac:dyDescent="0.15">
      <c r="Y79" s="32" t="s">
        <v>489</v>
      </c>
      <c r="Z79" s="32" t="s">
        <v>622</v>
      </c>
    </row>
    <row r="80" spans="1:32" x14ac:dyDescent="0.15">
      <c r="Y80" s="32" t="s">
        <v>490</v>
      </c>
      <c r="Z80" s="32" t="s">
        <v>623</v>
      </c>
    </row>
    <row r="81" spans="25:26" x14ac:dyDescent="0.15">
      <c r="Y81" s="32" t="s">
        <v>491</v>
      </c>
      <c r="Z81" s="32" t="s">
        <v>624</v>
      </c>
    </row>
    <row r="82" spans="25:26" x14ac:dyDescent="0.15">
      <c r="Y82" s="32" t="s">
        <v>492</v>
      </c>
      <c r="Z82" s="32" t="s">
        <v>625</v>
      </c>
    </row>
    <row r="83" spans="25:26" x14ac:dyDescent="0.15">
      <c r="Y83" s="32" t="s">
        <v>493</v>
      </c>
      <c r="Z83" s="32" t="s">
        <v>626</v>
      </c>
    </row>
    <row r="84" spans="25:26" x14ac:dyDescent="0.15">
      <c r="Y84" s="32" t="s">
        <v>494</v>
      </c>
      <c r="Z84" s="32" t="s">
        <v>627</v>
      </c>
    </row>
    <row r="85" spans="25:26" x14ac:dyDescent="0.15">
      <c r="Y85" s="32" t="s">
        <v>495</v>
      </c>
      <c r="Z85" s="32" t="s">
        <v>628</v>
      </c>
    </row>
    <row r="86" spans="25:26" x14ac:dyDescent="0.15">
      <c r="Y86" s="32" t="s">
        <v>496</v>
      </c>
      <c r="Z86" s="32" t="s">
        <v>629</v>
      </c>
    </row>
    <row r="87" spans="25:26" x14ac:dyDescent="0.15">
      <c r="Y87" s="32" t="s">
        <v>497</v>
      </c>
      <c r="Z87" s="32" t="s">
        <v>630</v>
      </c>
    </row>
    <row r="88" spans="25:26" x14ac:dyDescent="0.15">
      <c r="Y88" s="32" t="s">
        <v>498</v>
      </c>
      <c r="Z88" s="32" t="s">
        <v>631</v>
      </c>
    </row>
    <row r="89" spans="25:26" x14ac:dyDescent="0.15">
      <c r="Y89" s="32" t="s">
        <v>499</v>
      </c>
      <c r="Z89" s="32" t="s">
        <v>632</v>
      </c>
    </row>
    <row r="90" spans="25:26" x14ac:dyDescent="0.15">
      <c r="Y90" s="32" t="s">
        <v>500</v>
      </c>
      <c r="Z90" s="32" t="s">
        <v>633</v>
      </c>
    </row>
    <row r="91" spans="25:26" x14ac:dyDescent="0.15">
      <c r="Y91" s="32" t="s">
        <v>501</v>
      </c>
      <c r="Z91" s="32" t="s">
        <v>634</v>
      </c>
    </row>
    <row r="92" spans="25:26" x14ac:dyDescent="0.15">
      <c r="Y92" s="32" t="s">
        <v>502</v>
      </c>
      <c r="Z92" s="32" t="s">
        <v>635</v>
      </c>
    </row>
    <row r="93" spans="25:26" x14ac:dyDescent="0.15">
      <c r="Y93" s="32" t="s">
        <v>503</v>
      </c>
      <c r="Z93" s="32" t="s">
        <v>636</v>
      </c>
    </row>
    <row r="94" spans="25:26" x14ac:dyDescent="0.15">
      <c r="Y94" s="32" t="s">
        <v>504</v>
      </c>
      <c r="Z94" s="32" t="s">
        <v>637</v>
      </c>
    </row>
    <row r="95" spans="25:26" x14ac:dyDescent="0.15">
      <c r="Y95" s="32" t="s">
        <v>505</v>
      </c>
      <c r="Z95" s="32" t="s">
        <v>638</v>
      </c>
    </row>
    <row r="96" spans="25:26" x14ac:dyDescent="0.15">
      <c r="Y96" s="32" t="s">
        <v>407</v>
      </c>
      <c r="Z96" s="32" t="s">
        <v>639</v>
      </c>
    </row>
    <row r="97" spans="25:26" x14ac:dyDescent="0.15">
      <c r="Y97" s="32" t="s">
        <v>506</v>
      </c>
      <c r="Z97" s="32" t="s">
        <v>640</v>
      </c>
    </row>
    <row r="98" spans="25:26" x14ac:dyDescent="0.15">
      <c r="Y98" s="32" t="s">
        <v>507</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8"/>
      <c r="AA2" s="829"/>
      <c r="AB2" s="1026" t="s">
        <v>11</v>
      </c>
      <c r="AC2" s="1027"/>
      <c r="AD2" s="1028"/>
      <c r="AE2" s="1032" t="s">
        <v>387</v>
      </c>
      <c r="AF2" s="1032"/>
      <c r="AG2" s="1032"/>
      <c r="AH2" s="1032"/>
      <c r="AI2" s="1032" t="s">
        <v>409</v>
      </c>
      <c r="AJ2" s="1032"/>
      <c r="AK2" s="1032"/>
      <c r="AL2" s="556"/>
      <c r="AM2" s="1032" t="s">
        <v>506</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8"/>
      <c r="AA9" s="829"/>
      <c r="AB9" s="1026" t="s">
        <v>11</v>
      </c>
      <c r="AC9" s="1027"/>
      <c r="AD9" s="1028"/>
      <c r="AE9" s="1032" t="s">
        <v>387</v>
      </c>
      <c r="AF9" s="1032"/>
      <c r="AG9" s="1032"/>
      <c r="AH9" s="1032"/>
      <c r="AI9" s="1032" t="s">
        <v>409</v>
      </c>
      <c r="AJ9" s="1032"/>
      <c r="AK9" s="1032"/>
      <c r="AL9" s="556"/>
      <c r="AM9" s="1032" t="s">
        <v>506</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8"/>
      <c r="AA16" s="829"/>
      <c r="AB16" s="1026" t="s">
        <v>11</v>
      </c>
      <c r="AC16" s="1027"/>
      <c r="AD16" s="1028"/>
      <c r="AE16" s="1032" t="s">
        <v>387</v>
      </c>
      <c r="AF16" s="1032"/>
      <c r="AG16" s="1032"/>
      <c r="AH16" s="1032"/>
      <c r="AI16" s="1032" t="s">
        <v>409</v>
      </c>
      <c r="AJ16" s="1032"/>
      <c r="AK16" s="1032"/>
      <c r="AL16" s="556"/>
      <c r="AM16" s="1032" t="s">
        <v>506</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8"/>
      <c r="AA23" s="829"/>
      <c r="AB23" s="1026" t="s">
        <v>11</v>
      </c>
      <c r="AC23" s="1027"/>
      <c r="AD23" s="1028"/>
      <c r="AE23" s="1032" t="s">
        <v>387</v>
      </c>
      <c r="AF23" s="1032"/>
      <c r="AG23" s="1032"/>
      <c r="AH23" s="1032"/>
      <c r="AI23" s="1032" t="s">
        <v>409</v>
      </c>
      <c r="AJ23" s="1032"/>
      <c r="AK23" s="1032"/>
      <c r="AL23" s="556"/>
      <c r="AM23" s="1032" t="s">
        <v>506</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8"/>
      <c r="AA30" s="829"/>
      <c r="AB30" s="1026" t="s">
        <v>11</v>
      </c>
      <c r="AC30" s="1027"/>
      <c r="AD30" s="1028"/>
      <c r="AE30" s="1032" t="s">
        <v>387</v>
      </c>
      <c r="AF30" s="1032"/>
      <c r="AG30" s="1032"/>
      <c r="AH30" s="1032"/>
      <c r="AI30" s="1032" t="s">
        <v>409</v>
      </c>
      <c r="AJ30" s="1032"/>
      <c r="AK30" s="1032"/>
      <c r="AL30" s="556"/>
      <c r="AM30" s="1032" t="s">
        <v>506</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8"/>
      <c r="AA37" s="829"/>
      <c r="AB37" s="1026" t="s">
        <v>11</v>
      </c>
      <c r="AC37" s="1027"/>
      <c r="AD37" s="1028"/>
      <c r="AE37" s="1032" t="s">
        <v>387</v>
      </c>
      <c r="AF37" s="1032"/>
      <c r="AG37" s="1032"/>
      <c r="AH37" s="1032"/>
      <c r="AI37" s="1032" t="s">
        <v>409</v>
      </c>
      <c r="AJ37" s="1032"/>
      <c r="AK37" s="1032"/>
      <c r="AL37" s="556"/>
      <c r="AM37" s="1032" t="s">
        <v>506</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8"/>
      <c r="AA44" s="829"/>
      <c r="AB44" s="1026" t="s">
        <v>11</v>
      </c>
      <c r="AC44" s="1027"/>
      <c r="AD44" s="1028"/>
      <c r="AE44" s="1032" t="s">
        <v>387</v>
      </c>
      <c r="AF44" s="1032"/>
      <c r="AG44" s="1032"/>
      <c r="AH44" s="1032"/>
      <c r="AI44" s="1032" t="s">
        <v>409</v>
      </c>
      <c r="AJ44" s="1032"/>
      <c r="AK44" s="1032"/>
      <c r="AL44" s="556"/>
      <c r="AM44" s="1032" t="s">
        <v>506</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8"/>
      <c r="AA51" s="829"/>
      <c r="AB51" s="556" t="s">
        <v>11</v>
      </c>
      <c r="AC51" s="1027"/>
      <c r="AD51" s="1028"/>
      <c r="AE51" s="1032" t="s">
        <v>387</v>
      </c>
      <c r="AF51" s="1032"/>
      <c r="AG51" s="1032"/>
      <c r="AH51" s="1032"/>
      <c r="AI51" s="1032" t="s">
        <v>409</v>
      </c>
      <c r="AJ51" s="1032"/>
      <c r="AK51" s="1032"/>
      <c r="AL51" s="556"/>
      <c r="AM51" s="1032" t="s">
        <v>506</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8"/>
      <c r="AA58" s="829"/>
      <c r="AB58" s="1026" t="s">
        <v>11</v>
      </c>
      <c r="AC58" s="1027"/>
      <c r="AD58" s="1028"/>
      <c r="AE58" s="1032" t="s">
        <v>387</v>
      </c>
      <c r="AF58" s="1032"/>
      <c r="AG58" s="1032"/>
      <c r="AH58" s="1032"/>
      <c r="AI58" s="1032" t="s">
        <v>409</v>
      </c>
      <c r="AJ58" s="1032"/>
      <c r="AK58" s="1032"/>
      <c r="AL58" s="556"/>
      <c r="AM58" s="1032" t="s">
        <v>506</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8"/>
      <c r="AA65" s="829"/>
      <c r="AB65" s="1026" t="s">
        <v>11</v>
      </c>
      <c r="AC65" s="1027"/>
      <c r="AD65" s="1028"/>
      <c r="AE65" s="1032" t="s">
        <v>387</v>
      </c>
      <c r="AF65" s="1032"/>
      <c r="AG65" s="1032"/>
      <c r="AH65" s="1032"/>
      <c r="AI65" s="1032" t="s">
        <v>409</v>
      </c>
      <c r="AJ65" s="1032"/>
      <c r="AK65" s="1032"/>
      <c r="AL65" s="556"/>
      <c r="AM65" s="1032" t="s">
        <v>506</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4" t="s">
        <v>17</v>
      </c>
      <c r="H3" s="668"/>
      <c r="I3" s="668"/>
      <c r="J3" s="668"/>
      <c r="K3" s="668"/>
      <c r="L3" s="667" t="s">
        <v>18</v>
      </c>
      <c r="M3" s="668"/>
      <c r="N3" s="668"/>
      <c r="O3" s="668"/>
      <c r="P3" s="668"/>
      <c r="Q3" s="668"/>
      <c r="R3" s="668"/>
      <c r="S3" s="668"/>
      <c r="T3" s="668"/>
      <c r="U3" s="668"/>
      <c r="V3" s="668"/>
      <c r="W3" s="668"/>
      <c r="X3" s="669"/>
      <c r="Y3" s="653" t="s">
        <v>19</v>
      </c>
      <c r="Z3" s="654"/>
      <c r="AA3" s="654"/>
      <c r="AB3" s="800"/>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2"/>
      <c r="Z4" s="383"/>
      <c r="AA4" s="383"/>
      <c r="AB4" s="804"/>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5"/>
      <c r="B5" s="1046"/>
      <c r="C5" s="1046"/>
      <c r="D5" s="1046"/>
      <c r="E5" s="1046"/>
      <c r="F5" s="1047"/>
      <c r="G5" s="604"/>
      <c r="H5" s="632"/>
      <c r="I5" s="632"/>
      <c r="J5" s="632"/>
      <c r="K5" s="633"/>
      <c r="L5" s="596"/>
      <c r="M5" s="597"/>
      <c r="N5" s="597"/>
      <c r="O5" s="597"/>
      <c r="P5" s="597"/>
      <c r="Q5" s="597"/>
      <c r="R5" s="597"/>
      <c r="S5" s="597"/>
      <c r="T5" s="597"/>
      <c r="U5" s="597"/>
      <c r="V5" s="597"/>
      <c r="W5" s="597"/>
      <c r="X5" s="598"/>
      <c r="Y5" s="599"/>
      <c r="Z5" s="600"/>
      <c r="AA5" s="600"/>
      <c r="AB5" s="610"/>
      <c r="AC5" s="604"/>
      <c r="AD5" s="632"/>
      <c r="AE5" s="632"/>
      <c r="AF5" s="632"/>
      <c r="AG5" s="633"/>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32"/>
      <c r="I6" s="632"/>
      <c r="J6" s="632"/>
      <c r="K6" s="633"/>
      <c r="L6" s="596"/>
      <c r="M6" s="597"/>
      <c r="N6" s="597"/>
      <c r="O6" s="597"/>
      <c r="P6" s="597"/>
      <c r="Q6" s="597"/>
      <c r="R6" s="597"/>
      <c r="S6" s="597"/>
      <c r="T6" s="597"/>
      <c r="U6" s="597"/>
      <c r="V6" s="597"/>
      <c r="W6" s="597"/>
      <c r="X6" s="598"/>
      <c r="Y6" s="599"/>
      <c r="Z6" s="600"/>
      <c r="AA6" s="600"/>
      <c r="AB6" s="610"/>
      <c r="AC6" s="604"/>
      <c r="AD6" s="632"/>
      <c r="AE6" s="632"/>
      <c r="AF6" s="632"/>
      <c r="AG6" s="633"/>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32"/>
      <c r="I7" s="632"/>
      <c r="J7" s="632"/>
      <c r="K7" s="633"/>
      <c r="L7" s="596"/>
      <c r="M7" s="597"/>
      <c r="N7" s="597"/>
      <c r="O7" s="597"/>
      <c r="P7" s="597"/>
      <c r="Q7" s="597"/>
      <c r="R7" s="597"/>
      <c r="S7" s="597"/>
      <c r="T7" s="597"/>
      <c r="U7" s="597"/>
      <c r="V7" s="597"/>
      <c r="W7" s="597"/>
      <c r="X7" s="598"/>
      <c r="Y7" s="599"/>
      <c r="Z7" s="600"/>
      <c r="AA7" s="600"/>
      <c r="AB7" s="610"/>
      <c r="AC7" s="604"/>
      <c r="AD7" s="632"/>
      <c r="AE7" s="632"/>
      <c r="AF7" s="632"/>
      <c r="AG7" s="633"/>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32"/>
      <c r="I8" s="632"/>
      <c r="J8" s="632"/>
      <c r="K8" s="633"/>
      <c r="L8" s="596"/>
      <c r="M8" s="597"/>
      <c r="N8" s="597"/>
      <c r="O8" s="597"/>
      <c r="P8" s="597"/>
      <c r="Q8" s="597"/>
      <c r="R8" s="597"/>
      <c r="S8" s="597"/>
      <c r="T8" s="597"/>
      <c r="U8" s="597"/>
      <c r="V8" s="597"/>
      <c r="W8" s="597"/>
      <c r="X8" s="598"/>
      <c r="Y8" s="599"/>
      <c r="Z8" s="600"/>
      <c r="AA8" s="600"/>
      <c r="AB8" s="610"/>
      <c r="AC8" s="604"/>
      <c r="AD8" s="632"/>
      <c r="AE8" s="632"/>
      <c r="AF8" s="632"/>
      <c r="AG8" s="633"/>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32"/>
      <c r="I9" s="632"/>
      <c r="J9" s="632"/>
      <c r="K9" s="633"/>
      <c r="L9" s="596"/>
      <c r="M9" s="597"/>
      <c r="N9" s="597"/>
      <c r="O9" s="597"/>
      <c r="P9" s="597"/>
      <c r="Q9" s="597"/>
      <c r="R9" s="597"/>
      <c r="S9" s="597"/>
      <c r="T9" s="597"/>
      <c r="U9" s="597"/>
      <c r="V9" s="597"/>
      <c r="W9" s="597"/>
      <c r="X9" s="598"/>
      <c r="Y9" s="599"/>
      <c r="Z9" s="600"/>
      <c r="AA9" s="600"/>
      <c r="AB9" s="610"/>
      <c r="AC9" s="604"/>
      <c r="AD9" s="632"/>
      <c r="AE9" s="632"/>
      <c r="AF9" s="632"/>
      <c r="AG9" s="633"/>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32"/>
      <c r="I10" s="632"/>
      <c r="J10" s="632"/>
      <c r="K10" s="633"/>
      <c r="L10" s="596"/>
      <c r="M10" s="597"/>
      <c r="N10" s="597"/>
      <c r="O10" s="597"/>
      <c r="P10" s="597"/>
      <c r="Q10" s="597"/>
      <c r="R10" s="597"/>
      <c r="S10" s="597"/>
      <c r="T10" s="597"/>
      <c r="U10" s="597"/>
      <c r="V10" s="597"/>
      <c r="W10" s="597"/>
      <c r="X10" s="598"/>
      <c r="Y10" s="599"/>
      <c r="Z10" s="600"/>
      <c r="AA10" s="600"/>
      <c r="AB10" s="610"/>
      <c r="AC10" s="604"/>
      <c r="AD10" s="632"/>
      <c r="AE10" s="632"/>
      <c r="AF10" s="632"/>
      <c r="AG10" s="633"/>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32"/>
      <c r="I11" s="632"/>
      <c r="J11" s="632"/>
      <c r="K11" s="633"/>
      <c r="L11" s="596"/>
      <c r="M11" s="597"/>
      <c r="N11" s="597"/>
      <c r="O11" s="597"/>
      <c r="P11" s="597"/>
      <c r="Q11" s="597"/>
      <c r="R11" s="597"/>
      <c r="S11" s="597"/>
      <c r="T11" s="597"/>
      <c r="U11" s="597"/>
      <c r="V11" s="597"/>
      <c r="W11" s="597"/>
      <c r="X11" s="598"/>
      <c r="Y11" s="599"/>
      <c r="Z11" s="600"/>
      <c r="AA11" s="600"/>
      <c r="AB11" s="610"/>
      <c r="AC11" s="604"/>
      <c r="AD11" s="632"/>
      <c r="AE11" s="632"/>
      <c r="AF11" s="632"/>
      <c r="AG11" s="633"/>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32"/>
      <c r="I12" s="632"/>
      <c r="J12" s="632"/>
      <c r="K12" s="633"/>
      <c r="L12" s="596"/>
      <c r="M12" s="597"/>
      <c r="N12" s="597"/>
      <c r="O12" s="597"/>
      <c r="P12" s="597"/>
      <c r="Q12" s="597"/>
      <c r="R12" s="597"/>
      <c r="S12" s="597"/>
      <c r="T12" s="597"/>
      <c r="U12" s="597"/>
      <c r="V12" s="597"/>
      <c r="W12" s="597"/>
      <c r="X12" s="598"/>
      <c r="Y12" s="599"/>
      <c r="Z12" s="600"/>
      <c r="AA12" s="600"/>
      <c r="AB12" s="610"/>
      <c r="AC12" s="604"/>
      <c r="AD12" s="632"/>
      <c r="AE12" s="632"/>
      <c r="AF12" s="632"/>
      <c r="AG12" s="633"/>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32"/>
      <c r="I13" s="632"/>
      <c r="J13" s="632"/>
      <c r="K13" s="633"/>
      <c r="L13" s="596"/>
      <c r="M13" s="597"/>
      <c r="N13" s="597"/>
      <c r="O13" s="597"/>
      <c r="P13" s="597"/>
      <c r="Q13" s="597"/>
      <c r="R13" s="597"/>
      <c r="S13" s="597"/>
      <c r="T13" s="597"/>
      <c r="U13" s="597"/>
      <c r="V13" s="597"/>
      <c r="W13" s="597"/>
      <c r="X13" s="598"/>
      <c r="Y13" s="599"/>
      <c r="Z13" s="600"/>
      <c r="AA13" s="600"/>
      <c r="AB13" s="610"/>
      <c r="AC13" s="604"/>
      <c r="AD13" s="632"/>
      <c r="AE13" s="632"/>
      <c r="AF13" s="632"/>
      <c r="AG13" s="633"/>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45"/>
      <c r="B16" s="1046"/>
      <c r="C16" s="1046"/>
      <c r="D16" s="1046"/>
      <c r="E16" s="1046"/>
      <c r="F16" s="1047"/>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2"/>
      <c r="Z17" s="383"/>
      <c r="AA17" s="383"/>
      <c r="AB17" s="804"/>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5"/>
      <c r="B18" s="1046"/>
      <c r="C18" s="1046"/>
      <c r="D18" s="1046"/>
      <c r="E18" s="1046"/>
      <c r="F18" s="1047"/>
      <c r="G18" s="604"/>
      <c r="H18" s="632"/>
      <c r="I18" s="632"/>
      <c r="J18" s="632"/>
      <c r="K18" s="633"/>
      <c r="L18" s="596"/>
      <c r="M18" s="597"/>
      <c r="N18" s="597"/>
      <c r="O18" s="597"/>
      <c r="P18" s="597"/>
      <c r="Q18" s="597"/>
      <c r="R18" s="597"/>
      <c r="S18" s="597"/>
      <c r="T18" s="597"/>
      <c r="U18" s="597"/>
      <c r="V18" s="597"/>
      <c r="W18" s="597"/>
      <c r="X18" s="598"/>
      <c r="Y18" s="599"/>
      <c r="Z18" s="600"/>
      <c r="AA18" s="600"/>
      <c r="AB18" s="610"/>
      <c r="AC18" s="604"/>
      <c r="AD18" s="632"/>
      <c r="AE18" s="632"/>
      <c r="AF18" s="632"/>
      <c r="AG18" s="633"/>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32"/>
      <c r="I19" s="632"/>
      <c r="J19" s="632"/>
      <c r="K19" s="633"/>
      <c r="L19" s="596"/>
      <c r="M19" s="597"/>
      <c r="N19" s="597"/>
      <c r="O19" s="597"/>
      <c r="P19" s="597"/>
      <c r="Q19" s="597"/>
      <c r="R19" s="597"/>
      <c r="S19" s="597"/>
      <c r="T19" s="597"/>
      <c r="U19" s="597"/>
      <c r="V19" s="597"/>
      <c r="W19" s="597"/>
      <c r="X19" s="598"/>
      <c r="Y19" s="599"/>
      <c r="Z19" s="600"/>
      <c r="AA19" s="600"/>
      <c r="AB19" s="610"/>
      <c r="AC19" s="604"/>
      <c r="AD19" s="632"/>
      <c r="AE19" s="632"/>
      <c r="AF19" s="632"/>
      <c r="AG19" s="633"/>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32"/>
      <c r="I20" s="632"/>
      <c r="J20" s="632"/>
      <c r="K20" s="633"/>
      <c r="L20" s="596"/>
      <c r="M20" s="597"/>
      <c r="N20" s="597"/>
      <c r="O20" s="597"/>
      <c r="P20" s="597"/>
      <c r="Q20" s="597"/>
      <c r="R20" s="597"/>
      <c r="S20" s="597"/>
      <c r="T20" s="597"/>
      <c r="U20" s="597"/>
      <c r="V20" s="597"/>
      <c r="W20" s="597"/>
      <c r="X20" s="598"/>
      <c r="Y20" s="599"/>
      <c r="Z20" s="600"/>
      <c r="AA20" s="600"/>
      <c r="AB20" s="610"/>
      <c r="AC20" s="604"/>
      <c r="AD20" s="632"/>
      <c r="AE20" s="632"/>
      <c r="AF20" s="632"/>
      <c r="AG20" s="633"/>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32"/>
      <c r="I21" s="632"/>
      <c r="J21" s="632"/>
      <c r="K21" s="633"/>
      <c r="L21" s="596"/>
      <c r="M21" s="597"/>
      <c r="N21" s="597"/>
      <c r="O21" s="597"/>
      <c r="P21" s="597"/>
      <c r="Q21" s="597"/>
      <c r="R21" s="597"/>
      <c r="S21" s="597"/>
      <c r="T21" s="597"/>
      <c r="U21" s="597"/>
      <c r="V21" s="597"/>
      <c r="W21" s="597"/>
      <c r="X21" s="598"/>
      <c r="Y21" s="599"/>
      <c r="Z21" s="600"/>
      <c r="AA21" s="600"/>
      <c r="AB21" s="610"/>
      <c r="AC21" s="604"/>
      <c r="AD21" s="632"/>
      <c r="AE21" s="632"/>
      <c r="AF21" s="632"/>
      <c r="AG21" s="633"/>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32"/>
      <c r="I22" s="632"/>
      <c r="J22" s="632"/>
      <c r="K22" s="633"/>
      <c r="L22" s="596"/>
      <c r="M22" s="597"/>
      <c r="N22" s="597"/>
      <c r="O22" s="597"/>
      <c r="P22" s="597"/>
      <c r="Q22" s="597"/>
      <c r="R22" s="597"/>
      <c r="S22" s="597"/>
      <c r="T22" s="597"/>
      <c r="U22" s="597"/>
      <c r="V22" s="597"/>
      <c r="W22" s="597"/>
      <c r="X22" s="598"/>
      <c r="Y22" s="599"/>
      <c r="Z22" s="600"/>
      <c r="AA22" s="600"/>
      <c r="AB22" s="610"/>
      <c r="AC22" s="604"/>
      <c r="AD22" s="632"/>
      <c r="AE22" s="632"/>
      <c r="AF22" s="632"/>
      <c r="AG22" s="633"/>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32"/>
      <c r="I23" s="632"/>
      <c r="J23" s="632"/>
      <c r="K23" s="633"/>
      <c r="L23" s="596"/>
      <c r="M23" s="597"/>
      <c r="N23" s="597"/>
      <c r="O23" s="597"/>
      <c r="P23" s="597"/>
      <c r="Q23" s="597"/>
      <c r="R23" s="597"/>
      <c r="S23" s="597"/>
      <c r="T23" s="597"/>
      <c r="U23" s="597"/>
      <c r="V23" s="597"/>
      <c r="W23" s="597"/>
      <c r="X23" s="598"/>
      <c r="Y23" s="599"/>
      <c r="Z23" s="600"/>
      <c r="AA23" s="600"/>
      <c r="AB23" s="610"/>
      <c r="AC23" s="604"/>
      <c r="AD23" s="632"/>
      <c r="AE23" s="632"/>
      <c r="AF23" s="632"/>
      <c r="AG23" s="633"/>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32"/>
      <c r="I24" s="632"/>
      <c r="J24" s="632"/>
      <c r="K24" s="633"/>
      <c r="L24" s="596"/>
      <c r="M24" s="597"/>
      <c r="N24" s="597"/>
      <c r="O24" s="597"/>
      <c r="P24" s="597"/>
      <c r="Q24" s="597"/>
      <c r="R24" s="597"/>
      <c r="S24" s="597"/>
      <c r="T24" s="597"/>
      <c r="U24" s="597"/>
      <c r="V24" s="597"/>
      <c r="W24" s="597"/>
      <c r="X24" s="598"/>
      <c r="Y24" s="599"/>
      <c r="Z24" s="600"/>
      <c r="AA24" s="600"/>
      <c r="AB24" s="610"/>
      <c r="AC24" s="604"/>
      <c r="AD24" s="632"/>
      <c r="AE24" s="632"/>
      <c r="AF24" s="632"/>
      <c r="AG24" s="633"/>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32"/>
      <c r="I25" s="632"/>
      <c r="J25" s="632"/>
      <c r="K25" s="633"/>
      <c r="L25" s="596"/>
      <c r="M25" s="597"/>
      <c r="N25" s="597"/>
      <c r="O25" s="597"/>
      <c r="P25" s="597"/>
      <c r="Q25" s="597"/>
      <c r="R25" s="597"/>
      <c r="S25" s="597"/>
      <c r="T25" s="597"/>
      <c r="U25" s="597"/>
      <c r="V25" s="597"/>
      <c r="W25" s="597"/>
      <c r="X25" s="598"/>
      <c r="Y25" s="599"/>
      <c r="Z25" s="600"/>
      <c r="AA25" s="600"/>
      <c r="AB25" s="610"/>
      <c r="AC25" s="604"/>
      <c r="AD25" s="632"/>
      <c r="AE25" s="632"/>
      <c r="AF25" s="632"/>
      <c r="AG25" s="633"/>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32"/>
      <c r="I26" s="632"/>
      <c r="J26" s="632"/>
      <c r="K26" s="633"/>
      <c r="L26" s="596"/>
      <c r="M26" s="597"/>
      <c r="N26" s="597"/>
      <c r="O26" s="597"/>
      <c r="P26" s="597"/>
      <c r="Q26" s="597"/>
      <c r="R26" s="597"/>
      <c r="S26" s="597"/>
      <c r="T26" s="597"/>
      <c r="U26" s="597"/>
      <c r="V26" s="597"/>
      <c r="W26" s="597"/>
      <c r="X26" s="598"/>
      <c r="Y26" s="599"/>
      <c r="Z26" s="600"/>
      <c r="AA26" s="600"/>
      <c r="AB26" s="610"/>
      <c r="AC26" s="604"/>
      <c r="AD26" s="632"/>
      <c r="AE26" s="632"/>
      <c r="AF26" s="632"/>
      <c r="AG26" s="633"/>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45"/>
      <c r="B29" s="1046"/>
      <c r="C29" s="1046"/>
      <c r="D29" s="1046"/>
      <c r="E29" s="1046"/>
      <c r="F29" s="1047"/>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2"/>
      <c r="Z30" s="383"/>
      <c r="AA30" s="383"/>
      <c r="AB30" s="804"/>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5"/>
      <c r="B31" s="1046"/>
      <c r="C31" s="1046"/>
      <c r="D31" s="1046"/>
      <c r="E31" s="1046"/>
      <c r="F31" s="1047"/>
      <c r="G31" s="604"/>
      <c r="H31" s="632"/>
      <c r="I31" s="632"/>
      <c r="J31" s="632"/>
      <c r="K31" s="633"/>
      <c r="L31" s="596"/>
      <c r="M31" s="597"/>
      <c r="N31" s="597"/>
      <c r="O31" s="597"/>
      <c r="P31" s="597"/>
      <c r="Q31" s="597"/>
      <c r="R31" s="597"/>
      <c r="S31" s="597"/>
      <c r="T31" s="597"/>
      <c r="U31" s="597"/>
      <c r="V31" s="597"/>
      <c r="W31" s="597"/>
      <c r="X31" s="598"/>
      <c r="Y31" s="599"/>
      <c r="Z31" s="600"/>
      <c r="AA31" s="600"/>
      <c r="AB31" s="610"/>
      <c r="AC31" s="604"/>
      <c r="AD31" s="632"/>
      <c r="AE31" s="632"/>
      <c r="AF31" s="632"/>
      <c r="AG31" s="633"/>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32"/>
      <c r="I32" s="632"/>
      <c r="J32" s="632"/>
      <c r="K32" s="633"/>
      <c r="L32" s="596"/>
      <c r="M32" s="597"/>
      <c r="N32" s="597"/>
      <c r="O32" s="597"/>
      <c r="P32" s="597"/>
      <c r="Q32" s="597"/>
      <c r="R32" s="597"/>
      <c r="S32" s="597"/>
      <c r="T32" s="597"/>
      <c r="U32" s="597"/>
      <c r="V32" s="597"/>
      <c r="W32" s="597"/>
      <c r="X32" s="598"/>
      <c r="Y32" s="599"/>
      <c r="Z32" s="600"/>
      <c r="AA32" s="600"/>
      <c r="AB32" s="610"/>
      <c r="AC32" s="604"/>
      <c r="AD32" s="632"/>
      <c r="AE32" s="632"/>
      <c r="AF32" s="632"/>
      <c r="AG32" s="633"/>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32"/>
      <c r="I33" s="632"/>
      <c r="J33" s="632"/>
      <c r="K33" s="633"/>
      <c r="L33" s="596"/>
      <c r="M33" s="597"/>
      <c r="N33" s="597"/>
      <c r="O33" s="597"/>
      <c r="P33" s="597"/>
      <c r="Q33" s="597"/>
      <c r="R33" s="597"/>
      <c r="S33" s="597"/>
      <c r="T33" s="597"/>
      <c r="U33" s="597"/>
      <c r="V33" s="597"/>
      <c r="W33" s="597"/>
      <c r="X33" s="598"/>
      <c r="Y33" s="599"/>
      <c r="Z33" s="600"/>
      <c r="AA33" s="600"/>
      <c r="AB33" s="610"/>
      <c r="AC33" s="604"/>
      <c r="AD33" s="632"/>
      <c r="AE33" s="632"/>
      <c r="AF33" s="632"/>
      <c r="AG33" s="633"/>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32"/>
      <c r="I34" s="632"/>
      <c r="J34" s="632"/>
      <c r="K34" s="633"/>
      <c r="L34" s="596"/>
      <c r="M34" s="597"/>
      <c r="N34" s="597"/>
      <c r="O34" s="597"/>
      <c r="P34" s="597"/>
      <c r="Q34" s="597"/>
      <c r="R34" s="597"/>
      <c r="S34" s="597"/>
      <c r="T34" s="597"/>
      <c r="U34" s="597"/>
      <c r="V34" s="597"/>
      <c r="W34" s="597"/>
      <c r="X34" s="598"/>
      <c r="Y34" s="599"/>
      <c r="Z34" s="600"/>
      <c r="AA34" s="600"/>
      <c r="AB34" s="610"/>
      <c r="AC34" s="604"/>
      <c r="AD34" s="632"/>
      <c r="AE34" s="632"/>
      <c r="AF34" s="632"/>
      <c r="AG34" s="633"/>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32"/>
      <c r="I35" s="632"/>
      <c r="J35" s="632"/>
      <c r="K35" s="633"/>
      <c r="L35" s="596"/>
      <c r="M35" s="597"/>
      <c r="N35" s="597"/>
      <c r="O35" s="597"/>
      <c r="P35" s="597"/>
      <c r="Q35" s="597"/>
      <c r="R35" s="597"/>
      <c r="S35" s="597"/>
      <c r="T35" s="597"/>
      <c r="U35" s="597"/>
      <c r="V35" s="597"/>
      <c r="W35" s="597"/>
      <c r="X35" s="598"/>
      <c r="Y35" s="599"/>
      <c r="Z35" s="600"/>
      <c r="AA35" s="600"/>
      <c r="AB35" s="610"/>
      <c r="AC35" s="604"/>
      <c r="AD35" s="632"/>
      <c r="AE35" s="632"/>
      <c r="AF35" s="632"/>
      <c r="AG35" s="633"/>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32"/>
      <c r="I36" s="632"/>
      <c r="J36" s="632"/>
      <c r="K36" s="633"/>
      <c r="L36" s="596"/>
      <c r="M36" s="597"/>
      <c r="N36" s="597"/>
      <c r="O36" s="597"/>
      <c r="P36" s="597"/>
      <c r="Q36" s="597"/>
      <c r="R36" s="597"/>
      <c r="S36" s="597"/>
      <c r="T36" s="597"/>
      <c r="U36" s="597"/>
      <c r="V36" s="597"/>
      <c r="W36" s="597"/>
      <c r="X36" s="598"/>
      <c r="Y36" s="599"/>
      <c r="Z36" s="600"/>
      <c r="AA36" s="600"/>
      <c r="AB36" s="610"/>
      <c r="AC36" s="604"/>
      <c r="AD36" s="632"/>
      <c r="AE36" s="632"/>
      <c r="AF36" s="632"/>
      <c r="AG36" s="633"/>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32"/>
      <c r="I37" s="632"/>
      <c r="J37" s="632"/>
      <c r="K37" s="633"/>
      <c r="L37" s="596"/>
      <c r="M37" s="597"/>
      <c r="N37" s="597"/>
      <c r="O37" s="597"/>
      <c r="P37" s="597"/>
      <c r="Q37" s="597"/>
      <c r="R37" s="597"/>
      <c r="S37" s="597"/>
      <c r="T37" s="597"/>
      <c r="U37" s="597"/>
      <c r="V37" s="597"/>
      <c r="W37" s="597"/>
      <c r="X37" s="598"/>
      <c r="Y37" s="599"/>
      <c r="Z37" s="600"/>
      <c r="AA37" s="600"/>
      <c r="AB37" s="610"/>
      <c r="AC37" s="604"/>
      <c r="AD37" s="632"/>
      <c r="AE37" s="632"/>
      <c r="AF37" s="632"/>
      <c r="AG37" s="633"/>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32"/>
      <c r="I38" s="632"/>
      <c r="J38" s="632"/>
      <c r="K38" s="633"/>
      <c r="L38" s="596"/>
      <c r="M38" s="597"/>
      <c r="N38" s="597"/>
      <c r="O38" s="597"/>
      <c r="P38" s="597"/>
      <c r="Q38" s="597"/>
      <c r="R38" s="597"/>
      <c r="S38" s="597"/>
      <c r="T38" s="597"/>
      <c r="U38" s="597"/>
      <c r="V38" s="597"/>
      <c r="W38" s="597"/>
      <c r="X38" s="598"/>
      <c r="Y38" s="599"/>
      <c r="Z38" s="600"/>
      <c r="AA38" s="600"/>
      <c r="AB38" s="610"/>
      <c r="AC38" s="604"/>
      <c r="AD38" s="632"/>
      <c r="AE38" s="632"/>
      <c r="AF38" s="632"/>
      <c r="AG38" s="633"/>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32"/>
      <c r="I39" s="632"/>
      <c r="J39" s="632"/>
      <c r="K39" s="633"/>
      <c r="L39" s="596"/>
      <c r="M39" s="597"/>
      <c r="N39" s="597"/>
      <c r="O39" s="597"/>
      <c r="P39" s="597"/>
      <c r="Q39" s="597"/>
      <c r="R39" s="597"/>
      <c r="S39" s="597"/>
      <c r="T39" s="597"/>
      <c r="U39" s="597"/>
      <c r="V39" s="597"/>
      <c r="W39" s="597"/>
      <c r="X39" s="598"/>
      <c r="Y39" s="599"/>
      <c r="Z39" s="600"/>
      <c r="AA39" s="600"/>
      <c r="AB39" s="610"/>
      <c r="AC39" s="604"/>
      <c r="AD39" s="632"/>
      <c r="AE39" s="632"/>
      <c r="AF39" s="632"/>
      <c r="AG39" s="633"/>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45"/>
      <c r="B42" s="1046"/>
      <c r="C42" s="1046"/>
      <c r="D42" s="1046"/>
      <c r="E42" s="1046"/>
      <c r="F42" s="1047"/>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2"/>
      <c r="Z43" s="383"/>
      <c r="AA43" s="383"/>
      <c r="AB43" s="804"/>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5"/>
      <c r="B44" s="1046"/>
      <c r="C44" s="1046"/>
      <c r="D44" s="1046"/>
      <c r="E44" s="1046"/>
      <c r="F44" s="1047"/>
      <c r="G44" s="604"/>
      <c r="H44" s="632"/>
      <c r="I44" s="632"/>
      <c r="J44" s="632"/>
      <c r="K44" s="633"/>
      <c r="L44" s="596"/>
      <c r="M44" s="597"/>
      <c r="N44" s="597"/>
      <c r="O44" s="597"/>
      <c r="P44" s="597"/>
      <c r="Q44" s="597"/>
      <c r="R44" s="597"/>
      <c r="S44" s="597"/>
      <c r="T44" s="597"/>
      <c r="U44" s="597"/>
      <c r="V44" s="597"/>
      <c r="W44" s="597"/>
      <c r="X44" s="598"/>
      <c r="Y44" s="599"/>
      <c r="Z44" s="600"/>
      <c r="AA44" s="600"/>
      <c r="AB44" s="610"/>
      <c r="AC44" s="604"/>
      <c r="AD44" s="632"/>
      <c r="AE44" s="632"/>
      <c r="AF44" s="632"/>
      <c r="AG44" s="633"/>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32"/>
      <c r="I45" s="632"/>
      <c r="J45" s="632"/>
      <c r="K45" s="633"/>
      <c r="L45" s="596"/>
      <c r="M45" s="597"/>
      <c r="N45" s="597"/>
      <c r="O45" s="597"/>
      <c r="P45" s="597"/>
      <c r="Q45" s="597"/>
      <c r="R45" s="597"/>
      <c r="S45" s="597"/>
      <c r="T45" s="597"/>
      <c r="U45" s="597"/>
      <c r="V45" s="597"/>
      <c r="W45" s="597"/>
      <c r="X45" s="598"/>
      <c r="Y45" s="599"/>
      <c r="Z45" s="600"/>
      <c r="AA45" s="600"/>
      <c r="AB45" s="610"/>
      <c r="AC45" s="604"/>
      <c r="AD45" s="632"/>
      <c r="AE45" s="632"/>
      <c r="AF45" s="632"/>
      <c r="AG45" s="633"/>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32"/>
      <c r="I46" s="632"/>
      <c r="J46" s="632"/>
      <c r="K46" s="633"/>
      <c r="L46" s="596"/>
      <c r="M46" s="597"/>
      <c r="N46" s="597"/>
      <c r="O46" s="597"/>
      <c r="P46" s="597"/>
      <c r="Q46" s="597"/>
      <c r="R46" s="597"/>
      <c r="S46" s="597"/>
      <c r="T46" s="597"/>
      <c r="U46" s="597"/>
      <c r="V46" s="597"/>
      <c r="W46" s="597"/>
      <c r="X46" s="598"/>
      <c r="Y46" s="599"/>
      <c r="Z46" s="600"/>
      <c r="AA46" s="600"/>
      <c r="AB46" s="610"/>
      <c r="AC46" s="604"/>
      <c r="AD46" s="632"/>
      <c r="AE46" s="632"/>
      <c r="AF46" s="632"/>
      <c r="AG46" s="633"/>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32"/>
      <c r="I47" s="632"/>
      <c r="J47" s="632"/>
      <c r="K47" s="633"/>
      <c r="L47" s="596"/>
      <c r="M47" s="597"/>
      <c r="N47" s="597"/>
      <c r="O47" s="597"/>
      <c r="P47" s="597"/>
      <c r="Q47" s="597"/>
      <c r="R47" s="597"/>
      <c r="S47" s="597"/>
      <c r="T47" s="597"/>
      <c r="U47" s="597"/>
      <c r="V47" s="597"/>
      <c r="W47" s="597"/>
      <c r="X47" s="598"/>
      <c r="Y47" s="599"/>
      <c r="Z47" s="600"/>
      <c r="AA47" s="600"/>
      <c r="AB47" s="610"/>
      <c r="AC47" s="604"/>
      <c r="AD47" s="632"/>
      <c r="AE47" s="632"/>
      <c r="AF47" s="632"/>
      <c r="AG47" s="633"/>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32"/>
      <c r="I48" s="632"/>
      <c r="J48" s="632"/>
      <c r="K48" s="633"/>
      <c r="L48" s="596"/>
      <c r="M48" s="597"/>
      <c r="N48" s="597"/>
      <c r="O48" s="597"/>
      <c r="P48" s="597"/>
      <c r="Q48" s="597"/>
      <c r="R48" s="597"/>
      <c r="S48" s="597"/>
      <c r="T48" s="597"/>
      <c r="U48" s="597"/>
      <c r="V48" s="597"/>
      <c r="W48" s="597"/>
      <c r="X48" s="598"/>
      <c r="Y48" s="599"/>
      <c r="Z48" s="600"/>
      <c r="AA48" s="600"/>
      <c r="AB48" s="610"/>
      <c r="AC48" s="604"/>
      <c r="AD48" s="632"/>
      <c r="AE48" s="632"/>
      <c r="AF48" s="632"/>
      <c r="AG48" s="633"/>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32"/>
      <c r="I49" s="632"/>
      <c r="J49" s="632"/>
      <c r="K49" s="633"/>
      <c r="L49" s="596"/>
      <c r="M49" s="597"/>
      <c r="N49" s="597"/>
      <c r="O49" s="597"/>
      <c r="P49" s="597"/>
      <c r="Q49" s="597"/>
      <c r="R49" s="597"/>
      <c r="S49" s="597"/>
      <c r="T49" s="597"/>
      <c r="U49" s="597"/>
      <c r="V49" s="597"/>
      <c r="W49" s="597"/>
      <c r="X49" s="598"/>
      <c r="Y49" s="599"/>
      <c r="Z49" s="600"/>
      <c r="AA49" s="600"/>
      <c r="AB49" s="610"/>
      <c r="AC49" s="604"/>
      <c r="AD49" s="632"/>
      <c r="AE49" s="632"/>
      <c r="AF49" s="632"/>
      <c r="AG49" s="633"/>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32"/>
      <c r="I50" s="632"/>
      <c r="J50" s="632"/>
      <c r="K50" s="633"/>
      <c r="L50" s="596"/>
      <c r="M50" s="597"/>
      <c r="N50" s="597"/>
      <c r="O50" s="597"/>
      <c r="P50" s="597"/>
      <c r="Q50" s="597"/>
      <c r="R50" s="597"/>
      <c r="S50" s="597"/>
      <c r="T50" s="597"/>
      <c r="U50" s="597"/>
      <c r="V50" s="597"/>
      <c r="W50" s="597"/>
      <c r="X50" s="598"/>
      <c r="Y50" s="599"/>
      <c r="Z50" s="600"/>
      <c r="AA50" s="600"/>
      <c r="AB50" s="610"/>
      <c r="AC50" s="604"/>
      <c r="AD50" s="632"/>
      <c r="AE50" s="632"/>
      <c r="AF50" s="632"/>
      <c r="AG50" s="633"/>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32"/>
      <c r="I51" s="632"/>
      <c r="J51" s="632"/>
      <c r="K51" s="633"/>
      <c r="L51" s="596"/>
      <c r="M51" s="597"/>
      <c r="N51" s="597"/>
      <c r="O51" s="597"/>
      <c r="P51" s="597"/>
      <c r="Q51" s="597"/>
      <c r="R51" s="597"/>
      <c r="S51" s="597"/>
      <c r="T51" s="597"/>
      <c r="U51" s="597"/>
      <c r="V51" s="597"/>
      <c r="W51" s="597"/>
      <c r="X51" s="598"/>
      <c r="Y51" s="599"/>
      <c r="Z51" s="600"/>
      <c r="AA51" s="600"/>
      <c r="AB51" s="610"/>
      <c r="AC51" s="604"/>
      <c r="AD51" s="632"/>
      <c r="AE51" s="632"/>
      <c r="AF51" s="632"/>
      <c r="AG51" s="633"/>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32"/>
      <c r="I52" s="632"/>
      <c r="J52" s="632"/>
      <c r="K52" s="633"/>
      <c r="L52" s="596"/>
      <c r="M52" s="597"/>
      <c r="N52" s="597"/>
      <c r="O52" s="597"/>
      <c r="P52" s="597"/>
      <c r="Q52" s="597"/>
      <c r="R52" s="597"/>
      <c r="S52" s="597"/>
      <c r="T52" s="597"/>
      <c r="U52" s="597"/>
      <c r="V52" s="597"/>
      <c r="W52" s="597"/>
      <c r="X52" s="598"/>
      <c r="Y52" s="599"/>
      <c r="Z52" s="600"/>
      <c r="AA52" s="600"/>
      <c r="AB52" s="610"/>
      <c r="AC52" s="604"/>
      <c r="AD52" s="632"/>
      <c r="AE52" s="632"/>
      <c r="AF52" s="632"/>
      <c r="AG52" s="633"/>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45"/>
      <c r="B56" s="1046"/>
      <c r="C56" s="1046"/>
      <c r="D56" s="1046"/>
      <c r="E56" s="1046"/>
      <c r="F56" s="1047"/>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2"/>
      <c r="Z57" s="383"/>
      <c r="AA57" s="383"/>
      <c r="AB57" s="804"/>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5"/>
      <c r="B58" s="1046"/>
      <c r="C58" s="1046"/>
      <c r="D58" s="1046"/>
      <c r="E58" s="1046"/>
      <c r="F58" s="1047"/>
      <c r="G58" s="604"/>
      <c r="H58" s="632"/>
      <c r="I58" s="632"/>
      <c r="J58" s="632"/>
      <c r="K58" s="633"/>
      <c r="L58" s="596"/>
      <c r="M58" s="597"/>
      <c r="N58" s="597"/>
      <c r="O58" s="597"/>
      <c r="P58" s="597"/>
      <c r="Q58" s="597"/>
      <c r="R58" s="597"/>
      <c r="S58" s="597"/>
      <c r="T58" s="597"/>
      <c r="U58" s="597"/>
      <c r="V58" s="597"/>
      <c r="W58" s="597"/>
      <c r="X58" s="598"/>
      <c r="Y58" s="599"/>
      <c r="Z58" s="600"/>
      <c r="AA58" s="600"/>
      <c r="AB58" s="610"/>
      <c r="AC58" s="604"/>
      <c r="AD58" s="632"/>
      <c r="AE58" s="632"/>
      <c r="AF58" s="632"/>
      <c r="AG58" s="633"/>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32"/>
      <c r="I59" s="632"/>
      <c r="J59" s="632"/>
      <c r="K59" s="633"/>
      <c r="L59" s="596"/>
      <c r="M59" s="597"/>
      <c r="N59" s="597"/>
      <c r="O59" s="597"/>
      <c r="P59" s="597"/>
      <c r="Q59" s="597"/>
      <c r="R59" s="597"/>
      <c r="S59" s="597"/>
      <c r="T59" s="597"/>
      <c r="U59" s="597"/>
      <c r="V59" s="597"/>
      <c r="W59" s="597"/>
      <c r="X59" s="598"/>
      <c r="Y59" s="599"/>
      <c r="Z59" s="600"/>
      <c r="AA59" s="600"/>
      <c r="AB59" s="610"/>
      <c r="AC59" s="604"/>
      <c r="AD59" s="632"/>
      <c r="AE59" s="632"/>
      <c r="AF59" s="632"/>
      <c r="AG59" s="633"/>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32"/>
      <c r="I60" s="632"/>
      <c r="J60" s="632"/>
      <c r="K60" s="633"/>
      <c r="L60" s="596"/>
      <c r="M60" s="597"/>
      <c r="N60" s="597"/>
      <c r="O60" s="597"/>
      <c r="P60" s="597"/>
      <c r="Q60" s="597"/>
      <c r="R60" s="597"/>
      <c r="S60" s="597"/>
      <c r="T60" s="597"/>
      <c r="U60" s="597"/>
      <c r="V60" s="597"/>
      <c r="W60" s="597"/>
      <c r="X60" s="598"/>
      <c r="Y60" s="599"/>
      <c r="Z60" s="600"/>
      <c r="AA60" s="600"/>
      <c r="AB60" s="610"/>
      <c r="AC60" s="604"/>
      <c r="AD60" s="632"/>
      <c r="AE60" s="632"/>
      <c r="AF60" s="632"/>
      <c r="AG60" s="633"/>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32"/>
      <c r="I61" s="632"/>
      <c r="J61" s="632"/>
      <c r="K61" s="633"/>
      <c r="L61" s="596"/>
      <c r="M61" s="597"/>
      <c r="N61" s="597"/>
      <c r="O61" s="597"/>
      <c r="P61" s="597"/>
      <c r="Q61" s="597"/>
      <c r="R61" s="597"/>
      <c r="S61" s="597"/>
      <c r="T61" s="597"/>
      <c r="U61" s="597"/>
      <c r="V61" s="597"/>
      <c r="W61" s="597"/>
      <c r="X61" s="598"/>
      <c r="Y61" s="599"/>
      <c r="Z61" s="600"/>
      <c r="AA61" s="600"/>
      <c r="AB61" s="610"/>
      <c r="AC61" s="604"/>
      <c r="AD61" s="632"/>
      <c r="AE61" s="632"/>
      <c r="AF61" s="632"/>
      <c r="AG61" s="633"/>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32"/>
      <c r="I62" s="632"/>
      <c r="J62" s="632"/>
      <c r="K62" s="633"/>
      <c r="L62" s="596"/>
      <c r="M62" s="597"/>
      <c r="N62" s="597"/>
      <c r="O62" s="597"/>
      <c r="P62" s="597"/>
      <c r="Q62" s="597"/>
      <c r="R62" s="597"/>
      <c r="S62" s="597"/>
      <c r="T62" s="597"/>
      <c r="U62" s="597"/>
      <c r="V62" s="597"/>
      <c r="W62" s="597"/>
      <c r="X62" s="598"/>
      <c r="Y62" s="599"/>
      <c r="Z62" s="600"/>
      <c r="AA62" s="600"/>
      <c r="AB62" s="610"/>
      <c r="AC62" s="604"/>
      <c r="AD62" s="632"/>
      <c r="AE62" s="632"/>
      <c r="AF62" s="632"/>
      <c r="AG62" s="633"/>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32"/>
      <c r="I63" s="632"/>
      <c r="J63" s="632"/>
      <c r="K63" s="633"/>
      <c r="L63" s="596"/>
      <c r="M63" s="597"/>
      <c r="N63" s="597"/>
      <c r="O63" s="597"/>
      <c r="P63" s="597"/>
      <c r="Q63" s="597"/>
      <c r="R63" s="597"/>
      <c r="S63" s="597"/>
      <c r="T63" s="597"/>
      <c r="U63" s="597"/>
      <c r="V63" s="597"/>
      <c r="W63" s="597"/>
      <c r="X63" s="598"/>
      <c r="Y63" s="599"/>
      <c r="Z63" s="600"/>
      <c r="AA63" s="600"/>
      <c r="AB63" s="610"/>
      <c r="AC63" s="604"/>
      <c r="AD63" s="632"/>
      <c r="AE63" s="632"/>
      <c r="AF63" s="632"/>
      <c r="AG63" s="633"/>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32"/>
      <c r="I64" s="632"/>
      <c r="J64" s="632"/>
      <c r="K64" s="633"/>
      <c r="L64" s="596"/>
      <c r="M64" s="597"/>
      <c r="N64" s="597"/>
      <c r="O64" s="597"/>
      <c r="P64" s="597"/>
      <c r="Q64" s="597"/>
      <c r="R64" s="597"/>
      <c r="S64" s="597"/>
      <c r="T64" s="597"/>
      <c r="U64" s="597"/>
      <c r="V64" s="597"/>
      <c r="W64" s="597"/>
      <c r="X64" s="598"/>
      <c r="Y64" s="599"/>
      <c r="Z64" s="600"/>
      <c r="AA64" s="600"/>
      <c r="AB64" s="610"/>
      <c r="AC64" s="604"/>
      <c r="AD64" s="632"/>
      <c r="AE64" s="632"/>
      <c r="AF64" s="632"/>
      <c r="AG64" s="633"/>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32"/>
      <c r="I65" s="632"/>
      <c r="J65" s="632"/>
      <c r="K65" s="633"/>
      <c r="L65" s="596"/>
      <c r="M65" s="597"/>
      <c r="N65" s="597"/>
      <c r="O65" s="597"/>
      <c r="P65" s="597"/>
      <c r="Q65" s="597"/>
      <c r="R65" s="597"/>
      <c r="S65" s="597"/>
      <c r="T65" s="597"/>
      <c r="U65" s="597"/>
      <c r="V65" s="597"/>
      <c r="W65" s="597"/>
      <c r="X65" s="598"/>
      <c r="Y65" s="599"/>
      <c r="Z65" s="600"/>
      <c r="AA65" s="600"/>
      <c r="AB65" s="610"/>
      <c r="AC65" s="604"/>
      <c r="AD65" s="632"/>
      <c r="AE65" s="632"/>
      <c r="AF65" s="632"/>
      <c r="AG65" s="633"/>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32"/>
      <c r="I66" s="632"/>
      <c r="J66" s="632"/>
      <c r="K66" s="633"/>
      <c r="L66" s="596"/>
      <c r="M66" s="597"/>
      <c r="N66" s="597"/>
      <c r="O66" s="597"/>
      <c r="P66" s="597"/>
      <c r="Q66" s="597"/>
      <c r="R66" s="597"/>
      <c r="S66" s="597"/>
      <c r="T66" s="597"/>
      <c r="U66" s="597"/>
      <c r="V66" s="597"/>
      <c r="W66" s="597"/>
      <c r="X66" s="598"/>
      <c r="Y66" s="599"/>
      <c r="Z66" s="600"/>
      <c r="AA66" s="600"/>
      <c r="AB66" s="610"/>
      <c r="AC66" s="604"/>
      <c r="AD66" s="632"/>
      <c r="AE66" s="632"/>
      <c r="AF66" s="632"/>
      <c r="AG66" s="633"/>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45"/>
      <c r="B69" s="1046"/>
      <c r="C69" s="1046"/>
      <c r="D69" s="1046"/>
      <c r="E69" s="1046"/>
      <c r="F69" s="1047"/>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2"/>
      <c r="Z70" s="383"/>
      <c r="AA70" s="383"/>
      <c r="AB70" s="804"/>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5"/>
      <c r="B71" s="1046"/>
      <c r="C71" s="1046"/>
      <c r="D71" s="1046"/>
      <c r="E71" s="1046"/>
      <c r="F71" s="1047"/>
      <c r="G71" s="604"/>
      <c r="H71" s="632"/>
      <c r="I71" s="632"/>
      <c r="J71" s="632"/>
      <c r="K71" s="633"/>
      <c r="L71" s="596"/>
      <c r="M71" s="597"/>
      <c r="N71" s="597"/>
      <c r="O71" s="597"/>
      <c r="P71" s="597"/>
      <c r="Q71" s="597"/>
      <c r="R71" s="597"/>
      <c r="S71" s="597"/>
      <c r="T71" s="597"/>
      <c r="U71" s="597"/>
      <c r="V71" s="597"/>
      <c r="W71" s="597"/>
      <c r="X71" s="598"/>
      <c r="Y71" s="599"/>
      <c r="Z71" s="600"/>
      <c r="AA71" s="600"/>
      <c r="AB71" s="610"/>
      <c r="AC71" s="604"/>
      <c r="AD71" s="632"/>
      <c r="AE71" s="632"/>
      <c r="AF71" s="632"/>
      <c r="AG71" s="633"/>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32"/>
      <c r="I72" s="632"/>
      <c r="J72" s="632"/>
      <c r="K72" s="633"/>
      <c r="L72" s="596"/>
      <c r="M72" s="597"/>
      <c r="N72" s="597"/>
      <c r="O72" s="597"/>
      <c r="P72" s="597"/>
      <c r="Q72" s="597"/>
      <c r="R72" s="597"/>
      <c r="S72" s="597"/>
      <c r="T72" s="597"/>
      <c r="U72" s="597"/>
      <c r="V72" s="597"/>
      <c r="W72" s="597"/>
      <c r="X72" s="598"/>
      <c r="Y72" s="599"/>
      <c r="Z72" s="600"/>
      <c r="AA72" s="600"/>
      <c r="AB72" s="610"/>
      <c r="AC72" s="604"/>
      <c r="AD72" s="632"/>
      <c r="AE72" s="632"/>
      <c r="AF72" s="632"/>
      <c r="AG72" s="633"/>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32"/>
      <c r="I73" s="632"/>
      <c r="J73" s="632"/>
      <c r="K73" s="633"/>
      <c r="L73" s="596"/>
      <c r="M73" s="597"/>
      <c r="N73" s="597"/>
      <c r="O73" s="597"/>
      <c r="P73" s="597"/>
      <c r="Q73" s="597"/>
      <c r="R73" s="597"/>
      <c r="S73" s="597"/>
      <c r="T73" s="597"/>
      <c r="U73" s="597"/>
      <c r="V73" s="597"/>
      <c r="W73" s="597"/>
      <c r="X73" s="598"/>
      <c r="Y73" s="599"/>
      <c r="Z73" s="600"/>
      <c r="AA73" s="600"/>
      <c r="AB73" s="610"/>
      <c r="AC73" s="604"/>
      <c r="AD73" s="632"/>
      <c r="AE73" s="632"/>
      <c r="AF73" s="632"/>
      <c r="AG73" s="633"/>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32"/>
      <c r="I74" s="632"/>
      <c r="J74" s="632"/>
      <c r="K74" s="633"/>
      <c r="L74" s="596"/>
      <c r="M74" s="597"/>
      <c r="N74" s="597"/>
      <c r="O74" s="597"/>
      <c r="P74" s="597"/>
      <c r="Q74" s="597"/>
      <c r="R74" s="597"/>
      <c r="S74" s="597"/>
      <c r="T74" s="597"/>
      <c r="U74" s="597"/>
      <c r="V74" s="597"/>
      <c r="W74" s="597"/>
      <c r="X74" s="598"/>
      <c r="Y74" s="599"/>
      <c r="Z74" s="600"/>
      <c r="AA74" s="600"/>
      <c r="AB74" s="610"/>
      <c r="AC74" s="604"/>
      <c r="AD74" s="632"/>
      <c r="AE74" s="632"/>
      <c r="AF74" s="632"/>
      <c r="AG74" s="633"/>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32"/>
      <c r="I75" s="632"/>
      <c r="J75" s="632"/>
      <c r="K75" s="633"/>
      <c r="L75" s="596"/>
      <c r="M75" s="597"/>
      <c r="N75" s="597"/>
      <c r="O75" s="597"/>
      <c r="P75" s="597"/>
      <c r="Q75" s="597"/>
      <c r="R75" s="597"/>
      <c r="S75" s="597"/>
      <c r="T75" s="597"/>
      <c r="U75" s="597"/>
      <c r="V75" s="597"/>
      <c r="W75" s="597"/>
      <c r="X75" s="598"/>
      <c r="Y75" s="599"/>
      <c r="Z75" s="600"/>
      <c r="AA75" s="600"/>
      <c r="AB75" s="610"/>
      <c r="AC75" s="604"/>
      <c r="AD75" s="632"/>
      <c r="AE75" s="632"/>
      <c r="AF75" s="632"/>
      <c r="AG75" s="633"/>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32"/>
      <c r="I76" s="632"/>
      <c r="J76" s="632"/>
      <c r="K76" s="633"/>
      <c r="L76" s="596"/>
      <c r="M76" s="597"/>
      <c r="N76" s="597"/>
      <c r="O76" s="597"/>
      <c r="P76" s="597"/>
      <c r="Q76" s="597"/>
      <c r="R76" s="597"/>
      <c r="S76" s="597"/>
      <c r="T76" s="597"/>
      <c r="U76" s="597"/>
      <c r="V76" s="597"/>
      <c r="W76" s="597"/>
      <c r="X76" s="598"/>
      <c r="Y76" s="599"/>
      <c r="Z76" s="600"/>
      <c r="AA76" s="600"/>
      <c r="AB76" s="610"/>
      <c r="AC76" s="604"/>
      <c r="AD76" s="632"/>
      <c r="AE76" s="632"/>
      <c r="AF76" s="632"/>
      <c r="AG76" s="633"/>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32"/>
      <c r="I77" s="632"/>
      <c r="J77" s="632"/>
      <c r="K77" s="633"/>
      <c r="L77" s="596"/>
      <c r="M77" s="597"/>
      <c r="N77" s="597"/>
      <c r="O77" s="597"/>
      <c r="P77" s="597"/>
      <c r="Q77" s="597"/>
      <c r="R77" s="597"/>
      <c r="S77" s="597"/>
      <c r="T77" s="597"/>
      <c r="U77" s="597"/>
      <c r="V77" s="597"/>
      <c r="W77" s="597"/>
      <c r="X77" s="598"/>
      <c r="Y77" s="599"/>
      <c r="Z77" s="600"/>
      <c r="AA77" s="600"/>
      <c r="AB77" s="610"/>
      <c r="AC77" s="604"/>
      <c r="AD77" s="632"/>
      <c r="AE77" s="632"/>
      <c r="AF77" s="632"/>
      <c r="AG77" s="633"/>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32"/>
      <c r="I78" s="632"/>
      <c r="J78" s="632"/>
      <c r="K78" s="633"/>
      <c r="L78" s="596"/>
      <c r="M78" s="597"/>
      <c r="N78" s="597"/>
      <c r="O78" s="597"/>
      <c r="P78" s="597"/>
      <c r="Q78" s="597"/>
      <c r="R78" s="597"/>
      <c r="S78" s="597"/>
      <c r="T78" s="597"/>
      <c r="U78" s="597"/>
      <c r="V78" s="597"/>
      <c r="W78" s="597"/>
      <c r="X78" s="598"/>
      <c r="Y78" s="599"/>
      <c r="Z78" s="600"/>
      <c r="AA78" s="600"/>
      <c r="AB78" s="610"/>
      <c r="AC78" s="604"/>
      <c r="AD78" s="632"/>
      <c r="AE78" s="632"/>
      <c r="AF78" s="632"/>
      <c r="AG78" s="633"/>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32"/>
      <c r="I79" s="632"/>
      <c r="J79" s="632"/>
      <c r="K79" s="633"/>
      <c r="L79" s="596"/>
      <c r="M79" s="597"/>
      <c r="N79" s="597"/>
      <c r="O79" s="597"/>
      <c r="P79" s="597"/>
      <c r="Q79" s="597"/>
      <c r="R79" s="597"/>
      <c r="S79" s="597"/>
      <c r="T79" s="597"/>
      <c r="U79" s="597"/>
      <c r="V79" s="597"/>
      <c r="W79" s="597"/>
      <c r="X79" s="598"/>
      <c r="Y79" s="599"/>
      <c r="Z79" s="600"/>
      <c r="AA79" s="600"/>
      <c r="AB79" s="610"/>
      <c r="AC79" s="604"/>
      <c r="AD79" s="632"/>
      <c r="AE79" s="632"/>
      <c r="AF79" s="632"/>
      <c r="AG79" s="633"/>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45"/>
      <c r="B82" s="1046"/>
      <c r="C82" s="1046"/>
      <c r="D82" s="1046"/>
      <c r="E82" s="1046"/>
      <c r="F82" s="1047"/>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2"/>
      <c r="Z83" s="383"/>
      <c r="AA83" s="383"/>
      <c r="AB83" s="804"/>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5"/>
      <c r="B84" s="1046"/>
      <c r="C84" s="1046"/>
      <c r="D84" s="1046"/>
      <c r="E84" s="1046"/>
      <c r="F84" s="1047"/>
      <c r="G84" s="604"/>
      <c r="H84" s="632"/>
      <c r="I84" s="632"/>
      <c r="J84" s="632"/>
      <c r="K84" s="633"/>
      <c r="L84" s="596"/>
      <c r="M84" s="597"/>
      <c r="N84" s="597"/>
      <c r="O84" s="597"/>
      <c r="P84" s="597"/>
      <c r="Q84" s="597"/>
      <c r="R84" s="597"/>
      <c r="S84" s="597"/>
      <c r="T84" s="597"/>
      <c r="U84" s="597"/>
      <c r="V84" s="597"/>
      <c r="W84" s="597"/>
      <c r="X84" s="598"/>
      <c r="Y84" s="599"/>
      <c r="Z84" s="600"/>
      <c r="AA84" s="600"/>
      <c r="AB84" s="610"/>
      <c r="AC84" s="604"/>
      <c r="AD84" s="632"/>
      <c r="AE84" s="632"/>
      <c r="AF84" s="632"/>
      <c r="AG84" s="633"/>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32"/>
      <c r="I85" s="632"/>
      <c r="J85" s="632"/>
      <c r="K85" s="633"/>
      <c r="L85" s="596"/>
      <c r="M85" s="597"/>
      <c r="N85" s="597"/>
      <c r="O85" s="597"/>
      <c r="P85" s="597"/>
      <c r="Q85" s="597"/>
      <c r="R85" s="597"/>
      <c r="S85" s="597"/>
      <c r="T85" s="597"/>
      <c r="U85" s="597"/>
      <c r="V85" s="597"/>
      <c r="W85" s="597"/>
      <c r="X85" s="598"/>
      <c r="Y85" s="599"/>
      <c r="Z85" s="600"/>
      <c r="AA85" s="600"/>
      <c r="AB85" s="610"/>
      <c r="AC85" s="604"/>
      <c r="AD85" s="632"/>
      <c r="AE85" s="632"/>
      <c r="AF85" s="632"/>
      <c r="AG85" s="633"/>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32"/>
      <c r="I86" s="632"/>
      <c r="J86" s="632"/>
      <c r="K86" s="633"/>
      <c r="L86" s="596"/>
      <c r="M86" s="597"/>
      <c r="N86" s="597"/>
      <c r="O86" s="597"/>
      <c r="P86" s="597"/>
      <c r="Q86" s="597"/>
      <c r="R86" s="597"/>
      <c r="S86" s="597"/>
      <c r="T86" s="597"/>
      <c r="U86" s="597"/>
      <c r="V86" s="597"/>
      <c r="W86" s="597"/>
      <c r="X86" s="598"/>
      <c r="Y86" s="599"/>
      <c r="Z86" s="600"/>
      <c r="AA86" s="600"/>
      <c r="AB86" s="610"/>
      <c r="AC86" s="604"/>
      <c r="AD86" s="632"/>
      <c r="AE86" s="632"/>
      <c r="AF86" s="632"/>
      <c r="AG86" s="633"/>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32"/>
      <c r="I87" s="632"/>
      <c r="J87" s="632"/>
      <c r="K87" s="633"/>
      <c r="L87" s="596"/>
      <c r="M87" s="597"/>
      <c r="N87" s="597"/>
      <c r="O87" s="597"/>
      <c r="P87" s="597"/>
      <c r="Q87" s="597"/>
      <c r="R87" s="597"/>
      <c r="S87" s="597"/>
      <c r="T87" s="597"/>
      <c r="U87" s="597"/>
      <c r="V87" s="597"/>
      <c r="W87" s="597"/>
      <c r="X87" s="598"/>
      <c r="Y87" s="599"/>
      <c r="Z87" s="600"/>
      <c r="AA87" s="600"/>
      <c r="AB87" s="610"/>
      <c r="AC87" s="604"/>
      <c r="AD87" s="632"/>
      <c r="AE87" s="632"/>
      <c r="AF87" s="632"/>
      <c r="AG87" s="633"/>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32"/>
      <c r="I88" s="632"/>
      <c r="J88" s="632"/>
      <c r="K88" s="633"/>
      <c r="L88" s="596"/>
      <c r="M88" s="597"/>
      <c r="N88" s="597"/>
      <c r="O88" s="597"/>
      <c r="P88" s="597"/>
      <c r="Q88" s="597"/>
      <c r="R88" s="597"/>
      <c r="S88" s="597"/>
      <c r="T88" s="597"/>
      <c r="U88" s="597"/>
      <c r="V88" s="597"/>
      <c r="W88" s="597"/>
      <c r="X88" s="598"/>
      <c r="Y88" s="599"/>
      <c r="Z88" s="600"/>
      <c r="AA88" s="600"/>
      <c r="AB88" s="610"/>
      <c r="AC88" s="604"/>
      <c r="AD88" s="632"/>
      <c r="AE88" s="632"/>
      <c r="AF88" s="632"/>
      <c r="AG88" s="633"/>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32"/>
      <c r="I89" s="632"/>
      <c r="J89" s="632"/>
      <c r="K89" s="633"/>
      <c r="L89" s="596"/>
      <c r="M89" s="597"/>
      <c r="N89" s="597"/>
      <c r="O89" s="597"/>
      <c r="P89" s="597"/>
      <c r="Q89" s="597"/>
      <c r="R89" s="597"/>
      <c r="S89" s="597"/>
      <c r="T89" s="597"/>
      <c r="U89" s="597"/>
      <c r="V89" s="597"/>
      <c r="W89" s="597"/>
      <c r="X89" s="598"/>
      <c r="Y89" s="599"/>
      <c r="Z89" s="600"/>
      <c r="AA89" s="600"/>
      <c r="AB89" s="610"/>
      <c r="AC89" s="604"/>
      <c r="AD89" s="632"/>
      <c r="AE89" s="632"/>
      <c r="AF89" s="632"/>
      <c r="AG89" s="633"/>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32"/>
      <c r="I90" s="632"/>
      <c r="J90" s="632"/>
      <c r="K90" s="633"/>
      <c r="L90" s="596"/>
      <c r="M90" s="597"/>
      <c r="N90" s="597"/>
      <c r="O90" s="597"/>
      <c r="P90" s="597"/>
      <c r="Q90" s="597"/>
      <c r="R90" s="597"/>
      <c r="S90" s="597"/>
      <c r="T90" s="597"/>
      <c r="U90" s="597"/>
      <c r="V90" s="597"/>
      <c r="W90" s="597"/>
      <c r="X90" s="598"/>
      <c r="Y90" s="599"/>
      <c r="Z90" s="600"/>
      <c r="AA90" s="600"/>
      <c r="AB90" s="610"/>
      <c r="AC90" s="604"/>
      <c r="AD90" s="632"/>
      <c r="AE90" s="632"/>
      <c r="AF90" s="632"/>
      <c r="AG90" s="633"/>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32"/>
      <c r="I91" s="632"/>
      <c r="J91" s="632"/>
      <c r="K91" s="633"/>
      <c r="L91" s="596"/>
      <c r="M91" s="597"/>
      <c r="N91" s="597"/>
      <c r="O91" s="597"/>
      <c r="P91" s="597"/>
      <c r="Q91" s="597"/>
      <c r="R91" s="597"/>
      <c r="S91" s="597"/>
      <c r="T91" s="597"/>
      <c r="U91" s="597"/>
      <c r="V91" s="597"/>
      <c r="W91" s="597"/>
      <c r="X91" s="598"/>
      <c r="Y91" s="599"/>
      <c r="Z91" s="600"/>
      <c r="AA91" s="600"/>
      <c r="AB91" s="610"/>
      <c r="AC91" s="604"/>
      <c r="AD91" s="632"/>
      <c r="AE91" s="632"/>
      <c r="AF91" s="632"/>
      <c r="AG91" s="633"/>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32"/>
      <c r="I92" s="632"/>
      <c r="J92" s="632"/>
      <c r="K92" s="633"/>
      <c r="L92" s="596"/>
      <c r="M92" s="597"/>
      <c r="N92" s="597"/>
      <c r="O92" s="597"/>
      <c r="P92" s="597"/>
      <c r="Q92" s="597"/>
      <c r="R92" s="597"/>
      <c r="S92" s="597"/>
      <c r="T92" s="597"/>
      <c r="U92" s="597"/>
      <c r="V92" s="597"/>
      <c r="W92" s="597"/>
      <c r="X92" s="598"/>
      <c r="Y92" s="599"/>
      <c r="Z92" s="600"/>
      <c r="AA92" s="600"/>
      <c r="AB92" s="610"/>
      <c r="AC92" s="604"/>
      <c r="AD92" s="632"/>
      <c r="AE92" s="632"/>
      <c r="AF92" s="632"/>
      <c r="AG92" s="633"/>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45"/>
      <c r="B95" s="1046"/>
      <c r="C95" s="1046"/>
      <c r="D95" s="1046"/>
      <c r="E95" s="1046"/>
      <c r="F95" s="1047"/>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2"/>
      <c r="Z96" s="383"/>
      <c r="AA96" s="383"/>
      <c r="AB96" s="804"/>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5"/>
      <c r="B97" s="1046"/>
      <c r="C97" s="1046"/>
      <c r="D97" s="1046"/>
      <c r="E97" s="1046"/>
      <c r="F97" s="1047"/>
      <c r="G97" s="604"/>
      <c r="H97" s="632"/>
      <c r="I97" s="632"/>
      <c r="J97" s="632"/>
      <c r="K97" s="633"/>
      <c r="L97" s="596"/>
      <c r="M97" s="597"/>
      <c r="N97" s="597"/>
      <c r="O97" s="597"/>
      <c r="P97" s="597"/>
      <c r="Q97" s="597"/>
      <c r="R97" s="597"/>
      <c r="S97" s="597"/>
      <c r="T97" s="597"/>
      <c r="U97" s="597"/>
      <c r="V97" s="597"/>
      <c r="W97" s="597"/>
      <c r="X97" s="598"/>
      <c r="Y97" s="599"/>
      <c r="Z97" s="600"/>
      <c r="AA97" s="600"/>
      <c r="AB97" s="610"/>
      <c r="AC97" s="604"/>
      <c r="AD97" s="632"/>
      <c r="AE97" s="632"/>
      <c r="AF97" s="632"/>
      <c r="AG97" s="633"/>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32"/>
      <c r="I98" s="632"/>
      <c r="J98" s="632"/>
      <c r="K98" s="633"/>
      <c r="L98" s="596"/>
      <c r="M98" s="597"/>
      <c r="N98" s="597"/>
      <c r="O98" s="597"/>
      <c r="P98" s="597"/>
      <c r="Q98" s="597"/>
      <c r="R98" s="597"/>
      <c r="S98" s="597"/>
      <c r="T98" s="597"/>
      <c r="U98" s="597"/>
      <c r="V98" s="597"/>
      <c r="W98" s="597"/>
      <c r="X98" s="598"/>
      <c r="Y98" s="599"/>
      <c r="Z98" s="600"/>
      <c r="AA98" s="600"/>
      <c r="AB98" s="610"/>
      <c r="AC98" s="604"/>
      <c r="AD98" s="632"/>
      <c r="AE98" s="632"/>
      <c r="AF98" s="632"/>
      <c r="AG98" s="633"/>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32"/>
      <c r="I99" s="632"/>
      <c r="J99" s="632"/>
      <c r="K99" s="633"/>
      <c r="L99" s="596"/>
      <c r="M99" s="597"/>
      <c r="N99" s="597"/>
      <c r="O99" s="597"/>
      <c r="P99" s="597"/>
      <c r="Q99" s="597"/>
      <c r="R99" s="597"/>
      <c r="S99" s="597"/>
      <c r="T99" s="597"/>
      <c r="U99" s="597"/>
      <c r="V99" s="597"/>
      <c r="W99" s="597"/>
      <c r="X99" s="598"/>
      <c r="Y99" s="599"/>
      <c r="Z99" s="600"/>
      <c r="AA99" s="600"/>
      <c r="AB99" s="610"/>
      <c r="AC99" s="604"/>
      <c r="AD99" s="632"/>
      <c r="AE99" s="632"/>
      <c r="AF99" s="632"/>
      <c r="AG99" s="633"/>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32"/>
      <c r="I100" s="632"/>
      <c r="J100" s="632"/>
      <c r="K100" s="633"/>
      <c r="L100" s="596"/>
      <c r="M100" s="597"/>
      <c r="N100" s="597"/>
      <c r="O100" s="597"/>
      <c r="P100" s="597"/>
      <c r="Q100" s="597"/>
      <c r="R100" s="597"/>
      <c r="S100" s="597"/>
      <c r="T100" s="597"/>
      <c r="U100" s="597"/>
      <c r="V100" s="597"/>
      <c r="W100" s="597"/>
      <c r="X100" s="598"/>
      <c r="Y100" s="599"/>
      <c r="Z100" s="600"/>
      <c r="AA100" s="600"/>
      <c r="AB100" s="610"/>
      <c r="AC100" s="604"/>
      <c r="AD100" s="632"/>
      <c r="AE100" s="632"/>
      <c r="AF100" s="632"/>
      <c r="AG100" s="633"/>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32"/>
      <c r="I101" s="632"/>
      <c r="J101" s="632"/>
      <c r="K101" s="633"/>
      <c r="L101" s="596"/>
      <c r="M101" s="597"/>
      <c r="N101" s="597"/>
      <c r="O101" s="597"/>
      <c r="P101" s="597"/>
      <c r="Q101" s="597"/>
      <c r="R101" s="597"/>
      <c r="S101" s="597"/>
      <c r="T101" s="597"/>
      <c r="U101" s="597"/>
      <c r="V101" s="597"/>
      <c r="W101" s="597"/>
      <c r="X101" s="598"/>
      <c r="Y101" s="599"/>
      <c r="Z101" s="600"/>
      <c r="AA101" s="600"/>
      <c r="AB101" s="610"/>
      <c r="AC101" s="604"/>
      <c r="AD101" s="632"/>
      <c r="AE101" s="632"/>
      <c r="AF101" s="632"/>
      <c r="AG101" s="633"/>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32"/>
      <c r="I102" s="632"/>
      <c r="J102" s="632"/>
      <c r="K102" s="633"/>
      <c r="L102" s="596"/>
      <c r="M102" s="597"/>
      <c r="N102" s="597"/>
      <c r="O102" s="597"/>
      <c r="P102" s="597"/>
      <c r="Q102" s="597"/>
      <c r="R102" s="597"/>
      <c r="S102" s="597"/>
      <c r="T102" s="597"/>
      <c r="U102" s="597"/>
      <c r="V102" s="597"/>
      <c r="W102" s="597"/>
      <c r="X102" s="598"/>
      <c r="Y102" s="599"/>
      <c r="Z102" s="600"/>
      <c r="AA102" s="600"/>
      <c r="AB102" s="610"/>
      <c r="AC102" s="604"/>
      <c r="AD102" s="632"/>
      <c r="AE102" s="632"/>
      <c r="AF102" s="632"/>
      <c r="AG102" s="633"/>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32"/>
      <c r="I103" s="632"/>
      <c r="J103" s="632"/>
      <c r="K103" s="633"/>
      <c r="L103" s="596"/>
      <c r="M103" s="597"/>
      <c r="N103" s="597"/>
      <c r="O103" s="597"/>
      <c r="P103" s="597"/>
      <c r="Q103" s="597"/>
      <c r="R103" s="597"/>
      <c r="S103" s="597"/>
      <c r="T103" s="597"/>
      <c r="U103" s="597"/>
      <c r="V103" s="597"/>
      <c r="W103" s="597"/>
      <c r="X103" s="598"/>
      <c r="Y103" s="599"/>
      <c r="Z103" s="600"/>
      <c r="AA103" s="600"/>
      <c r="AB103" s="610"/>
      <c r="AC103" s="604"/>
      <c r="AD103" s="632"/>
      <c r="AE103" s="632"/>
      <c r="AF103" s="632"/>
      <c r="AG103" s="633"/>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32"/>
      <c r="I104" s="632"/>
      <c r="J104" s="632"/>
      <c r="K104" s="633"/>
      <c r="L104" s="596"/>
      <c r="M104" s="597"/>
      <c r="N104" s="597"/>
      <c r="O104" s="597"/>
      <c r="P104" s="597"/>
      <c r="Q104" s="597"/>
      <c r="R104" s="597"/>
      <c r="S104" s="597"/>
      <c r="T104" s="597"/>
      <c r="U104" s="597"/>
      <c r="V104" s="597"/>
      <c r="W104" s="597"/>
      <c r="X104" s="598"/>
      <c r="Y104" s="599"/>
      <c r="Z104" s="600"/>
      <c r="AA104" s="600"/>
      <c r="AB104" s="610"/>
      <c r="AC104" s="604"/>
      <c r="AD104" s="632"/>
      <c r="AE104" s="632"/>
      <c r="AF104" s="632"/>
      <c r="AG104" s="633"/>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32"/>
      <c r="I105" s="632"/>
      <c r="J105" s="632"/>
      <c r="K105" s="633"/>
      <c r="L105" s="596"/>
      <c r="M105" s="597"/>
      <c r="N105" s="597"/>
      <c r="O105" s="597"/>
      <c r="P105" s="597"/>
      <c r="Q105" s="597"/>
      <c r="R105" s="597"/>
      <c r="S105" s="597"/>
      <c r="T105" s="597"/>
      <c r="U105" s="597"/>
      <c r="V105" s="597"/>
      <c r="W105" s="597"/>
      <c r="X105" s="598"/>
      <c r="Y105" s="599"/>
      <c r="Z105" s="600"/>
      <c r="AA105" s="600"/>
      <c r="AB105" s="610"/>
      <c r="AC105" s="604"/>
      <c r="AD105" s="632"/>
      <c r="AE105" s="632"/>
      <c r="AF105" s="632"/>
      <c r="AG105" s="633"/>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45"/>
      <c r="B109" s="1046"/>
      <c r="C109" s="1046"/>
      <c r="D109" s="1046"/>
      <c r="E109" s="1046"/>
      <c r="F109" s="1047"/>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4"/>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5"/>
      <c r="B111" s="1046"/>
      <c r="C111" s="1046"/>
      <c r="D111" s="1046"/>
      <c r="E111" s="1046"/>
      <c r="F111" s="1047"/>
      <c r="G111" s="604"/>
      <c r="H111" s="632"/>
      <c r="I111" s="632"/>
      <c r="J111" s="632"/>
      <c r="K111" s="633"/>
      <c r="L111" s="596"/>
      <c r="M111" s="597"/>
      <c r="N111" s="597"/>
      <c r="O111" s="597"/>
      <c r="P111" s="597"/>
      <c r="Q111" s="597"/>
      <c r="R111" s="597"/>
      <c r="S111" s="597"/>
      <c r="T111" s="597"/>
      <c r="U111" s="597"/>
      <c r="V111" s="597"/>
      <c r="W111" s="597"/>
      <c r="X111" s="598"/>
      <c r="Y111" s="599"/>
      <c r="Z111" s="600"/>
      <c r="AA111" s="600"/>
      <c r="AB111" s="610"/>
      <c r="AC111" s="604"/>
      <c r="AD111" s="632"/>
      <c r="AE111" s="632"/>
      <c r="AF111" s="632"/>
      <c r="AG111" s="633"/>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32"/>
      <c r="I112" s="632"/>
      <c r="J112" s="632"/>
      <c r="K112" s="633"/>
      <c r="L112" s="596"/>
      <c r="M112" s="597"/>
      <c r="N112" s="597"/>
      <c r="O112" s="597"/>
      <c r="P112" s="597"/>
      <c r="Q112" s="597"/>
      <c r="R112" s="597"/>
      <c r="S112" s="597"/>
      <c r="T112" s="597"/>
      <c r="U112" s="597"/>
      <c r="V112" s="597"/>
      <c r="W112" s="597"/>
      <c r="X112" s="598"/>
      <c r="Y112" s="599"/>
      <c r="Z112" s="600"/>
      <c r="AA112" s="600"/>
      <c r="AB112" s="610"/>
      <c r="AC112" s="604"/>
      <c r="AD112" s="632"/>
      <c r="AE112" s="632"/>
      <c r="AF112" s="632"/>
      <c r="AG112" s="633"/>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32"/>
      <c r="I113" s="632"/>
      <c r="J113" s="632"/>
      <c r="K113" s="633"/>
      <c r="L113" s="596"/>
      <c r="M113" s="597"/>
      <c r="N113" s="597"/>
      <c r="O113" s="597"/>
      <c r="P113" s="597"/>
      <c r="Q113" s="597"/>
      <c r="R113" s="597"/>
      <c r="S113" s="597"/>
      <c r="T113" s="597"/>
      <c r="U113" s="597"/>
      <c r="V113" s="597"/>
      <c r="W113" s="597"/>
      <c r="X113" s="598"/>
      <c r="Y113" s="599"/>
      <c r="Z113" s="600"/>
      <c r="AA113" s="600"/>
      <c r="AB113" s="610"/>
      <c r="AC113" s="604"/>
      <c r="AD113" s="632"/>
      <c r="AE113" s="632"/>
      <c r="AF113" s="632"/>
      <c r="AG113" s="633"/>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32"/>
      <c r="I114" s="632"/>
      <c r="J114" s="632"/>
      <c r="K114" s="633"/>
      <c r="L114" s="596"/>
      <c r="M114" s="597"/>
      <c r="N114" s="597"/>
      <c r="O114" s="597"/>
      <c r="P114" s="597"/>
      <c r="Q114" s="597"/>
      <c r="R114" s="597"/>
      <c r="S114" s="597"/>
      <c r="T114" s="597"/>
      <c r="U114" s="597"/>
      <c r="V114" s="597"/>
      <c r="W114" s="597"/>
      <c r="X114" s="598"/>
      <c r="Y114" s="599"/>
      <c r="Z114" s="600"/>
      <c r="AA114" s="600"/>
      <c r="AB114" s="610"/>
      <c r="AC114" s="604"/>
      <c r="AD114" s="632"/>
      <c r="AE114" s="632"/>
      <c r="AF114" s="632"/>
      <c r="AG114" s="633"/>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32"/>
      <c r="I115" s="632"/>
      <c r="J115" s="632"/>
      <c r="K115" s="633"/>
      <c r="L115" s="596"/>
      <c r="M115" s="597"/>
      <c r="N115" s="597"/>
      <c r="O115" s="597"/>
      <c r="P115" s="597"/>
      <c r="Q115" s="597"/>
      <c r="R115" s="597"/>
      <c r="S115" s="597"/>
      <c r="T115" s="597"/>
      <c r="U115" s="597"/>
      <c r="V115" s="597"/>
      <c r="W115" s="597"/>
      <c r="X115" s="598"/>
      <c r="Y115" s="599"/>
      <c r="Z115" s="600"/>
      <c r="AA115" s="600"/>
      <c r="AB115" s="610"/>
      <c r="AC115" s="604"/>
      <c r="AD115" s="632"/>
      <c r="AE115" s="632"/>
      <c r="AF115" s="632"/>
      <c r="AG115" s="633"/>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32"/>
      <c r="I116" s="632"/>
      <c r="J116" s="632"/>
      <c r="K116" s="633"/>
      <c r="L116" s="596"/>
      <c r="M116" s="597"/>
      <c r="N116" s="597"/>
      <c r="O116" s="597"/>
      <c r="P116" s="597"/>
      <c r="Q116" s="597"/>
      <c r="R116" s="597"/>
      <c r="S116" s="597"/>
      <c r="T116" s="597"/>
      <c r="U116" s="597"/>
      <c r="V116" s="597"/>
      <c r="W116" s="597"/>
      <c r="X116" s="598"/>
      <c r="Y116" s="599"/>
      <c r="Z116" s="600"/>
      <c r="AA116" s="600"/>
      <c r="AB116" s="610"/>
      <c r="AC116" s="604"/>
      <c r="AD116" s="632"/>
      <c r="AE116" s="632"/>
      <c r="AF116" s="632"/>
      <c r="AG116" s="633"/>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32"/>
      <c r="I117" s="632"/>
      <c r="J117" s="632"/>
      <c r="K117" s="633"/>
      <c r="L117" s="596"/>
      <c r="M117" s="597"/>
      <c r="N117" s="597"/>
      <c r="O117" s="597"/>
      <c r="P117" s="597"/>
      <c r="Q117" s="597"/>
      <c r="R117" s="597"/>
      <c r="S117" s="597"/>
      <c r="T117" s="597"/>
      <c r="U117" s="597"/>
      <c r="V117" s="597"/>
      <c r="W117" s="597"/>
      <c r="X117" s="598"/>
      <c r="Y117" s="599"/>
      <c r="Z117" s="600"/>
      <c r="AA117" s="600"/>
      <c r="AB117" s="610"/>
      <c r="AC117" s="604"/>
      <c r="AD117" s="632"/>
      <c r="AE117" s="632"/>
      <c r="AF117" s="632"/>
      <c r="AG117" s="633"/>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32"/>
      <c r="I118" s="632"/>
      <c r="J118" s="632"/>
      <c r="K118" s="633"/>
      <c r="L118" s="596"/>
      <c r="M118" s="597"/>
      <c r="N118" s="597"/>
      <c r="O118" s="597"/>
      <c r="P118" s="597"/>
      <c r="Q118" s="597"/>
      <c r="R118" s="597"/>
      <c r="S118" s="597"/>
      <c r="T118" s="597"/>
      <c r="U118" s="597"/>
      <c r="V118" s="597"/>
      <c r="W118" s="597"/>
      <c r="X118" s="598"/>
      <c r="Y118" s="599"/>
      <c r="Z118" s="600"/>
      <c r="AA118" s="600"/>
      <c r="AB118" s="610"/>
      <c r="AC118" s="604"/>
      <c r="AD118" s="632"/>
      <c r="AE118" s="632"/>
      <c r="AF118" s="632"/>
      <c r="AG118" s="633"/>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32"/>
      <c r="I119" s="632"/>
      <c r="J119" s="632"/>
      <c r="K119" s="633"/>
      <c r="L119" s="596"/>
      <c r="M119" s="597"/>
      <c r="N119" s="597"/>
      <c r="O119" s="597"/>
      <c r="P119" s="597"/>
      <c r="Q119" s="597"/>
      <c r="R119" s="597"/>
      <c r="S119" s="597"/>
      <c r="T119" s="597"/>
      <c r="U119" s="597"/>
      <c r="V119" s="597"/>
      <c r="W119" s="597"/>
      <c r="X119" s="598"/>
      <c r="Y119" s="599"/>
      <c r="Z119" s="600"/>
      <c r="AA119" s="600"/>
      <c r="AB119" s="610"/>
      <c r="AC119" s="604"/>
      <c r="AD119" s="632"/>
      <c r="AE119" s="632"/>
      <c r="AF119" s="632"/>
      <c r="AG119" s="633"/>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45"/>
      <c r="B122" s="1046"/>
      <c r="C122" s="1046"/>
      <c r="D122" s="1046"/>
      <c r="E122" s="1046"/>
      <c r="F122" s="1047"/>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4"/>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5"/>
      <c r="B124" s="1046"/>
      <c r="C124" s="1046"/>
      <c r="D124" s="1046"/>
      <c r="E124" s="1046"/>
      <c r="F124" s="1047"/>
      <c r="G124" s="604"/>
      <c r="H124" s="632"/>
      <c r="I124" s="632"/>
      <c r="J124" s="632"/>
      <c r="K124" s="633"/>
      <c r="L124" s="596"/>
      <c r="M124" s="597"/>
      <c r="N124" s="597"/>
      <c r="O124" s="597"/>
      <c r="P124" s="597"/>
      <c r="Q124" s="597"/>
      <c r="R124" s="597"/>
      <c r="S124" s="597"/>
      <c r="T124" s="597"/>
      <c r="U124" s="597"/>
      <c r="V124" s="597"/>
      <c r="W124" s="597"/>
      <c r="X124" s="598"/>
      <c r="Y124" s="599"/>
      <c r="Z124" s="600"/>
      <c r="AA124" s="600"/>
      <c r="AB124" s="610"/>
      <c r="AC124" s="604"/>
      <c r="AD124" s="632"/>
      <c r="AE124" s="632"/>
      <c r="AF124" s="632"/>
      <c r="AG124" s="633"/>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32"/>
      <c r="I125" s="632"/>
      <c r="J125" s="632"/>
      <c r="K125" s="633"/>
      <c r="L125" s="596"/>
      <c r="M125" s="597"/>
      <c r="N125" s="597"/>
      <c r="O125" s="597"/>
      <c r="P125" s="597"/>
      <c r="Q125" s="597"/>
      <c r="R125" s="597"/>
      <c r="S125" s="597"/>
      <c r="T125" s="597"/>
      <c r="U125" s="597"/>
      <c r="V125" s="597"/>
      <c r="W125" s="597"/>
      <c r="X125" s="598"/>
      <c r="Y125" s="599"/>
      <c r="Z125" s="600"/>
      <c r="AA125" s="600"/>
      <c r="AB125" s="610"/>
      <c r="AC125" s="604"/>
      <c r="AD125" s="632"/>
      <c r="AE125" s="632"/>
      <c r="AF125" s="632"/>
      <c r="AG125" s="633"/>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32"/>
      <c r="I126" s="632"/>
      <c r="J126" s="632"/>
      <c r="K126" s="633"/>
      <c r="L126" s="596"/>
      <c r="M126" s="597"/>
      <c r="N126" s="597"/>
      <c r="O126" s="597"/>
      <c r="P126" s="597"/>
      <c r="Q126" s="597"/>
      <c r="R126" s="597"/>
      <c r="S126" s="597"/>
      <c r="T126" s="597"/>
      <c r="U126" s="597"/>
      <c r="V126" s="597"/>
      <c r="W126" s="597"/>
      <c r="X126" s="598"/>
      <c r="Y126" s="599"/>
      <c r="Z126" s="600"/>
      <c r="AA126" s="600"/>
      <c r="AB126" s="610"/>
      <c r="AC126" s="604"/>
      <c r="AD126" s="632"/>
      <c r="AE126" s="632"/>
      <c r="AF126" s="632"/>
      <c r="AG126" s="633"/>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32"/>
      <c r="I127" s="632"/>
      <c r="J127" s="632"/>
      <c r="K127" s="633"/>
      <c r="L127" s="596"/>
      <c r="M127" s="597"/>
      <c r="N127" s="597"/>
      <c r="O127" s="597"/>
      <c r="P127" s="597"/>
      <c r="Q127" s="597"/>
      <c r="R127" s="597"/>
      <c r="S127" s="597"/>
      <c r="T127" s="597"/>
      <c r="U127" s="597"/>
      <c r="V127" s="597"/>
      <c r="W127" s="597"/>
      <c r="X127" s="598"/>
      <c r="Y127" s="599"/>
      <c r="Z127" s="600"/>
      <c r="AA127" s="600"/>
      <c r="AB127" s="610"/>
      <c r="AC127" s="604"/>
      <c r="AD127" s="632"/>
      <c r="AE127" s="632"/>
      <c r="AF127" s="632"/>
      <c r="AG127" s="633"/>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32"/>
      <c r="I128" s="632"/>
      <c r="J128" s="632"/>
      <c r="K128" s="633"/>
      <c r="L128" s="596"/>
      <c r="M128" s="597"/>
      <c r="N128" s="597"/>
      <c r="O128" s="597"/>
      <c r="P128" s="597"/>
      <c r="Q128" s="597"/>
      <c r="R128" s="597"/>
      <c r="S128" s="597"/>
      <c r="T128" s="597"/>
      <c r="U128" s="597"/>
      <c r="V128" s="597"/>
      <c r="W128" s="597"/>
      <c r="X128" s="598"/>
      <c r="Y128" s="599"/>
      <c r="Z128" s="600"/>
      <c r="AA128" s="600"/>
      <c r="AB128" s="610"/>
      <c r="AC128" s="604"/>
      <c r="AD128" s="632"/>
      <c r="AE128" s="632"/>
      <c r="AF128" s="632"/>
      <c r="AG128" s="633"/>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32"/>
      <c r="I129" s="632"/>
      <c r="J129" s="632"/>
      <c r="K129" s="633"/>
      <c r="L129" s="596"/>
      <c r="M129" s="597"/>
      <c r="N129" s="597"/>
      <c r="O129" s="597"/>
      <c r="P129" s="597"/>
      <c r="Q129" s="597"/>
      <c r="R129" s="597"/>
      <c r="S129" s="597"/>
      <c r="T129" s="597"/>
      <c r="U129" s="597"/>
      <c r="V129" s="597"/>
      <c r="W129" s="597"/>
      <c r="X129" s="598"/>
      <c r="Y129" s="599"/>
      <c r="Z129" s="600"/>
      <c r="AA129" s="600"/>
      <c r="AB129" s="610"/>
      <c r="AC129" s="604"/>
      <c r="AD129" s="632"/>
      <c r="AE129" s="632"/>
      <c r="AF129" s="632"/>
      <c r="AG129" s="633"/>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32"/>
      <c r="I130" s="632"/>
      <c r="J130" s="632"/>
      <c r="K130" s="633"/>
      <c r="L130" s="596"/>
      <c r="M130" s="597"/>
      <c r="N130" s="597"/>
      <c r="O130" s="597"/>
      <c r="P130" s="597"/>
      <c r="Q130" s="597"/>
      <c r="R130" s="597"/>
      <c r="S130" s="597"/>
      <c r="T130" s="597"/>
      <c r="U130" s="597"/>
      <c r="V130" s="597"/>
      <c r="W130" s="597"/>
      <c r="X130" s="598"/>
      <c r="Y130" s="599"/>
      <c r="Z130" s="600"/>
      <c r="AA130" s="600"/>
      <c r="AB130" s="610"/>
      <c r="AC130" s="604"/>
      <c r="AD130" s="632"/>
      <c r="AE130" s="632"/>
      <c r="AF130" s="632"/>
      <c r="AG130" s="633"/>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32"/>
      <c r="I131" s="632"/>
      <c r="J131" s="632"/>
      <c r="K131" s="633"/>
      <c r="L131" s="596"/>
      <c r="M131" s="597"/>
      <c r="N131" s="597"/>
      <c r="O131" s="597"/>
      <c r="P131" s="597"/>
      <c r="Q131" s="597"/>
      <c r="R131" s="597"/>
      <c r="S131" s="597"/>
      <c r="T131" s="597"/>
      <c r="U131" s="597"/>
      <c r="V131" s="597"/>
      <c r="W131" s="597"/>
      <c r="X131" s="598"/>
      <c r="Y131" s="599"/>
      <c r="Z131" s="600"/>
      <c r="AA131" s="600"/>
      <c r="AB131" s="610"/>
      <c r="AC131" s="604"/>
      <c r="AD131" s="632"/>
      <c r="AE131" s="632"/>
      <c r="AF131" s="632"/>
      <c r="AG131" s="633"/>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32"/>
      <c r="I132" s="632"/>
      <c r="J132" s="632"/>
      <c r="K132" s="633"/>
      <c r="L132" s="596"/>
      <c r="M132" s="597"/>
      <c r="N132" s="597"/>
      <c r="O132" s="597"/>
      <c r="P132" s="597"/>
      <c r="Q132" s="597"/>
      <c r="R132" s="597"/>
      <c r="S132" s="597"/>
      <c r="T132" s="597"/>
      <c r="U132" s="597"/>
      <c r="V132" s="597"/>
      <c r="W132" s="597"/>
      <c r="X132" s="598"/>
      <c r="Y132" s="599"/>
      <c r="Z132" s="600"/>
      <c r="AA132" s="600"/>
      <c r="AB132" s="610"/>
      <c r="AC132" s="604"/>
      <c r="AD132" s="632"/>
      <c r="AE132" s="632"/>
      <c r="AF132" s="632"/>
      <c r="AG132" s="633"/>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45"/>
      <c r="B135" s="1046"/>
      <c r="C135" s="1046"/>
      <c r="D135" s="1046"/>
      <c r="E135" s="1046"/>
      <c r="F135" s="1047"/>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4"/>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5"/>
      <c r="B137" s="1046"/>
      <c r="C137" s="1046"/>
      <c r="D137" s="1046"/>
      <c r="E137" s="1046"/>
      <c r="F137" s="1047"/>
      <c r="G137" s="604"/>
      <c r="H137" s="632"/>
      <c r="I137" s="632"/>
      <c r="J137" s="632"/>
      <c r="K137" s="633"/>
      <c r="L137" s="596"/>
      <c r="M137" s="597"/>
      <c r="N137" s="597"/>
      <c r="O137" s="597"/>
      <c r="P137" s="597"/>
      <c r="Q137" s="597"/>
      <c r="R137" s="597"/>
      <c r="S137" s="597"/>
      <c r="T137" s="597"/>
      <c r="U137" s="597"/>
      <c r="V137" s="597"/>
      <c r="W137" s="597"/>
      <c r="X137" s="598"/>
      <c r="Y137" s="599"/>
      <c r="Z137" s="600"/>
      <c r="AA137" s="600"/>
      <c r="AB137" s="610"/>
      <c r="AC137" s="604"/>
      <c r="AD137" s="632"/>
      <c r="AE137" s="632"/>
      <c r="AF137" s="632"/>
      <c r="AG137" s="633"/>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32"/>
      <c r="I138" s="632"/>
      <c r="J138" s="632"/>
      <c r="K138" s="633"/>
      <c r="L138" s="596"/>
      <c r="M138" s="597"/>
      <c r="N138" s="597"/>
      <c r="O138" s="597"/>
      <c r="P138" s="597"/>
      <c r="Q138" s="597"/>
      <c r="R138" s="597"/>
      <c r="S138" s="597"/>
      <c r="T138" s="597"/>
      <c r="U138" s="597"/>
      <c r="V138" s="597"/>
      <c r="W138" s="597"/>
      <c r="X138" s="598"/>
      <c r="Y138" s="599"/>
      <c r="Z138" s="600"/>
      <c r="AA138" s="600"/>
      <c r="AB138" s="610"/>
      <c r="AC138" s="604"/>
      <c r="AD138" s="632"/>
      <c r="AE138" s="632"/>
      <c r="AF138" s="632"/>
      <c r="AG138" s="633"/>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32"/>
      <c r="I139" s="632"/>
      <c r="J139" s="632"/>
      <c r="K139" s="633"/>
      <c r="L139" s="596"/>
      <c r="M139" s="597"/>
      <c r="N139" s="597"/>
      <c r="O139" s="597"/>
      <c r="P139" s="597"/>
      <c r="Q139" s="597"/>
      <c r="R139" s="597"/>
      <c r="S139" s="597"/>
      <c r="T139" s="597"/>
      <c r="U139" s="597"/>
      <c r="V139" s="597"/>
      <c r="W139" s="597"/>
      <c r="X139" s="598"/>
      <c r="Y139" s="599"/>
      <c r="Z139" s="600"/>
      <c r="AA139" s="600"/>
      <c r="AB139" s="610"/>
      <c r="AC139" s="604"/>
      <c r="AD139" s="632"/>
      <c r="AE139" s="632"/>
      <c r="AF139" s="632"/>
      <c r="AG139" s="633"/>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32"/>
      <c r="I140" s="632"/>
      <c r="J140" s="632"/>
      <c r="K140" s="633"/>
      <c r="L140" s="596"/>
      <c r="M140" s="597"/>
      <c r="N140" s="597"/>
      <c r="O140" s="597"/>
      <c r="P140" s="597"/>
      <c r="Q140" s="597"/>
      <c r="R140" s="597"/>
      <c r="S140" s="597"/>
      <c r="T140" s="597"/>
      <c r="U140" s="597"/>
      <c r="V140" s="597"/>
      <c r="W140" s="597"/>
      <c r="X140" s="598"/>
      <c r="Y140" s="599"/>
      <c r="Z140" s="600"/>
      <c r="AA140" s="600"/>
      <c r="AB140" s="610"/>
      <c r="AC140" s="604"/>
      <c r="AD140" s="632"/>
      <c r="AE140" s="632"/>
      <c r="AF140" s="632"/>
      <c r="AG140" s="633"/>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32"/>
      <c r="I141" s="632"/>
      <c r="J141" s="632"/>
      <c r="K141" s="633"/>
      <c r="L141" s="596"/>
      <c r="M141" s="597"/>
      <c r="N141" s="597"/>
      <c r="O141" s="597"/>
      <c r="P141" s="597"/>
      <c r="Q141" s="597"/>
      <c r="R141" s="597"/>
      <c r="S141" s="597"/>
      <c r="T141" s="597"/>
      <c r="U141" s="597"/>
      <c r="V141" s="597"/>
      <c r="W141" s="597"/>
      <c r="X141" s="598"/>
      <c r="Y141" s="599"/>
      <c r="Z141" s="600"/>
      <c r="AA141" s="600"/>
      <c r="AB141" s="610"/>
      <c r="AC141" s="604"/>
      <c r="AD141" s="632"/>
      <c r="AE141" s="632"/>
      <c r="AF141" s="632"/>
      <c r="AG141" s="633"/>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32"/>
      <c r="I142" s="632"/>
      <c r="J142" s="632"/>
      <c r="K142" s="633"/>
      <c r="L142" s="596"/>
      <c r="M142" s="597"/>
      <c r="N142" s="597"/>
      <c r="O142" s="597"/>
      <c r="P142" s="597"/>
      <c r="Q142" s="597"/>
      <c r="R142" s="597"/>
      <c r="S142" s="597"/>
      <c r="T142" s="597"/>
      <c r="U142" s="597"/>
      <c r="V142" s="597"/>
      <c r="W142" s="597"/>
      <c r="X142" s="598"/>
      <c r="Y142" s="599"/>
      <c r="Z142" s="600"/>
      <c r="AA142" s="600"/>
      <c r="AB142" s="610"/>
      <c r="AC142" s="604"/>
      <c r="AD142" s="632"/>
      <c r="AE142" s="632"/>
      <c r="AF142" s="632"/>
      <c r="AG142" s="633"/>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32"/>
      <c r="I143" s="632"/>
      <c r="J143" s="632"/>
      <c r="K143" s="633"/>
      <c r="L143" s="596"/>
      <c r="M143" s="597"/>
      <c r="N143" s="597"/>
      <c r="O143" s="597"/>
      <c r="P143" s="597"/>
      <c r="Q143" s="597"/>
      <c r="R143" s="597"/>
      <c r="S143" s="597"/>
      <c r="T143" s="597"/>
      <c r="U143" s="597"/>
      <c r="V143" s="597"/>
      <c r="W143" s="597"/>
      <c r="X143" s="598"/>
      <c r="Y143" s="599"/>
      <c r="Z143" s="600"/>
      <c r="AA143" s="600"/>
      <c r="AB143" s="610"/>
      <c r="AC143" s="604"/>
      <c r="AD143" s="632"/>
      <c r="AE143" s="632"/>
      <c r="AF143" s="632"/>
      <c r="AG143" s="633"/>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32"/>
      <c r="I144" s="632"/>
      <c r="J144" s="632"/>
      <c r="K144" s="633"/>
      <c r="L144" s="596"/>
      <c r="M144" s="597"/>
      <c r="N144" s="597"/>
      <c r="O144" s="597"/>
      <c r="P144" s="597"/>
      <c r="Q144" s="597"/>
      <c r="R144" s="597"/>
      <c r="S144" s="597"/>
      <c r="T144" s="597"/>
      <c r="U144" s="597"/>
      <c r="V144" s="597"/>
      <c r="W144" s="597"/>
      <c r="X144" s="598"/>
      <c r="Y144" s="599"/>
      <c r="Z144" s="600"/>
      <c r="AA144" s="600"/>
      <c r="AB144" s="610"/>
      <c r="AC144" s="604"/>
      <c r="AD144" s="632"/>
      <c r="AE144" s="632"/>
      <c r="AF144" s="632"/>
      <c r="AG144" s="633"/>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32"/>
      <c r="I145" s="632"/>
      <c r="J145" s="632"/>
      <c r="K145" s="633"/>
      <c r="L145" s="596"/>
      <c r="M145" s="597"/>
      <c r="N145" s="597"/>
      <c r="O145" s="597"/>
      <c r="P145" s="597"/>
      <c r="Q145" s="597"/>
      <c r="R145" s="597"/>
      <c r="S145" s="597"/>
      <c r="T145" s="597"/>
      <c r="U145" s="597"/>
      <c r="V145" s="597"/>
      <c r="W145" s="597"/>
      <c r="X145" s="598"/>
      <c r="Y145" s="599"/>
      <c r="Z145" s="600"/>
      <c r="AA145" s="600"/>
      <c r="AB145" s="610"/>
      <c r="AC145" s="604"/>
      <c r="AD145" s="632"/>
      <c r="AE145" s="632"/>
      <c r="AF145" s="632"/>
      <c r="AG145" s="633"/>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45"/>
      <c r="B148" s="1046"/>
      <c r="C148" s="1046"/>
      <c r="D148" s="1046"/>
      <c r="E148" s="1046"/>
      <c r="F148" s="1047"/>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4"/>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5"/>
      <c r="B150" s="1046"/>
      <c r="C150" s="1046"/>
      <c r="D150" s="1046"/>
      <c r="E150" s="1046"/>
      <c r="F150" s="1047"/>
      <c r="G150" s="604"/>
      <c r="H150" s="632"/>
      <c r="I150" s="632"/>
      <c r="J150" s="632"/>
      <c r="K150" s="633"/>
      <c r="L150" s="596"/>
      <c r="M150" s="597"/>
      <c r="N150" s="597"/>
      <c r="O150" s="597"/>
      <c r="P150" s="597"/>
      <c r="Q150" s="597"/>
      <c r="R150" s="597"/>
      <c r="S150" s="597"/>
      <c r="T150" s="597"/>
      <c r="U150" s="597"/>
      <c r="V150" s="597"/>
      <c r="W150" s="597"/>
      <c r="X150" s="598"/>
      <c r="Y150" s="599"/>
      <c r="Z150" s="600"/>
      <c r="AA150" s="600"/>
      <c r="AB150" s="610"/>
      <c r="AC150" s="604"/>
      <c r="AD150" s="632"/>
      <c r="AE150" s="632"/>
      <c r="AF150" s="632"/>
      <c r="AG150" s="633"/>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32"/>
      <c r="I151" s="632"/>
      <c r="J151" s="632"/>
      <c r="K151" s="633"/>
      <c r="L151" s="596"/>
      <c r="M151" s="597"/>
      <c r="N151" s="597"/>
      <c r="O151" s="597"/>
      <c r="P151" s="597"/>
      <c r="Q151" s="597"/>
      <c r="R151" s="597"/>
      <c r="S151" s="597"/>
      <c r="T151" s="597"/>
      <c r="U151" s="597"/>
      <c r="V151" s="597"/>
      <c r="W151" s="597"/>
      <c r="X151" s="598"/>
      <c r="Y151" s="599"/>
      <c r="Z151" s="600"/>
      <c r="AA151" s="600"/>
      <c r="AB151" s="610"/>
      <c r="AC151" s="604"/>
      <c r="AD151" s="632"/>
      <c r="AE151" s="632"/>
      <c r="AF151" s="632"/>
      <c r="AG151" s="633"/>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32"/>
      <c r="I152" s="632"/>
      <c r="J152" s="632"/>
      <c r="K152" s="633"/>
      <c r="L152" s="596"/>
      <c r="M152" s="597"/>
      <c r="N152" s="597"/>
      <c r="O152" s="597"/>
      <c r="P152" s="597"/>
      <c r="Q152" s="597"/>
      <c r="R152" s="597"/>
      <c r="S152" s="597"/>
      <c r="T152" s="597"/>
      <c r="U152" s="597"/>
      <c r="V152" s="597"/>
      <c r="W152" s="597"/>
      <c r="X152" s="598"/>
      <c r="Y152" s="599"/>
      <c r="Z152" s="600"/>
      <c r="AA152" s="600"/>
      <c r="AB152" s="610"/>
      <c r="AC152" s="604"/>
      <c r="AD152" s="632"/>
      <c r="AE152" s="632"/>
      <c r="AF152" s="632"/>
      <c r="AG152" s="633"/>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32"/>
      <c r="I153" s="632"/>
      <c r="J153" s="632"/>
      <c r="K153" s="633"/>
      <c r="L153" s="596"/>
      <c r="M153" s="597"/>
      <c r="N153" s="597"/>
      <c r="O153" s="597"/>
      <c r="P153" s="597"/>
      <c r="Q153" s="597"/>
      <c r="R153" s="597"/>
      <c r="S153" s="597"/>
      <c r="T153" s="597"/>
      <c r="U153" s="597"/>
      <c r="V153" s="597"/>
      <c r="W153" s="597"/>
      <c r="X153" s="598"/>
      <c r="Y153" s="599"/>
      <c r="Z153" s="600"/>
      <c r="AA153" s="600"/>
      <c r="AB153" s="610"/>
      <c r="AC153" s="604"/>
      <c r="AD153" s="632"/>
      <c r="AE153" s="632"/>
      <c r="AF153" s="632"/>
      <c r="AG153" s="633"/>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32"/>
      <c r="I154" s="632"/>
      <c r="J154" s="632"/>
      <c r="K154" s="633"/>
      <c r="L154" s="596"/>
      <c r="M154" s="597"/>
      <c r="N154" s="597"/>
      <c r="O154" s="597"/>
      <c r="P154" s="597"/>
      <c r="Q154" s="597"/>
      <c r="R154" s="597"/>
      <c r="S154" s="597"/>
      <c r="T154" s="597"/>
      <c r="U154" s="597"/>
      <c r="V154" s="597"/>
      <c r="W154" s="597"/>
      <c r="X154" s="598"/>
      <c r="Y154" s="599"/>
      <c r="Z154" s="600"/>
      <c r="AA154" s="600"/>
      <c r="AB154" s="610"/>
      <c r="AC154" s="604"/>
      <c r="AD154" s="632"/>
      <c r="AE154" s="632"/>
      <c r="AF154" s="632"/>
      <c r="AG154" s="633"/>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32"/>
      <c r="I155" s="632"/>
      <c r="J155" s="632"/>
      <c r="K155" s="633"/>
      <c r="L155" s="596"/>
      <c r="M155" s="597"/>
      <c r="N155" s="597"/>
      <c r="O155" s="597"/>
      <c r="P155" s="597"/>
      <c r="Q155" s="597"/>
      <c r="R155" s="597"/>
      <c r="S155" s="597"/>
      <c r="T155" s="597"/>
      <c r="U155" s="597"/>
      <c r="V155" s="597"/>
      <c r="W155" s="597"/>
      <c r="X155" s="598"/>
      <c r="Y155" s="599"/>
      <c r="Z155" s="600"/>
      <c r="AA155" s="600"/>
      <c r="AB155" s="610"/>
      <c r="AC155" s="604"/>
      <c r="AD155" s="632"/>
      <c r="AE155" s="632"/>
      <c r="AF155" s="632"/>
      <c r="AG155" s="633"/>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32"/>
      <c r="I156" s="632"/>
      <c r="J156" s="632"/>
      <c r="K156" s="633"/>
      <c r="L156" s="596"/>
      <c r="M156" s="597"/>
      <c r="N156" s="597"/>
      <c r="O156" s="597"/>
      <c r="P156" s="597"/>
      <c r="Q156" s="597"/>
      <c r="R156" s="597"/>
      <c r="S156" s="597"/>
      <c r="T156" s="597"/>
      <c r="U156" s="597"/>
      <c r="V156" s="597"/>
      <c r="W156" s="597"/>
      <c r="X156" s="598"/>
      <c r="Y156" s="599"/>
      <c r="Z156" s="600"/>
      <c r="AA156" s="600"/>
      <c r="AB156" s="610"/>
      <c r="AC156" s="604"/>
      <c r="AD156" s="632"/>
      <c r="AE156" s="632"/>
      <c r="AF156" s="632"/>
      <c r="AG156" s="633"/>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32"/>
      <c r="I157" s="632"/>
      <c r="J157" s="632"/>
      <c r="K157" s="633"/>
      <c r="L157" s="596"/>
      <c r="M157" s="597"/>
      <c r="N157" s="597"/>
      <c r="O157" s="597"/>
      <c r="P157" s="597"/>
      <c r="Q157" s="597"/>
      <c r="R157" s="597"/>
      <c r="S157" s="597"/>
      <c r="T157" s="597"/>
      <c r="U157" s="597"/>
      <c r="V157" s="597"/>
      <c r="W157" s="597"/>
      <c r="X157" s="598"/>
      <c r="Y157" s="599"/>
      <c r="Z157" s="600"/>
      <c r="AA157" s="600"/>
      <c r="AB157" s="610"/>
      <c r="AC157" s="604"/>
      <c r="AD157" s="632"/>
      <c r="AE157" s="632"/>
      <c r="AF157" s="632"/>
      <c r="AG157" s="633"/>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32"/>
      <c r="I158" s="632"/>
      <c r="J158" s="632"/>
      <c r="K158" s="633"/>
      <c r="L158" s="596"/>
      <c r="M158" s="597"/>
      <c r="N158" s="597"/>
      <c r="O158" s="597"/>
      <c r="P158" s="597"/>
      <c r="Q158" s="597"/>
      <c r="R158" s="597"/>
      <c r="S158" s="597"/>
      <c r="T158" s="597"/>
      <c r="U158" s="597"/>
      <c r="V158" s="597"/>
      <c r="W158" s="597"/>
      <c r="X158" s="598"/>
      <c r="Y158" s="599"/>
      <c r="Z158" s="600"/>
      <c r="AA158" s="600"/>
      <c r="AB158" s="610"/>
      <c r="AC158" s="604"/>
      <c r="AD158" s="632"/>
      <c r="AE158" s="632"/>
      <c r="AF158" s="632"/>
      <c r="AG158" s="633"/>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45"/>
      <c r="B162" s="1046"/>
      <c r="C162" s="1046"/>
      <c r="D162" s="1046"/>
      <c r="E162" s="1046"/>
      <c r="F162" s="1047"/>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4"/>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5"/>
      <c r="B164" s="1046"/>
      <c r="C164" s="1046"/>
      <c r="D164" s="1046"/>
      <c r="E164" s="1046"/>
      <c r="F164" s="1047"/>
      <c r="G164" s="604"/>
      <c r="H164" s="632"/>
      <c r="I164" s="632"/>
      <c r="J164" s="632"/>
      <c r="K164" s="633"/>
      <c r="L164" s="596"/>
      <c r="M164" s="597"/>
      <c r="N164" s="597"/>
      <c r="O164" s="597"/>
      <c r="P164" s="597"/>
      <c r="Q164" s="597"/>
      <c r="R164" s="597"/>
      <c r="S164" s="597"/>
      <c r="T164" s="597"/>
      <c r="U164" s="597"/>
      <c r="V164" s="597"/>
      <c r="W164" s="597"/>
      <c r="X164" s="598"/>
      <c r="Y164" s="599"/>
      <c r="Z164" s="600"/>
      <c r="AA164" s="600"/>
      <c r="AB164" s="610"/>
      <c r="AC164" s="604"/>
      <c r="AD164" s="632"/>
      <c r="AE164" s="632"/>
      <c r="AF164" s="632"/>
      <c r="AG164" s="633"/>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32"/>
      <c r="I165" s="632"/>
      <c r="J165" s="632"/>
      <c r="K165" s="633"/>
      <c r="L165" s="596"/>
      <c r="M165" s="597"/>
      <c r="N165" s="597"/>
      <c r="O165" s="597"/>
      <c r="P165" s="597"/>
      <c r="Q165" s="597"/>
      <c r="R165" s="597"/>
      <c r="S165" s="597"/>
      <c r="T165" s="597"/>
      <c r="U165" s="597"/>
      <c r="V165" s="597"/>
      <c r="W165" s="597"/>
      <c r="X165" s="598"/>
      <c r="Y165" s="599"/>
      <c r="Z165" s="600"/>
      <c r="AA165" s="600"/>
      <c r="AB165" s="610"/>
      <c r="AC165" s="604"/>
      <c r="AD165" s="632"/>
      <c r="AE165" s="632"/>
      <c r="AF165" s="632"/>
      <c r="AG165" s="633"/>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32"/>
      <c r="I166" s="632"/>
      <c r="J166" s="632"/>
      <c r="K166" s="633"/>
      <c r="L166" s="596"/>
      <c r="M166" s="597"/>
      <c r="N166" s="597"/>
      <c r="O166" s="597"/>
      <c r="P166" s="597"/>
      <c r="Q166" s="597"/>
      <c r="R166" s="597"/>
      <c r="S166" s="597"/>
      <c r="T166" s="597"/>
      <c r="U166" s="597"/>
      <c r="V166" s="597"/>
      <c r="W166" s="597"/>
      <c r="X166" s="598"/>
      <c r="Y166" s="599"/>
      <c r="Z166" s="600"/>
      <c r="AA166" s="600"/>
      <c r="AB166" s="610"/>
      <c r="AC166" s="604"/>
      <c r="AD166" s="632"/>
      <c r="AE166" s="632"/>
      <c r="AF166" s="632"/>
      <c r="AG166" s="633"/>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32"/>
      <c r="I167" s="632"/>
      <c r="J167" s="632"/>
      <c r="K167" s="633"/>
      <c r="L167" s="596"/>
      <c r="M167" s="597"/>
      <c r="N167" s="597"/>
      <c r="O167" s="597"/>
      <c r="P167" s="597"/>
      <c r="Q167" s="597"/>
      <c r="R167" s="597"/>
      <c r="S167" s="597"/>
      <c r="T167" s="597"/>
      <c r="U167" s="597"/>
      <c r="V167" s="597"/>
      <c r="W167" s="597"/>
      <c r="X167" s="598"/>
      <c r="Y167" s="599"/>
      <c r="Z167" s="600"/>
      <c r="AA167" s="600"/>
      <c r="AB167" s="610"/>
      <c r="AC167" s="604"/>
      <c r="AD167" s="632"/>
      <c r="AE167" s="632"/>
      <c r="AF167" s="632"/>
      <c r="AG167" s="633"/>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32"/>
      <c r="I168" s="632"/>
      <c r="J168" s="632"/>
      <c r="K168" s="633"/>
      <c r="L168" s="596"/>
      <c r="M168" s="597"/>
      <c r="N168" s="597"/>
      <c r="O168" s="597"/>
      <c r="P168" s="597"/>
      <c r="Q168" s="597"/>
      <c r="R168" s="597"/>
      <c r="S168" s="597"/>
      <c r="T168" s="597"/>
      <c r="U168" s="597"/>
      <c r="V168" s="597"/>
      <c r="W168" s="597"/>
      <c r="X168" s="598"/>
      <c r="Y168" s="599"/>
      <c r="Z168" s="600"/>
      <c r="AA168" s="600"/>
      <c r="AB168" s="610"/>
      <c r="AC168" s="604"/>
      <c r="AD168" s="632"/>
      <c r="AE168" s="632"/>
      <c r="AF168" s="632"/>
      <c r="AG168" s="633"/>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32"/>
      <c r="I169" s="632"/>
      <c r="J169" s="632"/>
      <c r="K169" s="633"/>
      <c r="L169" s="596"/>
      <c r="M169" s="597"/>
      <c r="N169" s="597"/>
      <c r="O169" s="597"/>
      <c r="P169" s="597"/>
      <c r="Q169" s="597"/>
      <c r="R169" s="597"/>
      <c r="S169" s="597"/>
      <c r="T169" s="597"/>
      <c r="U169" s="597"/>
      <c r="V169" s="597"/>
      <c r="W169" s="597"/>
      <c r="X169" s="598"/>
      <c r="Y169" s="599"/>
      <c r="Z169" s="600"/>
      <c r="AA169" s="600"/>
      <c r="AB169" s="610"/>
      <c r="AC169" s="604"/>
      <c r="AD169" s="632"/>
      <c r="AE169" s="632"/>
      <c r="AF169" s="632"/>
      <c r="AG169" s="633"/>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32"/>
      <c r="I170" s="632"/>
      <c r="J170" s="632"/>
      <c r="K170" s="633"/>
      <c r="L170" s="596"/>
      <c r="M170" s="597"/>
      <c r="N170" s="597"/>
      <c r="O170" s="597"/>
      <c r="P170" s="597"/>
      <c r="Q170" s="597"/>
      <c r="R170" s="597"/>
      <c r="S170" s="597"/>
      <c r="T170" s="597"/>
      <c r="U170" s="597"/>
      <c r="V170" s="597"/>
      <c r="W170" s="597"/>
      <c r="X170" s="598"/>
      <c r="Y170" s="599"/>
      <c r="Z170" s="600"/>
      <c r="AA170" s="600"/>
      <c r="AB170" s="610"/>
      <c r="AC170" s="604"/>
      <c r="AD170" s="632"/>
      <c r="AE170" s="632"/>
      <c r="AF170" s="632"/>
      <c r="AG170" s="633"/>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32"/>
      <c r="I171" s="632"/>
      <c r="J171" s="632"/>
      <c r="K171" s="633"/>
      <c r="L171" s="596"/>
      <c r="M171" s="597"/>
      <c r="N171" s="597"/>
      <c r="O171" s="597"/>
      <c r="P171" s="597"/>
      <c r="Q171" s="597"/>
      <c r="R171" s="597"/>
      <c r="S171" s="597"/>
      <c r="T171" s="597"/>
      <c r="U171" s="597"/>
      <c r="V171" s="597"/>
      <c r="W171" s="597"/>
      <c r="X171" s="598"/>
      <c r="Y171" s="599"/>
      <c r="Z171" s="600"/>
      <c r="AA171" s="600"/>
      <c r="AB171" s="610"/>
      <c r="AC171" s="604"/>
      <c r="AD171" s="632"/>
      <c r="AE171" s="632"/>
      <c r="AF171" s="632"/>
      <c r="AG171" s="633"/>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32"/>
      <c r="I172" s="632"/>
      <c r="J172" s="632"/>
      <c r="K172" s="633"/>
      <c r="L172" s="596"/>
      <c r="M172" s="597"/>
      <c r="N172" s="597"/>
      <c r="O172" s="597"/>
      <c r="P172" s="597"/>
      <c r="Q172" s="597"/>
      <c r="R172" s="597"/>
      <c r="S172" s="597"/>
      <c r="T172" s="597"/>
      <c r="U172" s="597"/>
      <c r="V172" s="597"/>
      <c r="W172" s="597"/>
      <c r="X172" s="598"/>
      <c r="Y172" s="599"/>
      <c r="Z172" s="600"/>
      <c r="AA172" s="600"/>
      <c r="AB172" s="610"/>
      <c r="AC172" s="604"/>
      <c r="AD172" s="632"/>
      <c r="AE172" s="632"/>
      <c r="AF172" s="632"/>
      <c r="AG172" s="633"/>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45"/>
      <c r="B175" s="1046"/>
      <c r="C175" s="1046"/>
      <c r="D175" s="1046"/>
      <c r="E175" s="1046"/>
      <c r="F175" s="1047"/>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4"/>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5"/>
      <c r="B177" s="1046"/>
      <c r="C177" s="1046"/>
      <c r="D177" s="1046"/>
      <c r="E177" s="1046"/>
      <c r="F177" s="1047"/>
      <c r="G177" s="604"/>
      <c r="H177" s="632"/>
      <c r="I177" s="632"/>
      <c r="J177" s="632"/>
      <c r="K177" s="633"/>
      <c r="L177" s="596"/>
      <c r="M177" s="597"/>
      <c r="N177" s="597"/>
      <c r="O177" s="597"/>
      <c r="P177" s="597"/>
      <c r="Q177" s="597"/>
      <c r="R177" s="597"/>
      <c r="S177" s="597"/>
      <c r="T177" s="597"/>
      <c r="U177" s="597"/>
      <c r="V177" s="597"/>
      <c r="W177" s="597"/>
      <c r="X177" s="598"/>
      <c r="Y177" s="599"/>
      <c r="Z177" s="600"/>
      <c r="AA177" s="600"/>
      <c r="AB177" s="610"/>
      <c r="AC177" s="604"/>
      <c r="AD177" s="632"/>
      <c r="AE177" s="632"/>
      <c r="AF177" s="632"/>
      <c r="AG177" s="633"/>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32"/>
      <c r="I178" s="632"/>
      <c r="J178" s="632"/>
      <c r="K178" s="633"/>
      <c r="L178" s="596"/>
      <c r="M178" s="597"/>
      <c r="N178" s="597"/>
      <c r="O178" s="597"/>
      <c r="P178" s="597"/>
      <c r="Q178" s="597"/>
      <c r="R178" s="597"/>
      <c r="S178" s="597"/>
      <c r="T178" s="597"/>
      <c r="U178" s="597"/>
      <c r="V178" s="597"/>
      <c r="W178" s="597"/>
      <c r="X178" s="598"/>
      <c r="Y178" s="599"/>
      <c r="Z178" s="600"/>
      <c r="AA178" s="600"/>
      <c r="AB178" s="610"/>
      <c r="AC178" s="604"/>
      <c r="AD178" s="632"/>
      <c r="AE178" s="632"/>
      <c r="AF178" s="632"/>
      <c r="AG178" s="633"/>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32"/>
      <c r="I179" s="632"/>
      <c r="J179" s="632"/>
      <c r="K179" s="633"/>
      <c r="L179" s="596"/>
      <c r="M179" s="597"/>
      <c r="N179" s="597"/>
      <c r="O179" s="597"/>
      <c r="P179" s="597"/>
      <c r="Q179" s="597"/>
      <c r="R179" s="597"/>
      <c r="S179" s="597"/>
      <c r="T179" s="597"/>
      <c r="U179" s="597"/>
      <c r="V179" s="597"/>
      <c r="W179" s="597"/>
      <c r="X179" s="598"/>
      <c r="Y179" s="599"/>
      <c r="Z179" s="600"/>
      <c r="AA179" s="600"/>
      <c r="AB179" s="610"/>
      <c r="AC179" s="604"/>
      <c r="AD179" s="632"/>
      <c r="AE179" s="632"/>
      <c r="AF179" s="632"/>
      <c r="AG179" s="633"/>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32"/>
      <c r="I180" s="632"/>
      <c r="J180" s="632"/>
      <c r="K180" s="633"/>
      <c r="L180" s="596"/>
      <c r="M180" s="597"/>
      <c r="N180" s="597"/>
      <c r="O180" s="597"/>
      <c r="P180" s="597"/>
      <c r="Q180" s="597"/>
      <c r="R180" s="597"/>
      <c r="S180" s="597"/>
      <c r="T180" s="597"/>
      <c r="U180" s="597"/>
      <c r="V180" s="597"/>
      <c r="W180" s="597"/>
      <c r="X180" s="598"/>
      <c r="Y180" s="599"/>
      <c r="Z180" s="600"/>
      <c r="AA180" s="600"/>
      <c r="AB180" s="610"/>
      <c r="AC180" s="604"/>
      <c r="AD180" s="632"/>
      <c r="AE180" s="632"/>
      <c r="AF180" s="632"/>
      <c r="AG180" s="633"/>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32"/>
      <c r="I181" s="632"/>
      <c r="J181" s="632"/>
      <c r="K181" s="633"/>
      <c r="L181" s="596"/>
      <c r="M181" s="597"/>
      <c r="N181" s="597"/>
      <c r="O181" s="597"/>
      <c r="P181" s="597"/>
      <c r="Q181" s="597"/>
      <c r="R181" s="597"/>
      <c r="S181" s="597"/>
      <c r="T181" s="597"/>
      <c r="U181" s="597"/>
      <c r="V181" s="597"/>
      <c r="W181" s="597"/>
      <c r="X181" s="598"/>
      <c r="Y181" s="599"/>
      <c r="Z181" s="600"/>
      <c r="AA181" s="600"/>
      <c r="AB181" s="610"/>
      <c r="AC181" s="604"/>
      <c r="AD181" s="632"/>
      <c r="AE181" s="632"/>
      <c r="AF181" s="632"/>
      <c r="AG181" s="633"/>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32"/>
      <c r="I182" s="632"/>
      <c r="J182" s="632"/>
      <c r="K182" s="633"/>
      <c r="L182" s="596"/>
      <c r="M182" s="597"/>
      <c r="N182" s="597"/>
      <c r="O182" s="597"/>
      <c r="P182" s="597"/>
      <c r="Q182" s="597"/>
      <c r="R182" s="597"/>
      <c r="S182" s="597"/>
      <c r="T182" s="597"/>
      <c r="U182" s="597"/>
      <c r="V182" s="597"/>
      <c r="W182" s="597"/>
      <c r="X182" s="598"/>
      <c r="Y182" s="599"/>
      <c r="Z182" s="600"/>
      <c r="AA182" s="600"/>
      <c r="AB182" s="610"/>
      <c r="AC182" s="604"/>
      <c r="AD182" s="632"/>
      <c r="AE182" s="632"/>
      <c r="AF182" s="632"/>
      <c r="AG182" s="633"/>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32"/>
      <c r="I183" s="632"/>
      <c r="J183" s="632"/>
      <c r="K183" s="633"/>
      <c r="L183" s="596"/>
      <c r="M183" s="597"/>
      <c r="N183" s="597"/>
      <c r="O183" s="597"/>
      <c r="P183" s="597"/>
      <c r="Q183" s="597"/>
      <c r="R183" s="597"/>
      <c r="S183" s="597"/>
      <c r="T183" s="597"/>
      <c r="U183" s="597"/>
      <c r="V183" s="597"/>
      <c r="W183" s="597"/>
      <c r="X183" s="598"/>
      <c r="Y183" s="599"/>
      <c r="Z183" s="600"/>
      <c r="AA183" s="600"/>
      <c r="AB183" s="610"/>
      <c r="AC183" s="604"/>
      <c r="AD183" s="632"/>
      <c r="AE183" s="632"/>
      <c r="AF183" s="632"/>
      <c r="AG183" s="633"/>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32"/>
      <c r="I184" s="632"/>
      <c r="J184" s="632"/>
      <c r="K184" s="633"/>
      <c r="L184" s="596"/>
      <c r="M184" s="597"/>
      <c r="N184" s="597"/>
      <c r="O184" s="597"/>
      <c r="P184" s="597"/>
      <c r="Q184" s="597"/>
      <c r="R184" s="597"/>
      <c r="S184" s="597"/>
      <c r="T184" s="597"/>
      <c r="U184" s="597"/>
      <c r="V184" s="597"/>
      <c r="W184" s="597"/>
      <c r="X184" s="598"/>
      <c r="Y184" s="599"/>
      <c r="Z184" s="600"/>
      <c r="AA184" s="600"/>
      <c r="AB184" s="610"/>
      <c r="AC184" s="604"/>
      <c r="AD184" s="632"/>
      <c r="AE184" s="632"/>
      <c r="AF184" s="632"/>
      <c r="AG184" s="633"/>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32"/>
      <c r="I185" s="632"/>
      <c r="J185" s="632"/>
      <c r="K185" s="633"/>
      <c r="L185" s="596"/>
      <c r="M185" s="597"/>
      <c r="N185" s="597"/>
      <c r="O185" s="597"/>
      <c r="P185" s="597"/>
      <c r="Q185" s="597"/>
      <c r="R185" s="597"/>
      <c r="S185" s="597"/>
      <c r="T185" s="597"/>
      <c r="U185" s="597"/>
      <c r="V185" s="597"/>
      <c r="W185" s="597"/>
      <c r="X185" s="598"/>
      <c r="Y185" s="599"/>
      <c r="Z185" s="600"/>
      <c r="AA185" s="600"/>
      <c r="AB185" s="610"/>
      <c r="AC185" s="604"/>
      <c r="AD185" s="632"/>
      <c r="AE185" s="632"/>
      <c r="AF185" s="632"/>
      <c r="AG185" s="633"/>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45"/>
      <c r="B188" s="1046"/>
      <c r="C188" s="1046"/>
      <c r="D188" s="1046"/>
      <c r="E188" s="1046"/>
      <c r="F188" s="1047"/>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4"/>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5"/>
      <c r="B190" s="1046"/>
      <c r="C190" s="1046"/>
      <c r="D190" s="1046"/>
      <c r="E190" s="1046"/>
      <c r="F190" s="1047"/>
      <c r="G190" s="604"/>
      <c r="H190" s="632"/>
      <c r="I190" s="632"/>
      <c r="J190" s="632"/>
      <c r="K190" s="633"/>
      <c r="L190" s="596"/>
      <c r="M190" s="597"/>
      <c r="N190" s="597"/>
      <c r="O190" s="597"/>
      <c r="P190" s="597"/>
      <c r="Q190" s="597"/>
      <c r="R190" s="597"/>
      <c r="S190" s="597"/>
      <c r="T190" s="597"/>
      <c r="U190" s="597"/>
      <c r="V190" s="597"/>
      <c r="W190" s="597"/>
      <c r="X190" s="598"/>
      <c r="Y190" s="599"/>
      <c r="Z190" s="600"/>
      <c r="AA190" s="600"/>
      <c r="AB190" s="610"/>
      <c r="AC190" s="604"/>
      <c r="AD190" s="632"/>
      <c r="AE190" s="632"/>
      <c r="AF190" s="632"/>
      <c r="AG190" s="633"/>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32"/>
      <c r="I191" s="632"/>
      <c r="J191" s="632"/>
      <c r="K191" s="633"/>
      <c r="L191" s="596"/>
      <c r="M191" s="597"/>
      <c r="N191" s="597"/>
      <c r="O191" s="597"/>
      <c r="P191" s="597"/>
      <c r="Q191" s="597"/>
      <c r="R191" s="597"/>
      <c r="S191" s="597"/>
      <c r="T191" s="597"/>
      <c r="U191" s="597"/>
      <c r="V191" s="597"/>
      <c r="W191" s="597"/>
      <c r="X191" s="598"/>
      <c r="Y191" s="599"/>
      <c r="Z191" s="600"/>
      <c r="AA191" s="600"/>
      <c r="AB191" s="610"/>
      <c r="AC191" s="604"/>
      <c r="AD191" s="632"/>
      <c r="AE191" s="632"/>
      <c r="AF191" s="632"/>
      <c r="AG191" s="633"/>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32"/>
      <c r="I192" s="632"/>
      <c r="J192" s="632"/>
      <c r="K192" s="633"/>
      <c r="L192" s="596"/>
      <c r="M192" s="597"/>
      <c r="N192" s="597"/>
      <c r="O192" s="597"/>
      <c r="P192" s="597"/>
      <c r="Q192" s="597"/>
      <c r="R192" s="597"/>
      <c r="S192" s="597"/>
      <c r="T192" s="597"/>
      <c r="U192" s="597"/>
      <c r="V192" s="597"/>
      <c r="W192" s="597"/>
      <c r="X192" s="598"/>
      <c r="Y192" s="599"/>
      <c r="Z192" s="600"/>
      <c r="AA192" s="600"/>
      <c r="AB192" s="610"/>
      <c r="AC192" s="604"/>
      <c r="AD192" s="632"/>
      <c r="AE192" s="632"/>
      <c r="AF192" s="632"/>
      <c r="AG192" s="633"/>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32"/>
      <c r="I193" s="632"/>
      <c r="J193" s="632"/>
      <c r="K193" s="633"/>
      <c r="L193" s="596"/>
      <c r="M193" s="597"/>
      <c r="N193" s="597"/>
      <c r="O193" s="597"/>
      <c r="P193" s="597"/>
      <c r="Q193" s="597"/>
      <c r="R193" s="597"/>
      <c r="S193" s="597"/>
      <c r="T193" s="597"/>
      <c r="U193" s="597"/>
      <c r="V193" s="597"/>
      <c r="W193" s="597"/>
      <c r="X193" s="598"/>
      <c r="Y193" s="599"/>
      <c r="Z193" s="600"/>
      <c r="AA193" s="600"/>
      <c r="AB193" s="610"/>
      <c r="AC193" s="604"/>
      <c r="AD193" s="632"/>
      <c r="AE193" s="632"/>
      <c r="AF193" s="632"/>
      <c r="AG193" s="633"/>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32"/>
      <c r="I194" s="632"/>
      <c r="J194" s="632"/>
      <c r="K194" s="633"/>
      <c r="L194" s="596"/>
      <c r="M194" s="597"/>
      <c r="N194" s="597"/>
      <c r="O194" s="597"/>
      <c r="P194" s="597"/>
      <c r="Q194" s="597"/>
      <c r="R194" s="597"/>
      <c r="S194" s="597"/>
      <c r="T194" s="597"/>
      <c r="U194" s="597"/>
      <c r="V194" s="597"/>
      <c r="W194" s="597"/>
      <c r="X194" s="598"/>
      <c r="Y194" s="599"/>
      <c r="Z194" s="600"/>
      <c r="AA194" s="600"/>
      <c r="AB194" s="610"/>
      <c r="AC194" s="604"/>
      <c r="AD194" s="632"/>
      <c r="AE194" s="632"/>
      <c r="AF194" s="632"/>
      <c r="AG194" s="633"/>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32"/>
      <c r="I195" s="632"/>
      <c r="J195" s="632"/>
      <c r="K195" s="633"/>
      <c r="L195" s="596"/>
      <c r="M195" s="597"/>
      <c r="N195" s="597"/>
      <c r="O195" s="597"/>
      <c r="P195" s="597"/>
      <c r="Q195" s="597"/>
      <c r="R195" s="597"/>
      <c r="S195" s="597"/>
      <c r="T195" s="597"/>
      <c r="U195" s="597"/>
      <c r="V195" s="597"/>
      <c r="W195" s="597"/>
      <c r="X195" s="598"/>
      <c r="Y195" s="599"/>
      <c r="Z195" s="600"/>
      <c r="AA195" s="600"/>
      <c r="AB195" s="610"/>
      <c r="AC195" s="604"/>
      <c r="AD195" s="632"/>
      <c r="AE195" s="632"/>
      <c r="AF195" s="632"/>
      <c r="AG195" s="633"/>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32"/>
      <c r="I196" s="632"/>
      <c r="J196" s="632"/>
      <c r="K196" s="633"/>
      <c r="L196" s="596"/>
      <c r="M196" s="597"/>
      <c r="N196" s="597"/>
      <c r="O196" s="597"/>
      <c r="P196" s="597"/>
      <c r="Q196" s="597"/>
      <c r="R196" s="597"/>
      <c r="S196" s="597"/>
      <c r="T196" s="597"/>
      <c r="U196" s="597"/>
      <c r="V196" s="597"/>
      <c r="W196" s="597"/>
      <c r="X196" s="598"/>
      <c r="Y196" s="599"/>
      <c r="Z196" s="600"/>
      <c r="AA196" s="600"/>
      <c r="AB196" s="610"/>
      <c r="AC196" s="604"/>
      <c r="AD196" s="632"/>
      <c r="AE196" s="632"/>
      <c r="AF196" s="632"/>
      <c r="AG196" s="633"/>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32"/>
      <c r="I197" s="632"/>
      <c r="J197" s="632"/>
      <c r="K197" s="633"/>
      <c r="L197" s="596"/>
      <c r="M197" s="597"/>
      <c r="N197" s="597"/>
      <c r="O197" s="597"/>
      <c r="P197" s="597"/>
      <c r="Q197" s="597"/>
      <c r="R197" s="597"/>
      <c r="S197" s="597"/>
      <c r="T197" s="597"/>
      <c r="U197" s="597"/>
      <c r="V197" s="597"/>
      <c r="W197" s="597"/>
      <c r="X197" s="598"/>
      <c r="Y197" s="599"/>
      <c r="Z197" s="600"/>
      <c r="AA197" s="600"/>
      <c r="AB197" s="610"/>
      <c r="AC197" s="604"/>
      <c r="AD197" s="632"/>
      <c r="AE197" s="632"/>
      <c r="AF197" s="632"/>
      <c r="AG197" s="633"/>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32"/>
      <c r="I198" s="632"/>
      <c r="J198" s="632"/>
      <c r="K198" s="633"/>
      <c r="L198" s="596"/>
      <c r="M198" s="597"/>
      <c r="N198" s="597"/>
      <c r="O198" s="597"/>
      <c r="P198" s="597"/>
      <c r="Q198" s="597"/>
      <c r="R198" s="597"/>
      <c r="S198" s="597"/>
      <c r="T198" s="597"/>
      <c r="U198" s="597"/>
      <c r="V198" s="597"/>
      <c r="W198" s="597"/>
      <c r="X198" s="598"/>
      <c r="Y198" s="599"/>
      <c r="Z198" s="600"/>
      <c r="AA198" s="600"/>
      <c r="AB198" s="610"/>
      <c r="AC198" s="604"/>
      <c r="AD198" s="632"/>
      <c r="AE198" s="632"/>
      <c r="AF198" s="632"/>
      <c r="AG198" s="633"/>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45"/>
      <c r="B201" s="1046"/>
      <c r="C201" s="1046"/>
      <c r="D201" s="1046"/>
      <c r="E201" s="1046"/>
      <c r="F201" s="1047"/>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4"/>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5"/>
      <c r="B203" s="1046"/>
      <c r="C203" s="1046"/>
      <c r="D203" s="1046"/>
      <c r="E203" s="1046"/>
      <c r="F203" s="1047"/>
      <c r="G203" s="604"/>
      <c r="H203" s="632"/>
      <c r="I203" s="632"/>
      <c r="J203" s="632"/>
      <c r="K203" s="633"/>
      <c r="L203" s="596"/>
      <c r="M203" s="597"/>
      <c r="N203" s="597"/>
      <c r="O203" s="597"/>
      <c r="P203" s="597"/>
      <c r="Q203" s="597"/>
      <c r="R203" s="597"/>
      <c r="S203" s="597"/>
      <c r="T203" s="597"/>
      <c r="U203" s="597"/>
      <c r="V203" s="597"/>
      <c r="W203" s="597"/>
      <c r="X203" s="598"/>
      <c r="Y203" s="599"/>
      <c r="Z203" s="600"/>
      <c r="AA203" s="600"/>
      <c r="AB203" s="610"/>
      <c r="AC203" s="604"/>
      <c r="AD203" s="632"/>
      <c r="AE203" s="632"/>
      <c r="AF203" s="632"/>
      <c r="AG203" s="633"/>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32"/>
      <c r="I204" s="632"/>
      <c r="J204" s="632"/>
      <c r="K204" s="633"/>
      <c r="L204" s="596"/>
      <c r="M204" s="597"/>
      <c r="N204" s="597"/>
      <c r="O204" s="597"/>
      <c r="P204" s="597"/>
      <c r="Q204" s="597"/>
      <c r="R204" s="597"/>
      <c r="S204" s="597"/>
      <c r="T204" s="597"/>
      <c r="U204" s="597"/>
      <c r="V204" s="597"/>
      <c r="W204" s="597"/>
      <c r="X204" s="598"/>
      <c r="Y204" s="599"/>
      <c r="Z204" s="600"/>
      <c r="AA204" s="600"/>
      <c r="AB204" s="610"/>
      <c r="AC204" s="604"/>
      <c r="AD204" s="632"/>
      <c r="AE204" s="632"/>
      <c r="AF204" s="632"/>
      <c r="AG204" s="633"/>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32"/>
      <c r="I205" s="632"/>
      <c r="J205" s="632"/>
      <c r="K205" s="633"/>
      <c r="L205" s="596"/>
      <c r="M205" s="597"/>
      <c r="N205" s="597"/>
      <c r="O205" s="597"/>
      <c r="P205" s="597"/>
      <c r="Q205" s="597"/>
      <c r="R205" s="597"/>
      <c r="S205" s="597"/>
      <c r="T205" s="597"/>
      <c r="U205" s="597"/>
      <c r="V205" s="597"/>
      <c r="W205" s="597"/>
      <c r="X205" s="598"/>
      <c r="Y205" s="599"/>
      <c r="Z205" s="600"/>
      <c r="AA205" s="600"/>
      <c r="AB205" s="610"/>
      <c r="AC205" s="604"/>
      <c r="AD205" s="632"/>
      <c r="AE205" s="632"/>
      <c r="AF205" s="632"/>
      <c r="AG205" s="633"/>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32"/>
      <c r="I206" s="632"/>
      <c r="J206" s="632"/>
      <c r="K206" s="633"/>
      <c r="L206" s="596"/>
      <c r="M206" s="597"/>
      <c r="N206" s="597"/>
      <c r="O206" s="597"/>
      <c r="P206" s="597"/>
      <c r="Q206" s="597"/>
      <c r="R206" s="597"/>
      <c r="S206" s="597"/>
      <c r="T206" s="597"/>
      <c r="U206" s="597"/>
      <c r="V206" s="597"/>
      <c r="W206" s="597"/>
      <c r="X206" s="598"/>
      <c r="Y206" s="599"/>
      <c r="Z206" s="600"/>
      <c r="AA206" s="600"/>
      <c r="AB206" s="610"/>
      <c r="AC206" s="604"/>
      <c r="AD206" s="632"/>
      <c r="AE206" s="632"/>
      <c r="AF206" s="632"/>
      <c r="AG206" s="633"/>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32"/>
      <c r="I207" s="632"/>
      <c r="J207" s="632"/>
      <c r="K207" s="633"/>
      <c r="L207" s="596"/>
      <c r="M207" s="597"/>
      <c r="N207" s="597"/>
      <c r="O207" s="597"/>
      <c r="P207" s="597"/>
      <c r="Q207" s="597"/>
      <c r="R207" s="597"/>
      <c r="S207" s="597"/>
      <c r="T207" s="597"/>
      <c r="U207" s="597"/>
      <c r="V207" s="597"/>
      <c r="W207" s="597"/>
      <c r="X207" s="598"/>
      <c r="Y207" s="599"/>
      <c r="Z207" s="600"/>
      <c r="AA207" s="600"/>
      <c r="AB207" s="610"/>
      <c r="AC207" s="604"/>
      <c r="AD207" s="632"/>
      <c r="AE207" s="632"/>
      <c r="AF207" s="632"/>
      <c r="AG207" s="633"/>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32"/>
      <c r="I208" s="632"/>
      <c r="J208" s="632"/>
      <c r="K208" s="633"/>
      <c r="L208" s="596"/>
      <c r="M208" s="597"/>
      <c r="N208" s="597"/>
      <c r="O208" s="597"/>
      <c r="P208" s="597"/>
      <c r="Q208" s="597"/>
      <c r="R208" s="597"/>
      <c r="S208" s="597"/>
      <c r="T208" s="597"/>
      <c r="U208" s="597"/>
      <c r="V208" s="597"/>
      <c r="W208" s="597"/>
      <c r="X208" s="598"/>
      <c r="Y208" s="599"/>
      <c r="Z208" s="600"/>
      <c r="AA208" s="600"/>
      <c r="AB208" s="610"/>
      <c r="AC208" s="604"/>
      <c r="AD208" s="632"/>
      <c r="AE208" s="632"/>
      <c r="AF208" s="632"/>
      <c r="AG208" s="633"/>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32"/>
      <c r="I209" s="632"/>
      <c r="J209" s="632"/>
      <c r="K209" s="633"/>
      <c r="L209" s="596"/>
      <c r="M209" s="597"/>
      <c r="N209" s="597"/>
      <c r="O209" s="597"/>
      <c r="P209" s="597"/>
      <c r="Q209" s="597"/>
      <c r="R209" s="597"/>
      <c r="S209" s="597"/>
      <c r="T209" s="597"/>
      <c r="U209" s="597"/>
      <c r="V209" s="597"/>
      <c r="W209" s="597"/>
      <c r="X209" s="598"/>
      <c r="Y209" s="599"/>
      <c r="Z209" s="600"/>
      <c r="AA209" s="600"/>
      <c r="AB209" s="610"/>
      <c r="AC209" s="604"/>
      <c r="AD209" s="632"/>
      <c r="AE209" s="632"/>
      <c r="AF209" s="632"/>
      <c r="AG209" s="633"/>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32"/>
      <c r="I210" s="632"/>
      <c r="J210" s="632"/>
      <c r="K210" s="633"/>
      <c r="L210" s="596"/>
      <c r="M210" s="597"/>
      <c r="N210" s="597"/>
      <c r="O210" s="597"/>
      <c r="P210" s="597"/>
      <c r="Q210" s="597"/>
      <c r="R210" s="597"/>
      <c r="S210" s="597"/>
      <c r="T210" s="597"/>
      <c r="U210" s="597"/>
      <c r="V210" s="597"/>
      <c r="W210" s="597"/>
      <c r="X210" s="598"/>
      <c r="Y210" s="599"/>
      <c r="Z210" s="600"/>
      <c r="AA210" s="600"/>
      <c r="AB210" s="610"/>
      <c r="AC210" s="604"/>
      <c r="AD210" s="632"/>
      <c r="AE210" s="632"/>
      <c r="AF210" s="632"/>
      <c r="AG210" s="633"/>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32"/>
      <c r="I211" s="632"/>
      <c r="J211" s="632"/>
      <c r="K211" s="633"/>
      <c r="L211" s="596"/>
      <c r="M211" s="597"/>
      <c r="N211" s="597"/>
      <c r="O211" s="597"/>
      <c r="P211" s="597"/>
      <c r="Q211" s="597"/>
      <c r="R211" s="597"/>
      <c r="S211" s="597"/>
      <c r="T211" s="597"/>
      <c r="U211" s="597"/>
      <c r="V211" s="597"/>
      <c r="W211" s="597"/>
      <c r="X211" s="598"/>
      <c r="Y211" s="599"/>
      <c r="Z211" s="600"/>
      <c r="AA211" s="600"/>
      <c r="AB211" s="610"/>
      <c r="AC211" s="604"/>
      <c r="AD211" s="632"/>
      <c r="AE211" s="632"/>
      <c r="AF211" s="632"/>
      <c r="AG211" s="633"/>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45"/>
      <c r="B215" s="1046"/>
      <c r="C215" s="1046"/>
      <c r="D215" s="1046"/>
      <c r="E215" s="1046"/>
      <c r="F215" s="1047"/>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4"/>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5"/>
      <c r="B217" s="1046"/>
      <c r="C217" s="1046"/>
      <c r="D217" s="1046"/>
      <c r="E217" s="1046"/>
      <c r="F217" s="1047"/>
      <c r="G217" s="604"/>
      <c r="H217" s="632"/>
      <c r="I217" s="632"/>
      <c r="J217" s="632"/>
      <c r="K217" s="633"/>
      <c r="L217" s="596"/>
      <c r="M217" s="597"/>
      <c r="N217" s="597"/>
      <c r="O217" s="597"/>
      <c r="P217" s="597"/>
      <c r="Q217" s="597"/>
      <c r="R217" s="597"/>
      <c r="S217" s="597"/>
      <c r="T217" s="597"/>
      <c r="U217" s="597"/>
      <c r="V217" s="597"/>
      <c r="W217" s="597"/>
      <c r="X217" s="598"/>
      <c r="Y217" s="599"/>
      <c r="Z217" s="600"/>
      <c r="AA217" s="600"/>
      <c r="AB217" s="610"/>
      <c r="AC217" s="604"/>
      <c r="AD217" s="632"/>
      <c r="AE217" s="632"/>
      <c r="AF217" s="632"/>
      <c r="AG217" s="633"/>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32"/>
      <c r="I218" s="632"/>
      <c r="J218" s="632"/>
      <c r="K218" s="633"/>
      <c r="L218" s="596"/>
      <c r="M218" s="597"/>
      <c r="N218" s="597"/>
      <c r="O218" s="597"/>
      <c r="P218" s="597"/>
      <c r="Q218" s="597"/>
      <c r="R218" s="597"/>
      <c r="S218" s="597"/>
      <c r="T218" s="597"/>
      <c r="U218" s="597"/>
      <c r="V218" s="597"/>
      <c r="W218" s="597"/>
      <c r="X218" s="598"/>
      <c r="Y218" s="599"/>
      <c r="Z218" s="600"/>
      <c r="AA218" s="600"/>
      <c r="AB218" s="610"/>
      <c r="AC218" s="604"/>
      <c r="AD218" s="632"/>
      <c r="AE218" s="632"/>
      <c r="AF218" s="632"/>
      <c r="AG218" s="633"/>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32"/>
      <c r="I219" s="632"/>
      <c r="J219" s="632"/>
      <c r="K219" s="633"/>
      <c r="L219" s="596"/>
      <c r="M219" s="597"/>
      <c r="N219" s="597"/>
      <c r="O219" s="597"/>
      <c r="P219" s="597"/>
      <c r="Q219" s="597"/>
      <c r="R219" s="597"/>
      <c r="S219" s="597"/>
      <c r="T219" s="597"/>
      <c r="U219" s="597"/>
      <c r="V219" s="597"/>
      <c r="W219" s="597"/>
      <c r="X219" s="598"/>
      <c r="Y219" s="599"/>
      <c r="Z219" s="600"/>
      <c r="AA219" s="600"/>
      <c r="AB219" s="610"/>
      <c r="AC219" s="604"/>
      <c r="AD219" s="632"/>
      <c r="AE219" s="632"/>
      <c r="AF219" s="632"/>
      <c r="AG219" s="633"/>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32"/>
      <c r="I220" s="632"/>
      <c r="J220" s="632"/>
      <c r="K220" s="633"/>
      <c r="L220" s="596"/>
      <c r="M220" s="597"/>
      <c r="N220" s="597"/>
      <c r="O220" s="597"/>
      <c r="P220" s="597"/>
      <c r="Q220" s="597"/>
      <c r="R220" s="597"/>
      <c r="S220" s="597"/>
      <c r="T220" s="597"/>
      <c r="U220" s="597"/>
      <c r="V220" s="597"/>
      <c r="W220" s="597"/>
      <c r="X220" s="598"/>
      <c r="Y220" s="599"/>
      <c r="Z220" s="600"/>
      <c r="AA220" s="600"/>
      <c r="AB220" s="610"/>
      <c r="AC220" s="604"/>
      <c r="AD220" s="632"/>
      <c r="AE220" s="632"/>
      <c r="AF220" s="632"/>
      <c r="AG220" s="633"/>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32"/>
      <c r="I221" s="632"/>
      <c r="J221" s="632"/>
      <c r="K221" s="633"/>
      <c r="L221" s="596"/>
      <c r="M221" s="597"/>
      <c r="N221" s="597"/>
      <c r="O221" s="597"/>
      <c r="P221" s="597"/>
      <c r="Q221" s="597"/>
      <c r="R221" s="597"/>
      <c r="S221" s="597"/>
      <c r="T221" s="597"/>
      <c r="U221" s="597"/>
      <c r="V221" s="597"/>
      <c r="W221" s="597"/>
      <c r="X221" s="598"/>
      <c r="Y221" s="599"/>
      <c r="Z221" s="600"/>
      <c r="AA221" s="600"/>
      <c r="AB221" s="610"/>
      <c r="AC221" s="604"/>
      <c r="AD221" s="632"/>
      <c r="AE221" s="632"/>
      <c r="AF221" s="632"/>
      <c r="AG221" s="633"/>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32"/>
      <c r="I222" s="632"/>
      <c r="J222" s="632"/>
      <c r="K222" s="633"/>
      <c r="L222" s="596"/>
      <c r="M222" s="597"/>
      <c r="N222" s="597"/>
      <c r="O222" s="597"/>
      <c r="P222" s="597"/>
      <c r="Q222" s="597"/>
      <c r="R222" s="597"/>
      <c r="S222" s="597"/>
      <c r="T222" s="597"/>
      <c r="U222" s="597"/>
      <c r="V222" s="597"/>
      <c r="W222" s="597"/>
      <c r="X222" s="598"/>
      <c r="Y222" s="599"/>
      <c r="Z222" s="600"/>
      <c r="AA222" s="600"/>
      <c r="AB222" s="610"/>
      <c r="AC222" s="604"/>
      <c r="AD222" s="632"/>
      <c r="AE222" s="632"/>
      <c r="AF222" s="632"/>
      <c r="AG222" s="633"/>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32"/>
      <c r="I223" s="632"/>
      <c r="J223" s="632"/>
      <c r="K223" s="633"/>
      <c r="L223" s="596"/>
      <c r="M223" s="597"/>
      <c r="N223" s="597"/>
      <c r="O223" s="597"/>
      <c r="P223" s="597"/>
      <c r="Q223" s="597"/>
      <c r="R223" s="597"/>
      <c r="S223" s="597"/>
      <c r="T223" s="597"/>
      <c r="U223" s="597"/>
      <c r="V223" s="597"/>
      <c r="W223" s="597"/>
      <c r="X223" s="598"/>
      <c r="Y223" s="599"/>
      <c r="Z223" s="600"/>
      <c r="AA223" s="600"/>
      <c r="AB223" s="610"/>
      <c r="AC223" s="604"/>
      <c r="AD223" s="632"/>
      <c r="AE223" s="632"/>
      <c r="AF223" s="632"/>
      <c r="AG223" s="633"/>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32"/>
      <c r="I224" s="632"/>
      <c r="J224" s="632"/>
      <c r="K224" s="633"/>
      <c r="L224" s="596"/>
      <c r="M224" s="597"/>
      <c r="N224" s="597"/>
      <c r="O224" s="597"/>
      <c r="P224" s="597"/>
      <c r="Q224" s="597"/>
      <c r="R224" s="597"/>
      <c r="S224" s="597"/>
      <c r="T224" s="597"/>
      <c r="U224" s="597"/>
      <c r="V224" s="597"/>
      <c r="W224" s="597"/>
      <c r="X224" s="598"/>
      <c r="Y224" s="599"/>
      <c r="Z224" s="600"/>
      <c r="AA224" s="600"/>
      <c r="AB224" s="610"/>
      <c r="AC224" s="604"/>
      <c r="AD224" s="632"/>
      <c r="AE224" s="632"/>
      <c r="AF224" s="632"/>
      <c r="AG224" s="633"/>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32"/>
      <c r="I225" s="632"/>
      <c r="J225" s="632"/>
      <c r="K225" s="633"/>
      <c r="L225" s="596"/>
      <c r="M225" s="597"/>
      <c r="N225" s="597"/>
      <c r="O225" s="597"/>
      <c r="P225" s="597"/>
      <c r="Q225" s="597"/>
      <c r="R225" s="597"/>
      <c r="S225" s="597"/>
      <c r="T225" s="597"/>
      <c r="U225" s="597"/>
      <c r="V225" s="597"/>
      <c r="W225" s="597"/>
      <c r="X225" s="598"/>
      <c r="Y225" s="599"/>
      <c r="Z225" s="600"/>
      <c r="AA225" s="600"/>
      <c r="AB225" s="610"/>
      <c r="AC225" s="604"/>
      <c r="AD225" s="632"/>
      <c r="AE225" s="632"/>
      <c r="AF225" s="632"/>
      <c r="AG225" s="633"/>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45"/>
      <c r="B228" s="1046"/>
      <c r="C228" s="1046"/>
      <c r="D228" s="1046"/>
      <c r="E228" s="1046"/>
      <c r="F228" s="1047"/>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4"/>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5"/>
      <c r="B230" s="1046"/>
      <c r="C230" s="1046"/>
      <c r="D230" s="1046"/>
      <c r="E230" s="1046"/>
      <c r="F230" s="1047"/>
      <c r="G230" s="604"/>
      <c r="H230" s="632"/>
      <c r="I230" s="632"/>
      <c r="J230" s="632"/>
      <c r="K230" s="633"/>
      <c r="L230" s="596"/>
      <c r="M230" s="597"/>
      <c r="N230" s="597"/>
      <c r="O230" s="597"/>
      <c r="P230" s="597"/>
      <c r="Q230" s="597"/>
      <c r="R230" s="597"/>
      <c r="S230" s="597"/>
      <c r="T230" s="597"/>
      <c r="U230" s="597"/>
      <c r="V230" s="597"/>
      <c r="W230" s="597"/>
      <c r="X230" s="598"/>
      <c r="Y230" s="599"/>
      <c r="Z230" s="600"/>
      <c r="AA230" s="600"/>
      <c r="AB230" s="610"/>
      <c r="AC230" s="604"/>
      <c r="AD230" s="632"/>
      <c r="AE230" s="632"/>
      <c r="AF230" s="632"/>
      <c r="AG230" s="633"/>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32"/>
      <c r="I231" s="632"/>
      <c r="J231" s="632"/>
      <c r="K231" s="633"/>
      <c r="L231" s="596"/>
      <c r="M231" s="597"/>
      <c r="N231" s="597"/>
      <c r="O231" s="597"/>
      <c r="P231" s="597"/>
      <c r="Q231" s="597"/>
      <c r="R231" s="597"/>
      <c r="S231" s="597"/>
      <c r="T231" s="597"/>
      <c r="U231" s="597"/>
      <c r="V231" s="597"/>
      <c r="W231" s="597"/>
      <c r="X231" s="598"/>
      <c r="Y231" s="599"/>
      <c r="Z231" s="600"/>
      <c r="AA231" s="600"/>
      <c r="AB231" s="610"/>
      <c r="AC231" s="604"/>
      <c r="AD231" s="632"/>
      <c r="AE231" s="632"/>
      <c r="AF231" s="632"/>
      <c r="AG231" s="633"/>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32"/>
      <c r="I232" s="632"/>
      <c r="J232" s="632"/>
      <c r="K232" s="633"/>
      <c r="L232" s="596"/>
      <c r="M232" s="597"/>
      <c r="N232" s="597"/>
      <c r="O232" s="597"/>
      <c r="P232" s="597"/>
      <c r="Q232" s="597"/>
      <c r="R232" s="597"/>
      <c r="S232" s="597"/>
      <c r="T232" s="597"/>
      <c r="U232" s="597"/>
      <c r="V232" s="597"/>
      <c r="W232" s="597"/>
      <c r="X232" s="598"/>
      <c r="Y232" s="599"/>
      <c r="Z232" s="600"/>
      <c r="AA232" s="600"/>
      <c r="AB232" s="610"/>
      <c r="AC232" s="604"/>
      <c r="AD232" s="632"/>
      <c r="AE232" s="632"/>
      <c r="AF232" s="632"/>
      <c r="AG232" s="633"/>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32"/>
      <c r="I233" s="632"/>
      <c r="J233" s="632"/>
      <c r="K233" s="633"/>
      <c r="L233" s="596"/>
      <c r="M233" s="597"/>
      <c r="N233" s="597"/>
      <c r="O233" s="597"/>
      <c r="P233" s="597"/>
      <c r="Q233" s="597"/>
      <c r="R233" s="597"/>
      <c r="S233" s="597"/>
      <c r="T233" s="597"/>
      <c r="U233" s="597"/>
      <c r="V233" s="597"/>
      <c r="W233" s="597"/>
      <c r="X233" s="598"/>
      <c r="Y233" s="599"/>
      <c r="Z233" s="600"/>
      <c r="AA233" s="600"/>
      <c r="AB233" s="610"/>
      <c r="AC233" s="604"/>
      <c r="AD233" s="632"/>
      <c r="AE233" s="632"/>
      <c r="AF233" s="632"/>
      <c r="AG233" s="633"/>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32"/>
      <c r="I234" s="632"/>
      <c r="J234" s="632"/>
      <c r="K234" s="633"/>
      <c r="L234" s="596"/>
      <c r="M234" s="597"/>
      <c r="N234" s="597"/>
      <c r="O234" s="597"/>
      <c r="P234" s="597"/>
      <c r="Q234" s="597"/>
      <c r="R234" s="597"/>
      <c r="S234" s="597"/>
      <c r="T234" s="597"/>
      <c r="U234" s="597"/>
      <c r="V234" s="597"/>
      <c r="W234" s="597"/>
      <c r="X234" s="598"/>
      <c r="Y234" s="599"/>
      <c r="Z234" s="600"/>
      <c r="AA234" s="600"/>
      <c r="AB234" s="610"/>
      <c r="AC234" s="604"/>
      <c r="AD234" s="632"/>
      <c r="AE234" s="632"/>
      <c r="AF234" s="632"/>
      <c r="AG234" s="633"/>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32"/>
      <c r="I235" s="632"/>
      <c r="J235" s="632"/>
      <c r="K235" s="633"/>
      <c r="L235" s="596"/>
      <c r="M235" s="597"/>
      <c r="N235" s="597"/>
      <c r="O235" s="597"/>
      <c r="P235" s="597"/>
      <c r="Q235" s="597"/>
      <c r="R235" s="597"/>
      <c r="S235" s="597"/>
      <c r="T235" s="597"/>
      <c r="U235" s="597"/>
      <c r="V235" s="597"/>
      <c r="W235" s="597"/>
      <c r="X235" s="598"/>
      <c r="Y235" s="599"/>
      <c r="Z235" s="600"/>
      <c r="AA235" s="600"/>
      <c r="AB235" s="610"/>
      <c r="AC235" s="604"/>
      <c r="AD235" s="632"/>
      <c r="AE235" s="632"/>
      <c r="AF235" s="632"/>
      <c r="AG235" s="633"/>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32"/>
      <c r="I236" s="632"/>
      <c r="J236" s="632"/>
      <c r="K236" s="633"/>
      <c r="L236" s="596"/>
      <c r="M236" s="597"/>
      <c r="N236" s="597"/>
      <c r="O236" s="597"/>
      <c r="P236" s="597"/>
      <c r="Q236" s="597"/>
      <c r="R236" s="597"/>
      <c r="S236" s="597"/>
      <c r="T236" s="597"/>
      <c r="U236" s="597"/>
      <c r="V236" s="597"/>
      <c r="W236" s="597"/>
      <c r="X236" s="598"/>
      <c r="Y236" s="599"/>
      <c r="Z236" s="600"/>
      <c r="AA236" s="600"/>
      <c r="AB236" s="610"/>
      <c r="AC236" s="604"/>
      <c r="AD236" s="632"/>
      <c r="AE236" s="632"/>
      <c r="AF236" s="632"/>
      <c r="AG236" s="633"/>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32"/>
      <c r="I237" s="632"/>
      <c r="J237" s="632"/>
      <c r="K237" s="633"/>
      <c r="L237" s="596"/>
      <c r="M237" s="597"/>
      <c r="N237" s="597"/>
      <c r="O237" s="597"/>
      <c r="P237" s="597"/>
      <c r="Q237" s="597"/>
      <c r="R237" s="597"/>
      <c r="S237" s="597"/>
      <c r="T237" s="597"/>
      <c r="U237" s="597"/>
      <c r="V237" s="597"/>
      <c r="W237" s="597"/>
      <c r="X237" s="598"/>
      <c r="Y237" s="599"/>
      <c r="Z237" s="600"/>
      <c r="AA237" s="600"/>
      <c r="AB237" s="610"/>
      <c r="AC237" s="604"/>
      <c r="AD237" s="632"/>
      <c r="AE237" s="632"/>
      <c r="AF237" s="632"/>
      <c r="AG237" s="633"/>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32"/>
      <c r="I238" s="632"/>
      <c r="J238" s="632"/>
      <c r="K238" s="633"/>
      <c r="L238" s="596"/>
      <c r="M238" s="597"/>
      <c r="N238" s="597"/>
      <c r="O238" s="597"/>
      <c r="P238" s="597"/>
      <c r="Q238" s="597"/>
      <c r="R238" s="597"/>
      <c r="S238" s="597"/>
      <c r="T238" s="597"/>
      <c r="U238" s="597"/>
      <c r="V238" s="597"/>
      <c r="W238" s="597"/>
      <c r="X238" s="598"/>
      <c r="Y238" s="599"/>
      <c r="Z238" s="600"/>
      <c r="AA238" s="600"/>
      <c r="AB238" s="610"/>
      <c r="AC238" s="604"/>
      <c r="AD238" s="632"/>
      <c r="AE238" s="632"/>
      <c r="AF238" s="632"/>
      <c r="AG238" s="633"/>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45"/>
      <c r="B241" s="1046"/>
      <c r="C241" s="1046"/>
      <c r="D241" s="1046"/>
      <c r="E241" s="1046"/>
      <c r="F241" s="1047"/>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4"/>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5"/>
      <c r="B243" s="1046"/>
      <c r="C243" s="1046"/>
      <c r="D243" s="1046"/>
      <c r="E243" s="1046"/>
      <c r="F243" s="1047"/>
      <c r="G243" s="604"/>
      <c r="H243" s="632"/>
      <c r="I243" s="632"/>
      <c r="J243" s="632"/>
      <c r="K243" s="633"/>
      <c r="L243" s="596"/>
      <c r="M243" s="597"/>
      <c r="N243" s="597"/>
      <c r="O243" s="597"/>
      <c r="P243" s="597"/>
      <c r="Q243" s="597"/>
      <c r="R243" s="597"/>
      <c r="S243" s="597"/>
      <c r="T243" s="597"/>
      <c r="U243" s="597"/>
      <c r="V243" s="597"/>
      <c r="W243" s="597"/>
      <c r="X243" s="598"/>
      <c r="Y243" s="599"/>
      <c r="Z243" s="600"/>
      <c r="AA243" s="600"/>
      <c r="AB243" s="610"/>
      <c r="AC243" s="604"/>
      <c r="AD243" s="632"/>
      <c r="AE243" s="632"/>
      <c r="AF243" s="632"/>
      <c r="AG243" s="633"/>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32"/>
      <c r="I244" s="632"/>
      <c r="J244" s="632"/>
      <c r="K244" s="633"/>
      <c r="L244" s="596"/>
      <c r="M244" s="597"/>
      <c r="N244" s="597"/>
      <c r="O244" s="597"/>
      <c r="P244" s="597"/>
      <c r="Q244" s="597"/>
      <c r="R244" s="597"/>
      <c r="S244" s="597"/>
      <c r="T244" s="597"/>
      <c r="U244" s="597"/>
      <c r="V244" s="597"/>
      <c r="W244" s="597"/>
      <c r="X244" s="598"/>
      <c r="Y244" s="599"/>
      <c r="Z244" s="600"/>
      <c r="AA244" s="600"/>
      <c r="AB244" s="610"/>
      <c r="AC244" s="604"/>
      <c r="AD244" s="632"/>
      <c r="AE244" s="632"/>
      <c r="AF244" s="632"/>
      <c r="AG244" s="633"/>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32"/>
      <c r="I245" s="632"/>
      <c r="J245" s="632"/>
      <c r="K245" s="633"/>
      <c r="L245" s="596"/>
      <c r="M245" s="597"/>
      <c r="N245" s="597"/>
      <c r="O245" s="597"/>
      <c r="P245" s="597"/>
      <c r="Q245" s="597"/>
      <c r="R245" s="597"/>
      <c r="S245" s="597"/>
      <c r="T245" s="597"/>
      <c r="U245" s="597"/>
      <c r="V245" s="597"/>
      <c r="W245" s="597"/>
      <c r="X245" s="598"/>
      <c r="Y245" s="599"/>
      <c r="Z245" s="600"/>
      <c r="AA245" s="600"/>
      <c r="AB245" s="610"/>
      <c r="AC245" s="604"/>
      <c r="AD245" s="632"/>
      <c r="AE245" s="632"/>
      <c r="AF245" s="632"/>
      <c r="AG245" s="633"/>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32"/>
      <c r="I246" s="632"/>
      <c r="J246" s="632"/>
      <c r="K246" s="633"/>
      <c r="L246" s="596"/>
      <c r="M246" s="597"/>
      <c r="N246" s="597"/>
      <c r="O246" s="597"/>
      <c r="P246" s="597"/>
      <c r="Q246" s="597"/>
      <c r="R246" s="597"/>
      <c r="S246" s="597"/>
      <c r="T246" s="597"/>
      <c r="U246" s="597"/>
      <c r="V246" s="597"/>
      <c r="W246" s="597"/>
      <c r="X246" s="598"/>
      <c r="Y246" s="599"/>
      <c r="Z246" s="600"/>
      <c r="AA246" s="600"/>
      <c r="AB246" s="610"/>
      <c r="AC246" s="604"/>
      <c r="AD246" s="632"/>
      <c r="AE246" s="632"/>
      <c r="AF246" s="632"/>
      <c r="AG246" s="633"/>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32"/>
      <c r="I247" s="632"/>
      <c r="J247" s="632"/>
      <c r="K247" s="633"/>
      <c r="L247" s="596"/>
      <c r="M247" s="597"/>
      <c r="N247" s="597"/>
      <c r="O247" s="597"/>
      <c r="P247" s="597"/>
      <c r="Q247" s="597"/>
      <c r="R247" s="597"/>
      <c r="S247" s="597"/>
      <c r="T247" s="597"/>
      <c r="U247" s="597"/>
      <c r="V247" s="597"/>
      <c r="W247" s="597"/>
      <c r="X247" s="598"/>
      <c r="Y247" s="599"/>
      <c r="Z247" s="600"/>
      <c r="AA247" s="600"/>
      <c r="AB247" s="610"/>
      <c r="AC247" s="604"/>
      <c r="AD247" s="632"/>
      <c r="AE247" s="632"/>
      <c r="AF247" s="632"/>
      <c r="AG247" s="633"/>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32"/>
      <c r="I248" s="632"/>
      <c r="J248" s="632"/>
      <c r="K248" s="633"/>
      <c r="L248" s="596"/>
      <c r="M248" s="597"/>
      <c r="N248" s="597"/>
      <c r="O248" s="597"/>
      <c r="P248" s="597"/>
      <c r="Q248" s="597"/>
      <c r="R248" s="597"/>
      <c r="S248" s="597"/>
      <c r="T248" s="597"/>
      <c r="U248" s="597"/>
      <c r="V248" s="597"/>
      <c r="W248" s="597"/>
      <c r="X248" s="598"/>
      <c r="Y248" s="599"/>
      <c r="Z248" s="600"/>
      <c r="AA248" s="600"/>
      <c r="AB248" s="610"/>
      <c r="AC248" s="604"/>
      <c r="AD248" s="632"/>
      <c r="AE248" s="632"/>
      <c r="AF248" s="632"/>
      <c r="AG248" s="633"/>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32"/>
      <c r="I249" s="632"/>
      <c r="J249" s="632"/>
      <c r="K249" s="633"/>
      <c r="L249" s="596"/>
      <c r="M249" s="597"/>
      <c r="N249" s="597"/>
      <c r="O249" s="597"/>
      <c r="P249" s="597"/>
      <c r="Q249" s="597"/>
      <c r="R249" s="597"/>
      <c r="S249" s="597"/>
      <c r="T249" s="597"/>
      <c r="U249" s="597"/>
      <c r="V249" s="597"/>
      <c r="W249" s="597"/>
      <c r="X249" s="598"/>
      <c r="Y249" s="599"/>
      <c r="Z249" s="600"/>
      <c r="AA249" s="600"/>
      <c r="AB249" s="610"/>
      <c r="AC249" s="604"/>
      <c r="AD249" s="632"/>
      <c r="AE249" s="632"/>
      <c r="AF249" s="632"/>
      <c r="AG249" s="633"/>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32"/>
      <c r="I250" s="632"/>
      <c r="J250" s="632"/>
      <c r="K250" s="633"/>
      <c r="L250" s="596"/>
      <c r="M250" s="597"/>
      <c r="N250" s="597"/>
      <c r="O250" s="597"/>
      <c r="P250" s="597"/>
      <c r="Q250" s="597"/>
      <c r="R250" s="597"/>
      <c r="S250" s="597"/>
      <c r="T250" s="597"/>
      <c r="U250" s="597"/>
      <c r="V250" s="597"/>
      <c r="W250" s="597"/>
      <c r="X250" s="598"/>
      <c r="Y250" s="599"/>
      <c r="Z250" s="600"/>
      <c r="AA250" s="600"/>
      <c r="AB250" s="610"/>
      <c r="AC250" s="604"/>
      <c r="AD250" s="632"/>
      <c r="AE250" s="632"/>
      <c r="AF250" s="632"/>
      <c r="AG250" s="633"/>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32"/>
      <c r="I251" s="632"/>
      <c r="J251" s="632"/>
      <c r="K251" s="633"/>
      <c r="L251" s="596"/>
      <c r="M251" s="597"/>
      <c r="N251" s="597"/>
      <c r="O251" s="597"/>
      <c r="P251" s="597"/>
      <c r="Q251" s="597"/>
      <c r="R251" s="597"/>
      <c r="S251" s="597"/>
      <c r="T251" s="597"/>
      <c r="U251" s="597"/>
      <c r="V251" s="597"/>
      <c r="W251" s="597"/>
      <c r="X251" s="598"/>
      <c r="Y251" s="599"/>
      <c r="Z251" s="600"/>
      <c r="AA251" s="600"/>
      <c r="AB251" s="610"/>
      <c r="AC251" s="604"/>
      <c r="AD251" s="632"/>
      <c r="AE251" s="632"/>
      <c r="AF251" s="632"/>
      <c r="AG251" s="633"/>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45"/>
      <c r="B254" s="1046"/>
      <c r="C254" s="1046"/>
      <c r="D254" s="1046"/>
      <c r="E254" s="1046"/>
      <c r="F254" s="1047"/>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4"/>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5"/>
      <c r="B256" s="1046"/>
      <c r="C256" s="1046"/>
      <c r="D256" s="1046"/>
      <c r="E256" s="1046"/>
      <c r="F256" s="1047"/>
      <c r="G256" s="604"/>
      <c r="H256" s="632"/>
      <c r="I256" s="632"/>
      <c r="J256" s="632"/>
      <c r="K256" s="633"/>
      <c r="L256" s="596"/>
      <c r="M256" s="597"/>
      <c r="N256" s="597"/>
      <c r="O256" s="597"/>
      <c r="P256" s="597"/>
      <c r="Q256" s="597"/>
      <c r="R256" s="597"/>
      <c r="S256" s="597"/>
      <c r="T256" s="597"/>
      <c r="U256" s="597"/>
      <c r="V256" s="597"/>
      <c r="W256" s="597"/>
      <c r="X256" s="598"/>
      <c r="Y256" s="599"/>
      <c r="Z256" s="600"/>
      <c r="AA256" s="600"/>
      <c r="AB256" s="610"/>
      <c r="AC256" s="604"/>
      <c r="AD256" s="632"/>
      <c r="AE256" s="632"/>
      <c r="AF256" s="632"/>
      <c r="AG256" s="633"/>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32"/>
      <c r="I257" s="632"/>
      <c r="J257" s="632"/>
      <c r="K257" s="633"/>
      <c r="L257" s="596"/>
      <c r="M257" s="597"/>
      <c r="N257" s="597"/>
      <c r="O257" s="597"/>
      <c r="P257" s="597"/>
      <c r="Q257" s="597"/>
      <c r="R257" s="597"/>
      <c r="S257" s="597"/>
      <c r="T257" s="597"/>
      <c r="U257" s="597"/>
      <c r="V257" s="597"/>
      <c r="W257" s="597"/>
      <c r="X257" s="598"/>
      <c r="Y257" s="599"/>
      <c r="Z257" s="600"/>
      <c r="AA257" s="600"/>
      <c r="AB257" s="610"/>
      <c r="AC257" s="604"/>
      <c r="AD257" s="632"/>
      <c r="AE257" s="632"/>
      <c r="AF257" s="632"/>
      <c r="AG257" s="633"/>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32"/>
      <c r="I258" s="632"/>
      <c r="J258" s="632"/>
      <c r="K258" s="633"/>
      <c r="L258" s="596"/>
      <c r="M258" s="597"/>
      <c r="N258" s="597"/>
      <c r="O258" s="597"/>
      <c r="P258" s="597"/>
      <c r="Q258" s="597"/>
      <c r="R258" s="597"/>
      <c r="S258" s="597"/>
      <c r="T258" s="597"/>
      <c r="U258" s="597"/>
      <c r="V258" s="597"/>
      <c r="W258" s="597"/>
      <c r="X258" s="598"/>
      <c r="Y258" s="599"/>
      <c r="Z258" s="600"/>
      <c r="AA258" s="600"/>
      <c r="AB258" s="610"/>
      <c r="AC258" s="604"/>
      <c r="AD258" s="632"/>
      <c r="AE258" s="632"/>
      <c r="AF258" s="632"/>
      <c r="AG258" s="633"/>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32"/>
      <c r="I259" s="632"/>
      <c r="J259" s="632"/>
      <c r="K259" s="633"/>
      <c r="L259" s="596"/>
      <c r="M259" s="597"/>
      <c r="N259" s="597"/>
      <c r="O259" s="597"/>
      <c r="P259" s="597"/>
      <c r="Q259" s="597"/>
      <c r="R259" s="597"/>
      <c r="S259" s="597"/>
      <c r="T259" s="597"/>
      <c r="U259" s="597"/>
      <c r="V259" s="597"/>
      <c r="W259" s="597"/>
      <c r="X259" s="598"/>
      <c r="Y259" s="599"/>
      <c r="Z259" s="600"/>
      <c r="AA259" s="600"/>
      <c r="AB259" s="610"/>
      <c r="AC259" s="604"/>
      <c r="AD259" s="632"/>
      <c r="AE259" s="632"/>
      <c r="AF259" s="632"/>
      <c r="AG259" s="633"/>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32"/>
      <c r="I260" s="632"/>
      <c r="J260" s="632"/>
      <c r="K260" s="633"/>
      <c r="L260" s="596"/>
      <c r="M260" s="597"/>
      <c r="N260" s="597"/>
      <c r="O260" s="597"/>
      <c r="P260" s="597"/>
      <c r="Q260" s="597"/>
      <c r="R260" s="597"/>
      <c r="S260" s="597"/>
      <c r="T260" s="597"/>
      <c r="U260" s="597"/>
      <c r="V260" s="597"/>
      <c r="W260" s="597"/>
      <c r="X260" s="598"/>
      <c r="Y260" s="599"/>
      <c r="Z260" s="600"/>
      <c r="AA260" s="600"/>
      <c r="AB260" s="610"/>
      <c r="AC260" s="604"/>
      <c r="AD260" s="632"/>
      <c r="AE260" s="632"/>
      <c r="AF260" s="632"/>
      <c r="AG260" s="633"/>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32"/>
      <c r="I261" s="632"/>
      <c r="J261" s="632"/>
      <c r="K261" s="633"/>
      <c r="L261" s="596"/>
      <c r="M261" s="597"/>
      <c r="N261" s="597"/>
      <c r="O261" s="597"/>
      <c r="P261" s="597"/>
      <c r="Q261" s="597"/>
      <c r="R261" s="597"/>
      <c r="S261" s="597"/>
      <c r="T261" s="597"/>
      <c r="U261" s="597"/>
      <c r="V261" s="597"/>
      <c r="W261" s="597"/>
      <c r="X261" s="598"/>
      <c r="Y261" s="599"/>
      <c r="Z261" s="600"/>
      <c r="AA261" s="600"/>
      <c r="AB261" s="610"/>
      <c r="AC261" s="604"/>
      <c r="AD261" s="632"/>
      <c r="AE261" s="632"/>
      <c r="AF261" s="632"/>
      <c r="AG261" s="633"/>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32"/>
      <c r="I262" s="632"/>
      <c r="J262" s="632"/>
      <c r="K262" s="633"/>
      <c r="L262" s="596"/>
      <c r="M262" s="597"/>
      <c r="N262" s="597"/>
      <c r="O262" s="597"/>
      <c r="P262" s="597"/>
      <c r="Q262" s="597"/>
      <c r="R262" s="597"/>
      <c r="S262" s="597"/>
      <c r="T262" s="597"/>
      <c r="U262" s="597"/>
      <c r="V262" s="597"/>
      <c r="W262" s="597"/>
      <c r="X262" s="598"/>
      <c r="Y262" s="599"/>
      <c r="Z262" s="600"/>
      <c r="AA262" s="600"/>
      <c r="AB262" s="610"/>
      <c r="AC262" s="604"/>
      <c r="AD262" s="632"/>
      <c r="AE262" s="632"/>
      <c r="AF262" s="632"/>
      <c r="AG262" s="633"/>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32"/>
      <c r="I263" s="632"/>
      <c r="J263" s="632"/>
      <c r="K263" s="633"/>
      <c r="L263" s="596"/>
      <c r="M263" s="597"/>
      <c r="N263" s="597"/>
      <c r="O263" s="597"/>
      <c r="P263" s="597"/>
      <c r="Q263" s="597"/>
      <c r="R263" s="597"/>
      <c r="S263" s="597"/>
      <c r="T263" s="597"/>
      <c r="U263" s="597"/>
      <c r="V263" s="597"/>
      <c r="W263" s="597"/>
      <c r="X263" s="598"/>
      <c r="Y263" s="599"/>
      <c r="Z263" s="600"/>
      <c r="AA263" s="600"/>
      <c r="AB263" s="610"/>
      <c r="AC263" s="604"/>
      <c r="AD263" s="632"/>
      <c r="AE263" s="632"/>
      <c r="AF263" s="632"/>
      <c r="AG263" s="633"/>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32"/>
      <c r="I264" s="632"/>
      <c r="J264" s="632"/>
      <c r="K264" s="633"/>
      <c r="L264" s="596"/>
      <c r="M264" s="597"/>
      <c r="N264" s="597"/>
      <c r="O264" s="597"/>
      <c r="P264" s="597"/>
      <c r="Q264" s="597"/>
      <c r="R264" s="597"/>
      <c r="S264" s="597"/>
      <c r="T264" s="597"/>
      <c r="U264" s="597"/>
      <c r="V264" s="597"/>
      <c r="W264" s="597"/>
      <c r="X264" s="598"/>
      <c r="Y264" s="599"/>
      <c r="Z264" s="600"/>
      <c r="AA264" s="600"/>
      <c r="AB264" s="610"/>
      <c r="AC264" s="604"/>
      <c r="AD264" s="632"/>
      <c r="AE264" s="632"/>
      <c r="AF264" s="632"/>
      <c r="AG264" s="633"/>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2021-05-21T14:31:29Z</cp:lastPrinted>
  <dcterms:created xsi:type="dcterms:W3CDTF">2012-03-13T00:50:25Z</dcterms:created>
  <dcterms:modified xsi:type="dcterms:W3CDTF">2021-06-25T00:54:44Z</dcterms:modified>
</cp:coreProperties>
</file>