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大臣官房会計課\予算係\行政事業レビュー・予算監視効率化チーム\令和３年度レビュー\02 サマーレビュー\05 レビューシート中間公表\02 各部局から提出\05 担当再チェック用\05 総政統括官G\OK（中間公表用）\"/>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69" i="3" l="1"/>
  <c r="AE69" i="3"/>
  <c r="AM34" i="3"/>
  <c r="AI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134" i="3"/>
  <c r="AY213" i="3"/>
  <c r="AY235" i="3"/>
  <c r="AY417" i="3"/>
  <c r="AY459" i="3"/>
  <c r="AY606" i="3"/>
  <c r="AY616" i="3"/>
  <c r="AY645" i="3"/>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<sst xmlns="http://schemas.openxmlformats.org/spreadsheetml/2006/main" count="2336" uniqueCount="713">
  <si>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</si>
  <si>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</si>
  <si>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</si>
  <si>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</si>
  <si>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</si>
  <si>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</si>
  <si>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</si>
  <si>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</si>
  <si>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</si>
  <si>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</si>
  <si>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</si>
  <si>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</si>
  <si>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</si>
  <si>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</si>
  <si>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</si>
  <si>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</si>
  <si>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</si>
  <si>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</si>
  <si>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</si>
  <si>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</si>
  <si>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</si>
  <si>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</si>
  <si>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</si>
  <si>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</si>
  <si>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</si>
  <si>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</si>
  <si>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</si>
  <si>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</si>
  <si>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</si>
  <si>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</si>
  <si>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</si>
  <si>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</si>
  <si>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</si>
  <si>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</si>
  <si>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</si>
  <si>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</si>
  <si>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</si>
  <si>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</si>
  <si>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</si>
  <si>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</si>
  <si>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</si>
  <si>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</si>
  <si>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</si>
  <si>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</si>
  <si>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</si>
  <si>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</si>
  <si>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</si>
  <si>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</si>
  <si>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</si>
  <si>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</si>
  <si>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</si>
  <si>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</si>
  <si>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</si>
  <si>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</si>
  <si>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</si>
  <si>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</si>
  <si>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</si>
  <si>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</si>
  <si>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</si>
  <si>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</si>
  <si>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</si>
  <si>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</si>
  <si>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</si>
  <si>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</si>
  <si>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</si>
  <si>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</si>
  <si>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</si>
  <si>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</si>
  <si>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</si>
  <si>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</si>
  <si>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</si>
  <si>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</si>
  <si>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</si>
  <si>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</si>
  <si>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</si>
  <si>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</si>
  <si>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</si>
  <si>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</si>
  <si>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</si>
  <si>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</si>
  <si>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</si>
  <si>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</si>
  <si>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</si>
  <si>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</si>
  <si>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</si>
  <si>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</si>
  <si>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</si>
  <si>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</si>
  <si>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</si>
  <si>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</si>
  <si>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</si>
  <si>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</si>
  <si>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</si>
  <si>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</si>
  <si>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</si>
  <si>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</si>
  <si>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</si>
  <si>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</si>
  <si>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</si>
  <si>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</si>
  <si>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</si>
  <si>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</si>
  <si>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</si>
  <si>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</si>
  <si>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</si>
  <si>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</si>
  <si>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</si>
  <si>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</si>
  <si>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</si>
  <si>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</si>
  <si>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</si>
  <si>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</si>
  <si>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</si>
  <si>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</si>
  <si>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</si>
  <si>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</si>
  <si>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</si>
  <si>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</si>
  <si>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</si>
  <si>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</si>
  <si>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</si>
  <si>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</si>
  <si>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</si>
  <si>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</si>
  <si>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</si>
  <si>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</si>
  <si>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</si>
  <si>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</si>
  <si>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</si>
  <si>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</si>
  <si>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</si>
  <si>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</si>
  <si>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</si>
  <si>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</si>
  <si>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</si>
  <si>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</si>
  <si>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</si>
  <si>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</si>
  <si>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</si>
  <si>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</si>
  <si>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</si>
  <si>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</si>
  <si>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</si>
  <si>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</si>
  <si>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</si>
  <si>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</si>
  <si>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</si>
  <si>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</si>
  <si>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</si>
  <si>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</si>
  <si>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</si>
  <si>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</si>
  <si>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</si>
  <si>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</si>
  <si>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</si>
  <si>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</si>
  <si>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</si>
  <si>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</si>
  <si>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</si>
  <si>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</si>
  <si>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</si>
  <si>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</si>
  <si>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</si>
  <si>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</si>
  <si>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</si>
  <si>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</si>
  <si>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</si>
  <si>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</si>
  <si>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</si>
  <si>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</si>
  <si>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</si>
  <si>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</si>
  <si>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</si>
  <si>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</si>
  <si>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</si>
  <si>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</si>
  <si>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</si>
  <si>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</si>
  <si>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</si>
  <si>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</si>
  <si>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</si>
  <si>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</si>
  <si>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</si>
  <si>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</si>
  <si>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</si>
  <si>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</si>
  <si>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</si>
  <si>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</si>
  <si>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</si>
  <si>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</si>
  <si>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</si>
  <si>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</si>
  <si>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</si>
  <si>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</si>
  <si>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</si>
  <si>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</si>
  <si>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</si>
  <si>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</si>
  <si>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</si>
  <si>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</si>
  <si>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</si>
  <si>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</si>
  <si>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</si>
  <si>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</si>
  <si>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</si>
  <si>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</si>
  <si>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</si>
  <si>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</si>
  <si>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</si>
  <si>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</si>
  <si>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</si>
  <si>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</si>
  <si>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</si>
  <si>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</si>
  <si>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</si>
  <si>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</si>
  <si>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</si>
  <si>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</si>
  <si>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</si>
  <si>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</si>
  <si>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</si>
  <si>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</si>
  <si>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</si>
  <si>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</si>
  <si>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</si>
  <si>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</si>
  <si>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</si>
  <si>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</si>
  <si>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</si>
  <si>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</si>
  <si>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</si>
  <si>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</si>
  <si>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</si>
  <si>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</si>
  <si>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</si>
  <si>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</si>
  <si>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</si>
  <si>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</si>
  <si>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</si>
  <si>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</si>
  <si>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</si>
  <si>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</si>
  <si>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</si>
  <si>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</si>
  <si>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</si>
  <si>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</si>
  <si>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</si>
  <si>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</si>
  <si>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</si>
  <si>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</si>
  <si>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</si>
  <si>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</si>
  <si>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</si>
  <si>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</si>
  <si>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</si>
  <si>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</si>
  <si>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</si>
  <si>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</si>
  <si>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</si>
  <si>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</si>
  <si>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</si>
  <si>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</si>
  <si>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</si>
  <si>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</si>
  <si>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</si>
  <si>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</si>
  <si>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</si>
  <si>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</si>
  <si>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</si>
  <si>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</si>
  <si>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</si>
  <si>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</si>
  <si>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</si>
  <si>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</si>
  <si>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</si>
  <si>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</si>
  <si>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</si>
  <si>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</si>
  <si>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</si>
  <si>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</si>
  <si>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</si>
  <si>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</si>
  <si>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</si>
  <si>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</si>
  <si>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</si>
  <si>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</si>
  <si>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</si>
  <si>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</si>
  <si>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</si>
  <si>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</si>
  <si>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</si>
  <si>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</si>
  <si>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</si>
  <si>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</si>
  <si>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</si>
  <si>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</si>
  <si>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</si>
  <si>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</si>
  <si>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</si>
  <si>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</si>
  <si>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</si>
  <si>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</si>
  <si>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</si>
  <si>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</si>
  <si>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</si>
  <si>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</si>
  <si>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</si>
  <si>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</si>
  <si>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</si>
  <si>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</si>
  <si>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</si>
  <si>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</si>
  <si>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</si>
  <si>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</si>
  <si>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</si>
  <si>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</si>
  <si>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</si>
  <si>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</si>
  <si>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</si>
  <si>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</si>
  <si>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</si>
  <si>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</si>
  <si>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</si>
  <si>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</si>
  <si>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</si>
  <si>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</si>
  <si>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</si>
  <si>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</si>
  <si>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</si>
  <si>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</si>
  <si>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</si>
  <si>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</si>
  <si>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</si>
  <si>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</si>
  <si>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</si>
  <si>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</si>
  <si>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</si>
  <si>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</si>
  <si>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</si>
  <si>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</si>
  <si>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</si>
  <si>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</si>
  <si>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</si>
  <si>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</si>
  <si>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</si>
  <si>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</si>
  <si>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</si>
  <si>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</si>
  <si>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</si>
  <si>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</si>
  <si>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</si>
  <si>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</si>
  <si>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</si>
  <si>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</si>
  <si>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</si>
  <si>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</si>
  <si>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</si>
  <si>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</si>
  <si>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</si>
  <si>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</si>
  <si>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</si>
  <si>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</si>
  <si>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</si>
  <si>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</si>
  <si>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</si>
  <si>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</si>
  <si>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</si>
  <si>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</si>
  <si>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</si>
  <si>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</si>
  <si>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</si>
  <si>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</si>
  <si>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</si>
  <si>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</si>
  <si>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</si>
  <si>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</si>
  <si>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</si>
  <si>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</si>
  <si>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</si>
  <si>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</si>
  <si>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</si>
  <si>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</si>
  <si>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</si>
  <si>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</si>
  <si>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</si>
  <si>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</si>
  <si>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</si>
  <si>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</si>
  <si>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</si>
  <si>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</si>
  <si>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</si>
  <si>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</si>
  <si>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</si>
  <si>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</si>
  <si>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</si>
  <si>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</si>
  <si>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</si>
  <si>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</si>
  <si>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</si>
  <si>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</si>
  <si>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</si>
  <si>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</si>
  <si>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</si>
  <si>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</si>
  <si>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</si>
  <si>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</si>
  <si>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</si>
  <si>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</si>
  <si>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</si>
  <si>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</si>
  <si>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</si>
  <si>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</si>
  <si>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</si>
  <si>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</si>
  <si>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</si>
  <si>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</si>
  <si>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</si>
  <si>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</si>
  <si>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</si>
  <si>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</si>
  <si>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</si>
  <si>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</si>
  <si>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</si>
  <si>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</si>
  <si>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</si>
  <si>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</si>
  <si>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</si>
  <si>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</si>
  <si>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</si>
  <si>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</si>
  <si>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</si>
  <si>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</si>
  <si>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</si>
  <si>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</si>
  <si>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</si>
  <si>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</si>
  <si>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</si>
  <si>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</si>
  <si>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</si>
  <si>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</si>
  <si>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</si>
  <si>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</si>
  <si>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</si>
  <si>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</si>
  <si>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</si>
  <si>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</si>
  <si>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</si>
  <si>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</si>
  <si>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</si>
  <si>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</si>
  <si>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</si>
  <si>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</si>
  <si>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</si>
  <si>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</si>
  <si>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</si>
  <si>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</si>
  <si>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</si>
  <si>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</si>
  <si>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</si>
  <si>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</si>
  <si>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</si>
  <si>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</si>
  <si>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</si>
  <si>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</si>
  <si>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</si>
  <si>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</si>
  <si>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</si>
  <si>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</si>
  <si>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</si>
  <si>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</si>
  <si>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</si>
  <si>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</si>
  <si>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</si>
  <si>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</si>
  <si>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</si>
  <si>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</si>
  <si>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</si>
  <si>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</si>
  <si>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</si>
  <si>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</si>
  <si>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</si>
  <si>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</si>
  <si>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</si>
  <si>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</si>
  <si>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</si>
  <si>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</si>
  <si>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</si>
  <si>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</si>
  <si>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</si>
  <si>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</si>
  <si>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</si>
  <si>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</si>
  <si>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</si>
  <si>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</si>
  <si>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</si>
  <si>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</si>
  <si>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</si>
  <si>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</si>
  <si>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</si>
  <si>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</si>
  <si>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</si>
  <si>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</si>
  <si>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</si>
  <si>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</si>
  <si>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</si>
  <si>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</si>
  <si>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</si>
  <si>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</si>
  <si>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</si>
  <si>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</si>
  <si>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</si>
  <si>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</si>
  <si>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</si>
  <si>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</si>
  <si>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</si>
  <si>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</si>
  <si>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</si>
  <si>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</si>
  <si>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</si>
  <si>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</si>
  <si>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</si>
  <si>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</si>
  <si>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</si>
  <si>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</si>
  <si>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</si>
  <si>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</si>
  <si>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</si>
  <si>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</si>
  <si>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</si>
  <si>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</si>
  <si>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</si>
  <si>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</si>
  <si>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</si>
  <si>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</si>
  <si>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</si>
  <si>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</si>
  <si>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</si>
  <si>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</si>
  <si>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</si>
  <si>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</si>
  <si>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</si>
  <si>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</si>
  <si>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</si>
  <si>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</si>
  <si>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</si>
  <si>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</si>
  <si>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</si>
  <si>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</si>
  <si>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</si>
  <si>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</si>
  <si>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</si>
  <si>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</si>
  <si>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</si>
  <si>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</si>
  <si>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</si>
  <si>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</si>
  <si>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</si>
  <si>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</si>
  <si>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</si>
  <si>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</si>
  <si>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</si>
  <si>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</si>
  <si>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</si>
  <si>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</si>
  <si>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</si>
  <si>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</si>
  <si>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</si>
  <si>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</si>
  <si>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</si>
  <si>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</si>
  <si>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</si>
  <si>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</si>
  <si>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</si>
  <si>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</si>
  <si>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</si>
  <si>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</si>
  <si>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</si>
  <si>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</si>
  <si>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</si>
  <si>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</si>
  <si>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</si>
  <si>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</si>
  <si>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</si>
  <si>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</si>
  <si>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</si>
  <si>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</si>
  <si>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</si>
  <si>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</si>
  <si>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</si>
  <si>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</si>
  <si>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</si>
  <si>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</si>
  <si>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</si>
  <si>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</si>
  <si>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</si>
  <si>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</si>
  <si>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</si>
  <si>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</si>
  <si>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</si>
  <si>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</si>
  <si>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</si>
  <si>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</si>
  <si>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</si>
  <si>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</si>
  <si>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</si>
  <si>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</si>
  <si>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</si>
  <si>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</si>
  <si>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</si>
  <si>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</si>
  <si>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</si>
  <si>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</si>
  <si>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</si>
  <si>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</si>
  <si>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</si>
  <si>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</si>
  <si>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</si>
  <si>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</si>
  <si>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</si>
  <si>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</si>
  <si>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</si>
  <si>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</si>
  <si>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</si>
  <si>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</si>
  <si>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</si>
  <si>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</si>
  <si>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</si>
  <si>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</si>
  <si>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製品対策推進経費</t>
  </si>
  <si>
    <t>大臣官房</t>
  </si>
  <si>
    <t>環境経済課長
西村　治彦</t>
  </si>
  <si>
    <t>平成13年度</t>
  </si>
  <si>
    <t>終了予定なし</t>
  </si>
  <si>
    <t>環境経済課</t>
  </si>
  <si>
    <t>国等による環境物品等の調達の推進等に関する法律（グリーン購入法）第14条、附則第2項</t>
  </si>
  <si>
    <t>環境基本計画
循環型社会形成推進基本計画</t>
  </si>
  <si>
    <t>国際市場において環境配慮型製品の流通を広めていくため、日本と各国の環境ラベルの相互認証や基準の調和等を推進することによって、国際的な市場のグリーン化に貢献する。</t>
  </si>
  <si>
    <t>一般競争入札（総合評価落札方式）により請負者を選定し、環境配慮製品等の国際展開を促進するため、以下の内容を実施。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</si>
  <si>
    <t>-</t>
  </si>
  <si>
    <t>環境保全調査費</t>
  </si>
  <si>
    <t>環境ラベルの相互認証活用実績（製品数）</t>
  </si>
  <si>
    <t>件</t>
  </si>
  <si>
    <t>●●</t>
    <phoneticPr fontId="5"/>
  </si>
  <si>
    <t>環境ラベル等に係る国際会議等出席回数</t>
  </si>
  <si>
    <t>回</t>
  </si>
  <si>
    <t>執行額／環境ラベルの相互認証活用実績（製品数）　　　　　　　　　　　　　　</t>
    <phoneticPr fontId="5"/>
  </si>
  <si>
    <t>千円</t>
  </si>
  <si>
    <t>百万円/件数×1000</t>
    <phoneticPr fontId="5"/>
  </si>
  <si>
    <t>19/1038×1000</t>
  </si>
  <si>
    <t>24/1131×1000</t>
  </si>
  <si>
    <t>／　</t>
    <phoneticPr fontId="5"/>
  </si>
  <si>
    <t>　　/</t>
    <phoneticPr fontId="5"/>
  </si>
  <si>
    <t>／　　　　　　　　　　　　　　</t>
    <phoneticPr fontId="5"/>
  </si>
  <si>
    <t>　　/</t>
    <phoneticPr fontId="5"/>
  </si>
  <si>
    <t>／　　　　　　　　　　　　　　</t>
    <phoneticPr fontId="5"/>
  </si>
  <si>
    <t>８．環境・経済・社会の統合的向上</t>
  </si>
  <si>
    <t>地方公共団体におけるグリーン購入実施率（％）</t>
  </si>
  <si>
    <t>235</t>
  </si>
  <si>
    <t>237</t>
  </si>
  <si>
    <t>244、新24-013</t>
  </si>
  <si>
    <t>283</t>
  </si>
  <si>
    <t>281</t>
  </si>
  <si>
    <t>269</t>
  </si>
  <si>
    <t>253</t>
  </si>
  <si>
    <t>268</t>
  </si>
  <si>
    <t>270</t>
  </si>
  <si>
    <t>○</t>
  </si>
  <si>
    <t>A. （公財）日本環境協会</t>
    <phoneticPr fontId="5"/>
  </si>
  <si>
    <t>（公財）日本環境協会</t>
    <phoneticPr fontId="5"/>
  </si>
  <si>
    <t>環境配慮型製品の国際展開促進に係る調査検討業務</t>
  </si>
  <si>
    <t>-</t>
    <phoneticPr fontId="5"/>
  </si>
  <si>
    <t>（公財）日本環境協会　ホームページ　「エコマークと海外タイプI環境ラベル機関との相互認証について」　
相互認証協定（MRA）を締結した海外のラベル機関　”活用実績”数参照
https://www.ecomark.jp/about/mutual/</t>
    <phoneticPr fontId="5"/>
  </si>
  <si>
    <t>1t-CO2当たりの削減コスト
(R2年度実績については調査中)</t>
    <phoneticPr fontId="5"/>
  </si>
  <si>
    <t>-</t>
    <phoneticPr fontId="5"/>
  </si>
  <si>
    <t>-</t>
    <phoneticPr fontId="5"/>
  </si>
  <si>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phoneticPr fontId="5"/>
  </si>
  <si>
    <t>有</t>
  </si>
  <si>
    <t>無</t>
  </si>
  <si>
    <t>‐</t>
  </si>
  <si>
    <t>海外の環境ラベル状況の情報は、海外へ環境配慮型製品の事業を展開する企業にとってニーズがある。</t>
    <rPh sb="0" eb="2">
      <t>カイガイ</t>
    </rPh>
    <rPh sb="3" eb="5">
      <t>カンキョウ</t>
    </rPh>
    <rPh sb="8" eb="10">
      <t>ジョウキョウ</t>
    </rPh>
    <rPh sb="11" eb="13">
      <t>ジョウホウ</t>
    </rPh>
    <rPh sb="15" eb="17">
      <t>カイガイ</t>
    </rPh>
    <rPh sb="18" eb="20">
      <t>カンキョウ</t>
    </rPh>
    <rPh sb="20" eb="23">
      <t>ハイリョガタ</t>
    </rPh>
    <rPh sb="23" eb="25">
      <t>セイヒン</t>
    </rPh>
    <rPh sb="26" eb="28">
      <t>ジギョウ</t>
    </rPh>
    <rPh sb="29" eb="31">
      <t>テンカイ</t>
    </rPh>
    <rPh sb="33" eb="35">
      <t>キギョウ</t>
    </rPh>
    <phoneticPr fontId="5"/>
  </si>
  <si>
    <t>海外の環境ラベル状況の情報を収集・提供し、国際市場におけるグリーン化に貢献することは、国内市場におけるグリーン化の推進にも繋がり、グリーン購入法を所管する国が取り組む必要がある。</t>
    <rPh sb="0" eb="2">
      <t>カイガイ</t>
    </rPh>
    <rPh sb="11" eb="13">
      <t>ジョウホウ</t>
    </rPh>
    <rPh sb="14" eb="16">
      <t>シュウシュウ</t>
    </rPh>
    <rPh sb="17" eb="19">
      <t>テイキョウ</t>
    </rPh>
    <rPh sb="21" eb="23">
      <t>コクサイ</t>
    </rPh>
    <rPh sb="23" eb="25">
      <t>シジョウ</t>
    </rPh>
    <rPh sb="33" eb="34">
      <t>カ</t>
    </rPh>
    <rPh sb="35" eb="37">
      <t>コウケン</t>
    </rPh>
    <rPh sb="43" eb="45">
      <t>コクナイ</t>
    </rPh>
    <rPh sb="45" eb="47">
      <t>シジョウ</t>
    </rPh>
    <rPh sb="55" eb="56">
      <t>カ</t>
    </rPh>
    <rPh sb="57" eb="59">
      <t>スイシン</t>
    </rPh>
    <rPh sb="61" eb="62">
      <t>ツナ</t>
    </rPh>
    <rPh sb="69" eb="72">
      <t>コウニュウホウ</t>
    </rPh>
    <rPh sb="73" eb="75">
      <t>ショカン</t>
    </rPh>
    <rPh sb="77" eb="78">
      <t>クニ</t>
    </rPh>
    <rPh sb="79" eb="80">
      <t>ト</t>
    </rPh>
    <rPh sb="81" eb="82">
      <t>ク</t>
    </rPh>
    <rPh sb="83" eb="85">
      <t>ヒツヨウ</t>
    </rPh>
    <phoneticPr fontId="5"/>
  </si>
  <si>
    <t>国際市場及び国内市場におけるグリーン化の推進に繋がるため、必要な取組である。</t>
    <rPh sb="0" eb="2">
      <t>コクサイ</t>
    </rPh>
    <rPh sb="2" eb="4">
      <t>シジョウ</t>
    </rPh>
    <rPh sb="4" eb="5">
      <t>オヨ</t>
    </rPh>
    <rPh sb="6" eb="8">
      <t>コクナイ</t>
    </rPh>
    <phoneticPr fontId="5"/>
  </si>
  <si>
    <t>総合評価落札方式により、海外におけるグリーン公共調達及び環境ラベル等に関する知識等を有する事業者を選定することで妥当なコスト水準を維持している。</t>
    <rPh sb="12" eb="14">
      <t>カイガイ</t>
    </rPh>
    <phoneticPr fontId="5"/>
  </si>
  <si>
    <t>費目・使途は、環境配慮型製品の国際展開・普及拡大に必要なものに限定されている。</t>
  </si>
  <si>
    <t>環境ラベル団体の国際会議等、国際的なプロジェクトとの連携を図りつつ効率的に実施している。</t>
    <rPh sb="0" eb="2">
      <t>カンキョウ</t>
    </rPh>
    <rPh sb="5" eb="7">
      <t>ダンタイ</t>
    </rPh>
    <rPh sb="8" eb="10">
      <t>コクサイ</t>
    </rPh>
    <rPh sb="10" eb="12">
      <t>カイギ</t>
    </rPh>
    <rPh sb="12" eb="13">
      <t>トウ</t>
    </rPh>
    <phoneticPr fontId="5"/>
  </si>
  <si>
    <t>成果実績については、毎年度着実に伸びており、目標の90％程度の達成率を維持している。</t>
    <rPh sb="22" eb="24">
      <t>モクヒョウ</t>
    </rPh>
    <rPh sb="28" eb="30">
      <t>テイド</t>
    </rPh>
    <rPh sb="31" eb="34">
      <t>タッセイリツ</t>
    </rPh>
    <rPh sb="35" eb="37">
      <t>イジ</t>
    </rPh>
    <phoneticPr fontId="5"/>
  </si>
  <si>
    <t>調査業務等については国際会議等、他業務と併せて効率的に実施している。</t>
  </si>
  <si>
    <t>活動実績については、毎年度見込みに合った活動実績となっている。</t>
  </si>
  <si>
    <t>海外の環境ラベル状況の情報を環境省ホームページや国際会議において情報提供しており、企業における海外への環境配慮型製品の事業展開に活用されている。</t>
    <rPh sb="0" eb="2">
      <t>カイガイ</t>
    </rPh>
    <rPh sb="8" eb="10">
      <t>ジョウキョウ</t>
    </rPh>
    <rPh sb="11" eb="13">
      <t>ジョウホウ</t>
    </rPh>
    <rPh sb="24" eb="26">
      <t>コクサイ</t>
    </rPh>
    <rPh sb="26" eb="28">
      <t>カイギ</t>
    </rPh>
    <rPh sb="32" eb="34">
      <t>ジョウホウ</t>
    </rPh>
    <rPh sb="34" eb="36">
      <t>テイキョウ</t>
    </rPh>
    <rPh sb="41" eb="43">
      <t>キギョウ</t>
    </rPh>
    <rPh sb="47" eb="49">
      <t>カイガイ</t>
    </rPh>
    <rPh sb="51" eb="53">
      <t>カンキョウ</t>
    </rPh>
    <rPh sb="53" eb="55">
      <t>ハイリョ</t>
    </rPh>
    <rPh sb="55" eb="56">
      <t>ガタ</t>
    </rPh>
    <rPh sb="56" eb="58">
      <t>セイヒン</t>
    </rPh>
    <rPh sb="59" eb="61">
      <t>ジギョウ</t>
    </rPh>
    <rPh sb="61" eb="63">
      <t>テンカイ</t>
    </rPh>
    <phoneticPr fontId="5"/>
  </si>
  <si>
    <t>人件費</t>
  </si>
  <si>
    <t>雑役務費</t>
  </si>
  <si>
    <t>賃料及び損料</t>
  </si>
  <si>
    <t>印刷製本費</t>
  </si>
  <si>
    <t>その他</t>
  </si>
  <si>
    <t>国際展開促進に係る調査検討業務</t>
  </si>
  <si>
    <t>国際会議通訳、翻訳料等</t>
  </si>
  <si>
    <t>国際会議・会議室使用料</t>
  </si>
  <si>
    <t>業務報告書、国際会議・配付資料</t>
  </si>
  <si>
    <t>一般管理費、消費税</t>
  </si>
  <si>
    <t>-</t>
    <phoneticPr fontId="5"/>
  </si>
  <si>
    <t>-</t>
    <phoneticPr fontId="5"/>
  </si>
  <si>
    <t>26/1358×1000</t>
    <phoneticPr fontId="5"/>
  </si>
  <si>
    <t>-</t>
    <phoneticPr fontId="5"/>
  </si>
  <si>
    <t>-</t>
    <phoneticPr fontId="5"/>
  </si>
  <si>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1" eb="42">
      <t>イッ</t>
    </rPh>
    <rPh sb="42" eb="43">
      <t>シャ</t>
    </rPh>
    <rPh sb="43" eb="45">
      <t>オウサツ</t>
    </rPh>
    <rPh sb="49" eb="52">
      <t>キョウソウセイ</t>
    </rPh>
    <rPh sb="53" eb="55">
      <t>カクホ</t>
    </rPh>
    <rPh sb="59" eb="61">
      <t>コウコク</t>
    </rPh>
    <rPh sb="61" eb="63">
      <t>キカン</t>
    </rPh>
    <rPh sb="64" eb="66">
      <t>エンチョウ</t>
    </rPh>
    <rPh sb="67" eb="69">
      <t>ジッシ</t>
    </rPh>
    <rPh sb="72" eb="73">
      <t>イッ</t>
    </rPh>
    <rPh sb="73" eb="74">
      <t>シャ</t>
    </rPh>
    <rPh sb="74" eb="76">
      <t>オウサツ</t>
    </rPh>
    <phoneticPr fontId="5"/>
  </si>
  <si>
    <t>-</t>
    <phoneticPr fontId="5"/>
  </si>
  <si>
    <t>公共工事を除く特定調達品目について、１ｔ-CO2当たりの削減コストをR12年度までにH28年度比で40％低減させる。</t>
    <rPh sb="0" eb="2">
      <t>コウキョウ</t>
    </rPh>
    <rPh sb="2" eb="4">
      <t>コウジ</t>
    </rPh>
    <rPh sb="5" eb="6">
      <t>ノゾ</t>
    </rPh>
    <rPh sb="7" eb="9">
      <t>トクテイ</t>
    </rPh>
    <rPh sb="9" eb="11">
      <t>チョウタツ</t>
    </rPh>
    <rPh sb="38" eb="39">
      <t>ド</t>
    </rPh>
    <rPh sb="46" eb="47">
      <t>ド</t>
    </rPh>
    <phoneticPr fontId="5"/>
  </si>
  <si>
    <t>執行額/公共工事を除く特定調達品目におけるCO2削減効果</t>
    <rPh sb="4" eb="6">
      <t>コウキョウ</t>
    </rPh>
    <rPh sb="6" eb="8">
      <t>コウジ</t>
    </rPh>
    <rPh sb="9" eb="10">
      <t>ノゾ</t>
    </rPh>
    <rPh sb="11" eb="13">
      <t>トクテイ</t>
    </rPh>
    <rPh sb="13" eb="15">
      <t>チョウタツ</t>
    </rPh>
    <rPh sb="15" eb="17">
      <t>ヒンモク</t>
    </rPh>
    <phoneticPr fontId="5"/>
  </si>
  <si>
    <t>環境ラベル等の環境情報を事業者や消費者に提供し、環境配慮製品への需要を喚起させることにより、コピー機等の品目についてCO2排出削減量が毎年増加するとして算出。</t>
    <rPh sb="67" eb="69">
      <t>マイトシ</t>
    </rPh>
    <phoneticPr fontId="5"/>
  </si>
  <si>
    <t>21/1468×1000</t>
    <phoneticPr fontId="5"/>
  </si>
  <si>
    <t>海外の環境ラベルとの相互認証を拡大する。
なお、目標値については、平成28年度実績(839件)に対して毎年15%ずつ増加するとして設定。</t>
    <phoneticPr fontId="5"/>
  </si>
  <si>
    <t>環境ラベルの相互認証活用実績は毎年度着実に向上している。また、企業における海外への事業展開に活用されるよう、海外の環境ラベル状況の情報を環境省ホームページや国内会議において情報提供する等、事業の効果的・効率的な執行に努めている。</t>
    <rPh sb="92" eb="93">
      <t>トウ</t>
    </rPh>
    <phoneticPr fontId="5"/>
  </si>
  <si>
    <t>事業の実施に当たっては有識者の知見を聴取し、適切に反映していく等、事業の効果的・効率的な執行に努める。</t>
    <rPh sb="22" eb="24">
      <t>テキセツ</t>
    </rPh>
    <rPh sb="25" eb="27">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</si>
</sst>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69436</xdr:colOff>
      <xdr:row>748</xdr:row>
      <xdr:rowOff>297708</xdr:rowOff>
    </xdr:from>
    <xdr:to>
      <xdr:col>32</xdr:col>
      <xdr:colOff>10930</xdr:colOff>
      <xdr:row>750</xdr:row>
      <xdr:rowOff>291598</xdr:rowOff>
    </xdr:to>
    <xdr:sp macro="" textlink="">
      <xdr:nvSpPr>
        <xdr:cNvPr id="2" name="正方形/長方形 1"/>
        <xdr:cNvSpPr/>
      </xdr:nvSpPr>
      <xdr:spPr>
        <a:xfrm>
          <a:off x="3725497" y="45026723"/>
          <a:ext cx="2135130" cy="7058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26</a:t>
          </a:r>
          <a:r>
            <a:rPr kumimoji="1" lang="ja-JP" altLang="en-US" sz="1200">
              <a:solidFill>
                <a:sysClr val="windowText" lastClr="000000"/>
              </a:solidFill>
            </a:rPr>
            <a:t>百万円</a:t>
          </a:r>
        </a:p>
      </xdr:txBody>
    </xdr:sp>
    <xdr:clientData/>
  </xdr:twoCellAnchor>
  <xdr:twoCellAnchor>
    <xdr:from>
      <xdr:col>20</xdr:col>
      <xdr:colOff>57455</xdr:colOff>
      <xdr:row>753</xdr:row>
      <xdr:rowOff>224685</xdr:rowOff>
    </xdr:from>
    <xdr:to>
      <xdr:col>32</xdr:col>
      <xdr:colOff>23327</xdr:colOff>
      <xdr:row>755</xdr:row>
      <xdr:rowOff>289015</xdr:rowOff>
    </xdr:to>
    <xdr:sp macro="" textlink="">
      <xdr:nvSpPr>
        <xdr:cNvPr id="3" name="正方形/長方形 2"/>
        <xdr:cNvSpPr/>
      </xdr:nvSpPr>
      <xdr:spPr>
        <a:xfrm>
          <a:off x="3713516" y="46724003"/>
          <a:ext cx="2159508" cy="7666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 </a:t>
          </a:r>
          <a:r>
            <a:rPr kumimoji="1" lang="ja-JP" altLang="en-US" sz="1200">
              <a:solidFill>
                <a:sysClr val="windowText" lastClr="000000"/>
              </a:solidFill>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26</a:t>
          </a:r>
          <a:r>
            <a:rPr kumimoji="1" lang="ja-JP" altLang="en-US" sz="1200">
              <a:solidFill>
                <a:sysClr val="windowText" lastClr="000000"/>
              </a:solidFill>
            </a:rPr>
            <a:t>百万円</a:t>
          </a:r>
        </a:p>
      </xdr:txBody>
    </xdr:sp>
    <xdr:clientData/>
  </xdr:twoCellAnchor>
  <xdr:twoCellAnchor>
    <xdr:from>
      <xdr:col>18</xdr:col>
      <xdr:colOff>2256</xdr:colOff>
      <xdr:row>752</xdr:row>
      <xdr:rowOff>260885</xdr:rowOff>
    </xdr:from>
    <xdr:to>
      <xdr:col>32</xdr:col>
      <xdr:colOff>144889</xdr:colOff>
      <xdr:row>753</xdr:row>
      <xdr:rowOff>221021</xdr:rowOff>
    </xdr:to>
    <xdr:sp macro="" textlink="">
      <xdr:nvSpPr>
        <xdr:cNvPr id="4" name="テキスト ボックス 3"/>
        <xdr:cNvSpPr txBox="1"/>
      </xdr:nvSpPr>
      <xdr:spPr>
        <a:xfrm>
          <a:off x="3292711" y="46404218"/>
          <a:ext cx="2701875" cy="3161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19</xdr:col>
      <xdr:colOff>144568</xdr:colOff>
      <xdr:row>756</xdr:row>
      <xdr:rowOff>57390</xdr:rowOff>
    </xdr:from>
    <xdr:to>
      <xdr:col>32</xdr:col>
      <xdr:colOff>80320</xdr:colOff>
      <xdr:row>758</xdr:row>
      <xdr:rowOff>324123</xdr:rowOff>
    </xdr:to>
    <xdr:sp macro="" textlink="">
      <xdr:nvSpPr>
        <xdr:cNvPr id="5" name="大かっこ 4"/>
        <xdr:cNvSpPr/>
      </xdr:nvSpPr>
      <xdr:spPr>
        <a:xfrm>
          <a:off x="3617826" y="47615042"/>
          <a:ext cx="2312191" cy="9787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26</xdr:col>
      <xdr:colOff>23650</xdr:colOff>
      <xdr:row>750</xdr:row>
      <xdr:rowOff>324905</xdr:rowOff>
    </xdr:from>
    <xdr:to>
      <xdr:col>26</xdr:col>
      <xdr:colOff>27081</xdr:colOff>
      <xdr:row>752</xdr:row>
      <xdr:rowOff>188850</xdr:rowOff>
    </xdr:to>
    <xdr:cxnSp macro="">
      <xdr:nvCxnSpPr>
        <xdr:cNvPr id="6" name="直線矢印コネクタ 5"/>
        <xdr:cNvCxnSpPr/>
      </xdr:nvCxnSpPr>
      <xdr:spPr>
        <a:xfrm>
          <a:off x="4776529" y="45765890"/>
          <a:ext cx="3431" cy="5662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71059</xdr:colOff>
      <xdr:row>756</xdr:row>
      <xdr:rowOff>188851</xdr:rowOff>
    </xdr:from>
    <xdr:to>
      <xdr:col>32</xdr:col>
      <xdr:colOff>36931</xdr:colOff>
      <xdr:row>758</xdr:row>
      <xdr:rowOff>243562</xdr:rowOff>
    </xdr:to>
    <xdr:sp macro="" textlink="">
      <xdr:nvSpPr>
        <xdr:cNvPr id="9" name="正方形/長方形 8"/>
        <xdr:cNvSpPr/>
      </xdr:nvSpPr>
      <xdr:spPr>
        <a:xfrm>
          <a:off x="3727120" y="47746503"/>
          <a:ext cx="2159508" cy="76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環境配慮型製品の国際展開促進に係る調査検討業務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321</v>
      </c>
      <c r="AJ2" s="928" t="s">
        <v>625</v>
      </c>
      <c r="AK2" s="928"/>
      <c r="AL2" s="928"/>
      <c r="AM2" s="928"/>
      <c r="AN2" s="83" t="s">
        <v>321</v>
      </c>
      <c r="AO2" s="928">
        <v>20</v>
      </c>
      <c r="AP2" s="928"/>
      <c r="AQ2" s="928"/>
      <c r="AR2" s="84" t="s">
        <v>624</v>
      </c>
      <c r="AS2" s="934">
        <v>278</v>
      </c>
      <c r="AT2" s="934"/>
      <c r="AU2" s="934"/>
      <c r="AV2" s="83" t="str">
        <f>IF(AW2="","","-")</f>
        <v/>
      </c>
      <c r="AW2" s="894"/>
      <c r="AX2" s="894"/>
    </row>
    <row r="3" spans="1:50" ht="21" customHeight="1" thickBot="1" x14ac:dyDescent="0.2">
      <c r="A3" s="847" t="s">
        <v>617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6" t="s">
        <v>304</v>
      </c>
      <c r="Z7" s="424"/>
      <c r="AA7" s="424"/>
      <c r="AB7" s="424"/>
      <c r="AC7" s="424"/>
      <c r="AD7" s="907"/>
      <c r="AE7" s="895" t="s">
        <v>635</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地球温暖化対策</v>
      </c>
      <c r="H8" s="703"/>
      <c r="I8" s="703"/>
      <c r="J8" s="703"/>
      <c r="K8" s="703"/>
      <c r="L8" s="703"/>
      <c r="M8" s="703"/>
      <c r="N8" s="703"/>
      <c r="O8" s="703"/>
      <c r="P8" s="703"/>
      <c r="Q8" s="703"/>
      <c r="R8" s="703"/>
      <c r="S8" s="703"/>
      <c r="T8" s="703"/>
      <c r="U8" s="703"/>
      <c r="V8" s="703"/>
      <c r="W8" s="703"/>
      <c r="X8" s="930"/>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48"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63.6"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614</v>
      </c>
      <c r="AE12" s="426"/>
      <c r="AF12" s="426"/>
      <c r="AG12" s="426"/>
      <c r="AH12" s="426"/>
      <c r="AI12" s="426"/>
      <c r="AJ12" s="427"/>
      <c r="AK12" s="431" t="s">
        <v>618</v>
      </c>
      <c r="AL12" s="426"/>
      <c r="AM12" s="426"/>
      <c r="AN12" s="426"/>
      <c r="AO12" s="426"/>
      <c r="AP12" s="426"/>
      <c r="AQ12" s="427"/>
      <c r="AR12" s="431" t="s">
        <v>619</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21</v>
      </c>
      <c r="Q13" s="641"/>
      <c r="R13" s="641"/>
      <c r="S13" s="641"/>
      <c r="T13" s="641"/>
      <c r="U13" s="641"/>
      <c r="V13" s="642"/>
      <c r="W13" s="640">
        <v>24</v>
      </c>
      <c r="X13" s="641"/>
      <c r="Y13" s="641"/>
      <c r="Z13" s="641"/>
      <c r="AA13" s="641"/>
      <c r="AB13" s="641"/>
      <c r="AC13" s="642"/>
      <c r="AD13" s="640">
        <v>21</v>
      </c>
      <c r="AE13" s="641"/>
      <c r="AF13" s="641"/>
      <c r="AG13" s="641"/>
      <c r="AH13" s="641"/>
      <c r="AI13" s="641"/>
      <c r="AJ13" s="642"/>
      <c r="AK13" s="640">
        <v>21</v>
      </c>
      <c r="AL13" s="641"/>
      <c r="AM13" s="641"/>
      <c r="AN13" s="641"/>
      <c r="AO13" s="641"/>
      <c r="AP13" s="641"/>
      <c r="AQ13" s="642"/>
      <c r="AR13" s="903"/>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638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638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638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638</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58">
        <f>SUM(P13:V17)</f>
        <v>21</v>
      </c>
      <c r="Q18" s="859"/>
      <c r="R18" s="859"/>
      <c r="S18" s="859"/>
      <c r="T18" s="859"/>
      <c r="U18" s="859"/>
      <c r="V18" s="860"/>
      <c r="W18" s="858">
        <f>SUM(W13:AC17)</f>
        <v>24</v>
      </c>
      <c r="X18" s="859"/>
      <c r="Y18" s="859"/>
      <c r="Z18" s="859"/>
      <c r="AA18" s="859"/>
      <c r="AB18" s="859"/>
      <c r="AC18" s="860"/>
      <c r="AD18" s="858">
        <f>SUM(AD13:AJ17)</f>
        <v>21</v>
      </c>
      <c r="AE18" s="859"/>
      <c r="AF18" s="859"/>
      <c r="AG18" s="859"/>
      <c r="AH18" s="859"/>
      <c r="AI18" s="859"/>
      <c r="AJ18" s="860"/>
      <c r="AK18" s="858">
        <f>SUM(AK13:AQ17)</f>
        <v>21</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19</v>
      </c>
      <c r="Q19" s="641"/>
      <c r="R19" s="641"/>
      <c r="S19" s="641"/>
      <c r="T19" s="641"/>
      <c r="U19" s="641"/>
      <c r="V19" s="642"/>
      <c r="W19" s="640">
        <v>24</v>
      </c>
      <c r="X19" s="641"/>
      <c r="Y19" s="641"/>
      <c r="Z19" s="641"/>
      <c r="AA19" s="641"/>
      <c r="AB19" s="641"/>
      <c r="AC19" s="642"/>
      <c r="AD19" s="640">
        <v>26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0.90476190476190477</v>
      </c>
      <c r="Q20" s="301"/>
      <c r="R20" s="301"/>
      <c r="S20" s="301"/>
      <c r="T20" s="301"/>
      <c r="U20" s="301"/>
      <c r="V20" s="301"/>
      <c r="W20" s="301">
        <f t="shared" ref="W20" si="0">IF(W18=0, "-", SUM(W19)/W18)</f>
        <v>1</v>
      </c>
      <c r="X20" s="301"/>
      <c r="Y20" s="301"/>
      <c r="Z20" s="301"/>
      <c r="AA20" s="301"/>
      <c r="AB20" s="301"/>
      <c r="AC20" s="301"/>
      <c r="AD20" s="301">
        <f t="shared" ref="AD20" si="1">IF(AD18=0, "-", SUM(AD19)/AD18)</f>
        <v>1.2380952380952381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0"/>
      <c r="G21" s="299" t="s">
        <v>274</v>
      </c>
      <c r="H21" s="300"/>
      <c r="I21" s="300"/>
      <c r="J21" s="300"/>
      <c r="K21" s="300"/>
      <c r="L21" s="300"/>
      <c r="M21" s="300"/>
      <c r="N21" s="300"/>
      <c r="O21" s="300"/>
      <c r="P21" s="301">
        <f>IF(P19=0, "-", SUM(P19)/SUM(P13,P14))</f>
        <v>0.90476190476190477</v>
      </c>
      <c r="Q21" s="301"/>
      <c r="R21" s="301"/>
      <c r="S21" s="301"/>
      <c r="T21" s="301"/>
      <c r="U21" s="301"/>
      <c r="V21" s="301"/>
      <c r="W21" s="301">
        <f t="shared" ref="W21" si="2">IF(W19=0, "-", SUM(W19)/SUM(W13,W14))</f>
        <v>1</v>
      </c>
      <c r="X21" s="301"/>
      <c r="Y21" s="301"/>
      <c r="Z21" s="301"/>
      <c r="AA21" s="301"/>
      <c r="AB21" s="301"/>
      <c r="AC21" s="301"/>
      <c r="AD21" s="301">
        <f t="shared" ref="AD21" si="3">IF(AD19=0, "-", SUM(AD19)/SUM(AD13,AD14))</f>
        <v>1.2380952380952381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622</v>
      </c>
      <c r="B22" s="957"/>
      <c r="C22" s="957"/>
      <c r="D22" s="957"/>
      <c r="E22" s="957"/>
      <c r="F22" s="958"/>
      <c r="G22" s="952" t="s">
        <v>254</v>
      </c>
      <c r="H22" s="207"/>
      <c r="I22" s="207"/>
      <c r="J22" s="207"/>
      <c r="K22" s="207"/>
      <c r="L22" s="207"/>
      <c r="M22" s="207"/>
      <c r="N22" s="207"/>
      <c r="O22" s="208"/>
      <c r="P22" s="917" t="s">
        <v>620</v>
      </c>
      <c r="Q22" s="207"/>
      <c r="R22" s="207"/>
      <c r="S22" s="207"/>
      <c r="T22" s="207"/>
      <c r="U22" s="207"/>
      <c r="V22" s="208"/>
      <c r="W22" s="917" t="s">
        <v>621</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639</v>
      </c>
      <c r="H23" s="954"/>
      <c r="I23" s="954"/>
      <c r="J23" s="954"/>
      <c r="K23" s="954"/>
      <c r="L23" s="954"/>
      <c r="M23" s="954"/>
      <c r="N23" s="954"/>
      <c r="O23" s="955"/>
      <c r="P23" s="903">
        <v>21</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0"/>
      <c r="Q24" s="641"/>
      <c r="R24" s="641"/>
      <c r="S24" s="641"/>
      <c r="T24" s="641"/>
      <c r="U24" s="641"/>
      <c r="V24" s="642"/>
      <c r="W24" s="640"/>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58">
        <f>P29-SUM(P23:P27)</f>
        <v>0</v>
      </c>
      <c r="Q28" s="859"/>
      <c r="R28" s="859"/>
      <c r="S28" s="859"/>
      <c r="T28" s="859"/>
      <c r="U28" s="859"/>
      <c r="V28" s="860"/>
      <c r="W28" s="858">
        <f>W29-SUM(W23:W27)</f>
        <v>0</v>
      </c>
      <c r="X28" s="859"/>
      <c r="Y28" s="859"/>
      <c r="Z28" s="859"/>
      <c r="AA28" s="859"/>
      <c r="AB28" s="859"/>
      <c r="AC28" s="86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21</v>
      </c>
      <c r="Q29" s="641"/>
      <c r="R29" s="641"/>
      <c r="S29" s="641"/>
      <c r="T29" s="641"/>
      <c r="U29" s="641"/>
      <c r="V29" s="642"/>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8" t="s">
        <v>327</v>
      </c>
      <c r="AJ30" s="898"/>
      <c r="AK30" s="898"/>
      <c r="AL30" s="838"/>
      <c r="AM30" s="898" t="s">
        <v>424</v>
      </c>
      <c r="AN30" s="898"/>
      <c r="AO30" s="898"/>
      <c r="AP30" s="838"/>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638</v>
      </c>
      <c r="AR31" s="186"/>
      <c r="AS31" s="121" t="s">
        <v>185</v>
      </c>
      <c r="AT31" s="122"/>
      <c r="AU31" s="185">
        <v>12</v>
      </c>
      <c r="AV31" s="185"/>
      <c r="AW31" s="377" t="s">
        <v>175</v>
      </c>
      <c r="AX31" s="378"/>
    </row>
    <row r="32" spans="1:50" ht="30" customHeight="1" x14ac:dyDescent="0.15">
      <c r="A32" s="382"/>
      <c r="B32" s="380"/>
      <c r="C32" s="380"/>
      <c r="D32" s="380"/>
      <c r="E32" s="380"/>
      <c r="F32" s="381"/>
      <c r="G32" s="548" t="s">
        <v>710</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1038</v>
      </c>
      <c r="AF32" s="204"/>
      <c r="AG32" s="204"/>
      <c r="AH32" s="204"/>
      <c r="AI32" s="203">
        <v>1131</v>
      </c>
      <c r="AJ32" s="204"/>
      <c r="AK32" s="204"/>
      <c r="AL32" s="204"/>
      <c r="AM32" s="203">
        <v>1358</v>
      </c>
      <c r="AN32" s="204"/>
      <c r="AO32" s="204"/>
      <c r="AP32" s="204"/>
      <c r="AQ32" s="321" t="s">
        <v>638</v>
      </c>
      <c r="AR32" s="193"/>
      <c r="AS32" s="193"/>
      <c r="AT32" s="322"/>
      <c r="AU32" s="204" t="s">
        <v>638</v>
      </c>
      <c r="AV32" s="204"/>
      <c r="AW32" s="204"/>
      <c r="AX32" s="206"/>
    </row>
    <row r="33" spans="1:51" ht="3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1091</v>
      </c>
      <c r="AF33" s="204"/>
      <c r="AG33" s="204"/>
      <c r="AH33" s="204"/>
      <c r="AI33" s="203">
        <v>1217</v>
      </c>
      <c r="AJ33" s="204"/>
      <c r="AK33" s="204"/>
      <c r="AL33" s="204"/>
      <c r="AM33" s="203">
        <v>1342</v>
      </c>
      <c r="AN33" s="204"/>
      <c r="AO33" s="204"/>
      <c r="AP33" s="204"/>
      <c r="AQ33" s="321" t="s">
        <v>638</v>
      </c>
      <c r="AR33" s="193"/>
      <c r="AS33" s="193"/>
      <c r="AT33" s="322"/>
      <c r="AU33" s="204">
        <v>2601</v>
      </c>
      <c r="AV33" s="204"/>
      <c r="AW33" s="204"/>
      <c r="AX33" s="206"/>
    </row>
    <row r="34" spans="1:51" ht="30"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f>AE32/AE33*100</f>
        <v>95.14207149404217</v>
      </c>
      <c r="AF34" s="204"/>
      <c r="AG34" s="204"/>
      <c r="AH34" s="204"/>
      <c r="AI34" s="203">
        <f>AI32/AI33*100</f>
        <v>92.933442892358258</v>
      </c>
      <c r="AJ34" s="204"/>
      <c r="AK34" s="204"/>
      <c r="AL34" s="204"/>
      <c r="AM34" s="203">
        <f>AM32/AM33*100</f>
        <v>101.19225037257824</v>
      </c>
      <c r="AN34" s="204"/>
      <c r="AO34" s="204"/>
      <c r="AP34" s="204"/>
      <c r="AQ34" s="321" t="s">
        <v>638</v>
      </c>
      <c r="AR34" s="193"/>
      <c r="AS34" s="193"/>
      <c r="AT34" s="322"/>
      <c r="AU34" s="204" t="s">
        <v>638</v>
      </c>
      <c r="AV34" s="204"/>
      <c r="AW34" s="204"/>
      <c r="AX34" s="206"/>
    </row>
    <row r="35" spans="1:51" ht="23.25" customHeight="1" x14ac:dyDescent="0.15">
      <c r="A35" s="213" t="s">
        <v>296</v>
      </c>
      <c r="B35" s="214"/>
      <c r="C35" s="214"/>
      <c r="D35" s="214"/>
      <c r="E35" s="214"/>
      <c r="F35" s="215"/>
      <c r="G35" s="219" t="s">
        <v>671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4.700000000000003"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t="s">
        <v>638</v>
      </c>
      <c r="AR66" s="186"/>
      <c r="AS66" s="121" t="s">
        <v>185</v>
      </c>
      <c r="AT66" s="122"/>
      <c r="AU66" s="185">
        <v>12</v>
      </c>
      <c r="AV66" s="185"/>
      <c r="AW66" s="230" t="s">
        <v>269</v>
      </c>
      <c r="AX66" s="236"/>
      <c r="AY66">
        <f>$AY$65</f>
        <v>1</v>
      </c>
    </row>
    <row r="67" spans="1:51" ht="30" customHeight="1" x14ac:dyDescent="0.15">
      <c r="A67" s="459"/>
      <c r="B67" s="460"/>
      <c r="C67" s="460"/>
      <c r="D67" s="460"/>
      <c r="E67" s="460"/>
      <c r="F67" s="461"/>
      <c r="G67" s="237" t="s">
        <v>186</v>
      </c>
      <c r="H67" s="240" t="s">
        <v>706</v>
      </c>
      <c r="I67" s="241"/>
      <c r="J67" s="241"/>
      <c r="K67" s="241"/>
      <c r="L67" s="241"/>
      <c r="M67" s="241"/>
      <c r="N67" s="241"/>
      <c r="O67" s="242"/>
      <c r="P67" s="240" t="s">
        <v>672</v>
      </c>
      <c r="Q67" s="241"/>
      <c r="R67" s="241"/>
      <c r="S67" s="241"/>
      <c r="T67" s="241"/>
      <c r="U67" s="241"/>
      <c r="V67" s="242"/>
      <c r="W67" s="246"/>
      <c r="X67" s="247"/>
      <c r="Y67" s="252" t="s">
        <v>12</v>
      </c>
      <c r="Z67" s="252"/>
      <c r="AA67" s="253"/>
      <c r="AB67" s="254" t="s">
        <v>286</v>
      </c>
      <c r="AC67" s="254"/>
      <c r="AD67" s="254"/>
      <c r="AE67" s="203">
        <v>102</v>
      </c>
      <c r="AF67" s="204"/>
      <c r="AG67" s="204"/>
      <c r="AH67" s="204"/>
      <c r="AI67" s="203">
        <v>139.4</v>
      </c>
      <c r="AJ67" s="204"/>
      <c r="AK67" s="204"/>
      <c r="AL67" s="204"/>
      <c r="AM67" s="203" t="s">
        <v>638</v>
      </c>
      <c r="AN67" s="204"/>
      <c r="AO67" s="204"/>
      <c r="AP67" s="204"/>
      <c r="AQ67" s="203" t="s">
        <v>638</v>
      </c>
      <c r="AR67" s="204"/>
      <c r="AS67" s="204"/>
      <c r="AT67" s="205"/>
      <c r="AU67" s="204" t="s">
        <v>638</v>
      </c>
      <c r="AV67" s="204"/>
      <c r="AW67" s="204"/>
      <c r="AX67" s="206"/>
      <c r="AY67">
        <f t="shared" ref="AY67:AY72" si="8">$AY$65</f>
        <v>1</v>
      </c>
    </row>
    <row r="68" spans="1:51" ht="30"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v>71.2</v>
      </c>
      <c r="AF68" s="204"/>
      <c r="AG68" s="204"/>
      <c r="AH68" s="204"/>
      <c r="AI68" s="203">
        <v>71.2</v>
      </c>
      <c r="AJ68" s="204"/>
      <c r="AK68" s="204"/>
      <c r="AL68" s="204"/>
      <c r="AM68" s="203">
        <v>71.2</v>
      </c>
      <c r="AN68" s="204"/>
      <c r="AO68" s="204"/>
      <c r="AP68" s="204"/>
      <c r="AQ68" s="203" t="s">
        <v>638</v>
      </c>
      <c r="AR68" s="204"/>
      <c r="AS68" s="204"/>
      <c r="AT68" s="205"/>
      <c r="AU68" s="204">
        <v>71.2</v>
      </c>
      <c r="AV68" s="204"/>
      <c r="AW68" s="204"/>
      <c r="AX68" s="206"/>
      <c r="AY68">
        <f t="shared" si="8"/>
        <v>1</v>
      </c>
    </row>
    <row r="69" spans="1:51" ht="30"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f>AE68/AE67*100</f>
        <v>69.803921568627459</v>
      </c>
      <c r="AF69" s="211"/>
      <c r="AG69" s="211"/>
      <c r="AH69" s="211"/>
      <c r="AI69" s="210">
        <f>AI68/AI67*100</f>
        <v>51.076040172166429</v>
      </c>
      <c r="AJ69" s="211"/>
      <c r="AK69" s="211"/>
      <c r="AL69" s="211"/>
      <c r="AM69" s="210" t="s">
        <v>638</v>
      </c>
      <c r="AN69" s="211"/>
      <c r="AO69" s="211"/>
      <c r="AP69" s="211"/>
      <c r="AQ69" s="203" t="s">
        <v>638</v>
      </c>
      <c r="AR69" s="204"/>
      <c r="AS69" s="204"/>
      <c r="AT69" s="205"/>
      <c r="AU69" s="204" t="s">
        <v>638</v>
      </c>
      <c r="AV69" s="204"/>
      <c r="AW69" s="204"/>
      <c r="AX69" s="206"/>
      <c r="AY69">
        <f t="shared" si="8"/>
        <v>1</v>
      </c>
    </row>
    <row r="70" spans="1:51" ht="30" customHeight="1" x14ac:dyDescent="0.15">
      <c r="A70" s="459" t="s">
        <v>275</v>
      </c>
      <c r="B70" s="460"/>
      <c r="C70" s="460"/>
      <c r="D70" s="460"/>
      <c r="E70" s="460"/>
      <c r="F70" s="461"/>
      <c r="G70" s="238" t="s">
        <v>187</v>
      </c>
      <c r="H70" s="290" t="s">
        <v>708</v>
      </c>
      <c r="I70" s="290"/>
      <c r="J70" s="290"/>
      <c r="K70" s="290"/>
      <c r="L70" s="290"/>
      <c r="M70" s="290"/>
      <c r="N70" s="290"/>
      <c r="O70" s="290"/>
      <c r="P70" s="290" t="s">
        <v>707</v>
      </c>
      <c r="Q70" s="290"/>
      <c r="R70" s="290"/>
      <c r="S70" s="290"/>
      <c r="T70" s="290"/>
      <c r="U70" s="290"/>
      <c r="V70" s="290"/>
      <c r="W70" s="293" t="s">
        <v>285</v>
      </c>
      <c r="X70" s="294"/>
      <c r="Y70" s="252" t="s">
        <v>12</v>
      </c>
      <c r="Z70" s="252"/>
      <c r="AA70" s="253"/>
      <c r="AB70" s="254" t="s">
        <v>286</v>
      </c>
      <c r="AC70" s="254"/>
      <c r="AD70" s="254"/>
      <c r="AE70" s="203" t="s">
        <v>638</v>
      </c>
      <c r="AF70" s="204"/>
      <c r="AG70" s="204"/>
      <c r="AH70" s="204"/>
      <c r="AI70" s="203" t="s">
        <v>638</v>
      </c>
      <c r="AJ70" s="204"/>
      <c r="AK70" s="204"/>
      <c r="AL70" s="204"/>
      <c r="AM70" s="203" t="s">
        <v>699</v>
      </c>
      <c r="AN70" s="204"/>
      <c r="AO70" s="204"/>
      <c r="AP70" s="204"/>
      <c r="AQ70" s="203" t="s">
        <v>638</v>
      </c>
      <c r="AR70" s="204"/>
      <c r="AS70" s="204"/>
      <c r="AT70" s="205"/>
      <c r="AU70" s="204" t="s">
        <v>638</v>
      </c>
      <c r="AV70" s="204"/>
      <c r="AW70" s="204"/>
      <c r="AX70" s="206"/>
      <c r="AY70">
        <f t="shared" si="8"/>
        <v>1</v>
      </c>
    </row>
    <row r="71" spans="1:51" ht="30"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t="s">
        <v>638</v>
      </c>
      <c r="AF71" s="204"/>
      <c r="AG71" s="204"/>
      <c r="AH71" s="204"/>
      <c r="AI71" s="203" t="s">
        <v>638</v>
      </c>
      <c r="AJ71" s="204"/>
      <c r="AK71" s="204"/>
      <c r="AL71" s="204"/>
      <c r="AM71" s="203" t="s">
        <v>699</v>
      </c>
      <c r="AN71" s="204"/>
      <c r="AO71" s="204"/>
      <c r="AP71" s="204"/>
      <c r="AQ71" s="203" t="s">
        <v>638</v>
      </c>
      <c r="AR71" s="204"/>
      <c r="AS71" s="204"/>
      <c r="AT71" s="205"/>
      <c r="AU71" s="204" t="s">
        <v>638</v>
      </c>
      <c r="AV71" s="204"/>
      <c r="AW71" s="204"/>
      <c r="AX71" s="206"/>
      <c r="AY71">
        <f t="shared" si="8"/>
        <v>1</v>
      </c>
    </row>
    <row r="72" spans="1:51" ht="60.75"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t="s">
        <v>638</v>
      </c>
      <c r="AF72" s="211"/>
      <c r="AG72" s="211"/>
      <c r="AH72" s="211"/>
      <c r="AI72" s="210" t="s">
        <v>638</v>
      </c>
      <c r="AJ72" s="211"/>
      <c r="AK72" s="211"/>
      <c r="AL72" s="211"/>
      <c r="AM72" s="210" t="s">
        <v>699</v>
      </c>
      <c r="AN72" s="211"/>
      <c r="AO72" s="211"/>
      <c r="AP72" s="289"/>
      <c r="AQ72" s="203" t="s">
        <v>638</v>
      </c>
      <c r="AR72" s="204"/>
      <c r="AS72" s="204"/>
      <c r="AT72" s="205"/>
      <c r="AU72" s="204" t="s">
        <v>638</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456</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2</v>
      </c>
      <c r="AF101" s="267"/>
      <c r="AG101" s="267"/>
      <c r="AH101" s="267"/>
      <c r="AI101" s="267">
        <v>2</v>
      </c>
      <c r="AJ101" s="267"/>
      <c r="AK101" s="267"/>
      <c r="AL101" s="267"/>
      <c r="AM101" s="267">
        <v>3</v>
      </c>
      <c r="AN101" s="267"/>
      <c r="AO101" s="267"/>
      <c r="AP101" s="267"/>
      <c r="AQ101" s="267" t="s">
        <v>673</v>
      </c>
      <c r="AR101" s="267"/>
      <c r="AS101" s="267"/>
      <c r="AT101" s="267"/>
      <c r="AU101" s="203" t="s">
        <v>674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2</v>
      </c>
      <c r="AF102" s="267"/>
      <c r="AG102" s="267"/>
      <c r="AH102" s="267"/>
      <c r="AI102" s="267">
        <v>2</v>
      </c>
      <c r="AJ102" s="267"/>
      <c r="AK102" s="267"/>
      <c r="AL102" s="267"/>
      <c r="AM102" s="267">
        <v>2</v>
      </c>
      <c r="AN102" s="267"/>
      <c r="AO102" s="267"/>
      <c r="AP102" s="267"/>
      <c r="AQ102" s="267">
        <v>2</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457</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v>18</v>
      </c>
      <c r="AF116" s="267"/>
      <c r="AG116" s="267"/>
      <c r="AH116" s="267"/>
      <c r="AI116" s="267">
        <v>21</v>
      </c>
      <c r="AJ116" s="267"/>
      <c r="AK116" s="267"/>
      <c r="AL116" s="267"/>
      <c r="AM116" s="267">
        <v>19</v>
      </c>
      <c r="AN116" s="267"/>
      <c r="AO116" s="267"/>
      <c r="AP116" s="267"/>
      <c r="AQ116" s="203">
        <v>14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648</v>
      </c>
      <c r="AF117" s="535"/>
      <c r="AG117" s="535"/>
      <c r="AH117" s="535"/>
      <c r="AI117" s="535" t="s">
        <v>649</v>
      </c>
      <c r="AJ117" s="535"/>
      <c r="AK117" s="535"/>
      <c r="AL117" s="535"/>
      <c r="AM117" s="535" t="s">
        <v>701</v>
      </c>
      <c r="AN117" s="535"/>
      <c r="AO117" s="535"/>
      <c r="AP117" s="535"/>
      <c r="AQ117" s="535" t="s">
        <v>709</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457</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650</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651</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457</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652</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653</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457</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654</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653</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305</v>
      </c>
      <c r="AF127" s="232"/>
      <c r="AG127" s="232"/>
      <c r="AH127" s="232"/>
      <c r="AI127" s="232" t="s">
        <v>327</v>
      </c>
      <c r="AJ127" s="232"/>
      <c r="AK127" s="232"/>
      <c r="AL127" s="232"/>
      <c r="AM127" s="232" t="s">
        <v>424</v>
      </c>
      <c r="AN127" s="232"/>
      <c r="AO127" s="232"/>
      <c r="AP127" s="232"/>
      <c r="AQ127" s="574" t="s">
        <v>457</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652</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653</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321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656</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65.5</v>
      </c>
      <c r="AF134" s="193"/>
      <c r="AG134" s="193"/>
      <c r="AH134" s="193"/>
      <c r="AI134" s="192">
        <v>61.2</v>
      </c>
      <c r="AJ134" s="193"/>
      <c r="AK134" s="193"/>
      <c r="AL134" s="193"/>
      <c r="AM134" s="192">
        <v>60.8</v>
      </c>
      <c r="AN134" s="193"/>
      <c r="AO134" s="193"/>
      <c r="AP134" s="193"/>
      <c r="AQ134" s="192" t="s">
        <v>638</v>
      </c>
      <c r="AR134" s="193"/>
      <c r="AS134" s="193"/>
      <c r="AT134" s="193"/>
      <c r="AU134" s="192" t="s">
        <v>705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t="s">
        <v>638</v>
      </c>
      <c r="AF135" s="193"/>
      <c r="AG135" s="193"/>
      <c r="AH135" s="193"/>
      <c r="AI135" s="192" t="s">
        <v>638</v>
      </c>
      <c r="AJ135" s="193"/>
      <c r="AK135" s="193"/>
      <c r="AL135" s="193"/>
      <c r="AM135" s="192" t="s">
        <v>638</v>
      </c>
      <c r="AN135" s="193"/>
      <c r="AO135" s="193"/>
      <c r="AP135" s="193"/>
      <c r="AQ135" s="192" t="s">
        <v>638</v>
      </c>
      <c r="AR135" s="193"/>
      <c r="AS135" s="193"/>
      <c r="AT135" s="193"/>
      <c r="AU135" s="192">
        <v>100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15"/>
      <c r="E430" s="160" t="s">
        <v>314</v>
      </c>
      <c r="F430" s="878"/>
      <c r="G430" s="879" t="s">
        <v>204</v>
      </c>
      <c r="H430" s="111"/>
      <c r="I430" s="111"/>
      <c r="J430" s="880" t="s">
        <v>638</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700</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702</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702</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700</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703</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700</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674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5.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666</v>
      </c>
      <c r="AE702" s="327"/>
      <c r="AF702" s="327"/>
      <c r="AG702" s="364" t="s">
        <v>679</v>
      </c>
      <c r="AH702" s="365"/>
      <c r="AI702" s="365"/>
      <c r="AJ702" s="365"/>
      <c r="AK702" s="365"/>
      <c r="AL702" s="365"/>
      <c r="AM702" s="365"/>
      <c r="AN702" s="365"/>
      <c r="AO702" s="365"/>
      <c r="AP702" s="365"/>
      <c r="AQ702" s="365"/>
      <c r="AR702" s="365"/>
      <c r="AS702" s="365"/>
      <c r="AT702" s="365"/>
      <c r="AU702" s="365"/>
      <c r="AV702" s="365"/>
      <c r="AW702" s="365"/>
      <c r="AX702" s="366"/>
    </row>
    <row r="703" spans="1:51" ht="54.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666</v>
      </c>
      <c r="AE703" s="308"/>
      <c r="AF703" s="308"/>
      <c r="AG703" s="89" t="s">
        <v>680</v>
      </c>
      <c r="AH703" s="90"/>
      <c r="AI703" s="90"/>
      <c r="AJ703" s="90"/>
      <c r="AK703" s="90"/>
      <c r="AL703" s="90"/>
      <c r="AM703" s="90"/>
      <c r="AN703" s="90"/>
      <c r="AO703" s="90"/>
      <c r="AP703" s="90"/>
      <c r="AQ703" s="90"/>
      <c r="AR703" s="90"/>
      <c r="AS703" s="90"/>
      <c r="AT703" s="90"/>
      <c r="AU703" s="90"/>
      <c r="AV703" s="90"/>
      <c r="AW703" s="90"/>
      <c r="AX703" s="91"/>
    </row>
    <row r="704" spans="1:51" ht="3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666</v>
      </c>
      <c r="AE704" s="766"/>
      <c r="AF704" s="766"/>
      <c r="AG704" s="153" t="s">
        <v>681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666</v>
      </c>
      <c r="AE705" s="698"/>
      <c r="AF705" s="698"/>
      <c r="AG705" s="113" t="s">
        <v>704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677</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678</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682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666</v>
      </c>
      <c r="AE711" s="308"/>
      <c r="AF711" s="308"/>
      <c r="AG711" s="89" t="s">
        <v>683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678</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678</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5.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666</v>
      </c>
      <c r="AE714" s="788"/>
      <c r="AF714" s="789"/>
      <c r="AG714" s="719" t="s">
        <v>684</v>
      </c>
      <c r="AH714" s="720"/>
      <c r="AI714" s="720"/>
      <c r="AJ714" s="720"/>
      <c r="AK714" s="720"/>
      <c r="AL714" s="720"/>
      <c r="AM714" s="720"/>
      <c r="AN714" s="720"/>
      <c r="AO714" s="720"/>
      <c r="AP714" s="720"/>
      <c r="AQ714" s="720"/>
      <c r="AR714" s="720"/>
      <c r="AS714" s="720"/>
      <c r="AT714" s="720"/>
      <c r="AU714" s="720"/>
      <c r="AV714" s="720"/>
      <c r="AW714" s="720"/>
      <c r="AX714" s="721"/>
    </row>
    <row r="715" spans="1:50" ht="35.2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666</v>
      </c>
      <c r="AE715" s="588"/>
      <c r="AF715" s="639"/>
      <c r="AG715" s="725" t="s">
        <v>685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666</v>
      </c>
      <c r="AE716" s="610"/>
      <c r="AF716" s="610"/>
      <c r="AG716" s="89" t="s">
        <v>686</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666</v>
      </c>
      <c r="AE717" s="308"/>
      <c r="AF717" s="308"/>
      <c r="AG717" s="89" t="s">
        <v>687</v>
      </c>
      <c r="AH717" s="90"/>
      <c r="AI717" s="90"/>
      <c r="AJ717" s="90"/>
      <c r="AK717" s="90"/>
      <c r="AL717" s="90"/>
      <c r="AM717" s="90"/>
      <c r="AN717" s="90"/>
      <c r="AO717" s="90"/>
      <c r="AP717" s="90"/>
      <c r="AQ717" s="90"/>
      <c r="AR717" s="90"/>
      <c r="AS717" s="90"/>
      <c r="AT717" s="90"/>
      <c r="AU717" s="90"/>
      <c r="AV717" s="90"/>
      <c r="AW717" s="90"/>
      <c r="AX717" s="91"/>
    </row>
    <row r="718" spans="1:50" ht="4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688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678</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29.45"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711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712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51"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49.5"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587</v>
      </c>
      <c r="B737" s="196"/>
      <c r="C737" s="196"/>
      <c r="D737" s="197"/>
      <c r="E737" s="938" t="s">
        <v>657</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312</v>
      </c>
      <c r="B738" s="346"/>
      <c r="C738" s="346"/>
      <c r="D738" s="346"/>
      <c r="E738" s="938" t="s">
        <v>658</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311</v>
      </c>
      <c r="B739" s="346"/>
      <c r="C739" s="346"/>
      <c r="D739" s="346"/>
      <c r="E739" s="938" t="s">
        <v>659</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310</v>
      </c>
      <c r="B740" s="346"/>
      <c r="C740" s="346"/>
      <c r="D740" s="346"/>
      <c r="E740" s="938" t="s">
        <v>660</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309</v>
      </c>
      <c r="B741" s="346"/>
      <c r="C741" s="346"/>
      <c r="D741" s="346"/>
      <c r="E741" s="938" t="s">
        <v>661</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308</v>
      </c>
      <c r="B742" s="346"/>
      <c r="C742" s="346"/>
      <c r="D742" s="346"/>
      <c r="E742" s="938" t="s">
        <v>662</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307</v>
      </c>
      <c r="B743" s="346"/>
      <c r="C743" s="346"/>
      <c r="D743" s="346"/>
      <c r="E743" s="938" t="s">
        <v>663</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306</v>
      </c>
      <c r="B744" s="346"/>
      <c r="C744" s="346"/>
      <c r="D744" s="346"/>
      <c r="E744" s="938" t="s">
        <v>664</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305</v>
      </c>
      <c r="B745" s="346"/>
      <c r="C745" s="346"/>
      <c r="D745" s="346"/>
      <c r="E745" s="975" t="s">
        <v>665</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460</v>
      </c>
      <c r="B746" s="346"/>
      <c r="C746" s="346"/>
      <c r="D746" s="346"/>
      <c r="E746" s="944" t="s">
        <v>626</v>
      </c>
      <c r="F746" s="942"/>
      <c r="G746" s="942"/>
      <c r="H746" s="85" t="str">
        <f>IF(E746="","","-")</f>
        <v>-</v>
      </c>
      <c r="I746" s="942"/>
      <c r="J746" s="942"/>
      <c r="K746" s="85" t="str">
        <f>IF(I746="","","-")</f>
        <v/>
      </c>
      <c r="L746" s="943">
        <v>262</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424</v>
      </c>
      <c r="B747" s="346"/>
      <c r="C747" s="346"/>
      <c r="D747" s="346"/>
      <c r="E747" s="944" t="s">
        <v>626</v>
      </c>
      <c r="F747" s="942"/>
      <c r="G747" s="942"/>
      <c r="H747" s="85" t="str">
        <f>IF(E747="","","-")</f>
        <v>-</v>
      </c>
      <c r="I747" s="942"/>
      <c r="J747" s="942"/>
      <c r="K747" s="85" t="str">
        <f>IF(I747="","","-")</f>
        <v/>
      </c>
      <c r="L747" s="943">
        <v>264</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299</v>
      </c>
      <c r="B748" s="598"/>
      <c r="C748" s="598"/>
      <c r="D748" s="598"/>
      <c r="E748" s="598"/>
      <c r="F748" s="599"/>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thickBo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301</v>
      </c>
      <c r="B787" s="612"/>
      <c r="C787" s="612"/>
      <c r="D787" s="612"/>
      <c r="E787" s="612"/>
      <c r="F787" s="613"/>
      <c r="G787" s="578" t="s">
        <v>667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279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689</v>
      </c>
      <c r="H789" s="654"/>
      <c r="I789" s="654"/>
      <c r="J789" s="654"/>
      <c r="K789" s="655"/>
      <c r="L789" s="647" t="s">
        <v>694</v>
      </c>
      <c r="M789" s="648"/>
      <c r="N789" s="648"/>
      <c r="O789" s="648"/>
      <c r="P789" s="648"/>
      <c r="Q789" s="648"/>
      <c r="R789" s="648"/>
      <c r="S789" s="648"/>
      <c r="T789" s="648"/>
      <c r="U789" s="648"/>
      <c r="V789" s="648"/>
      <c r="W789" s="648"/>
      <c r="X789" s="649"/>
      <c r="Y789" s="367">
        <v>19.5</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690</v>
      </c>
      <c r="H790" s="590"/>
      <c r="I790" s="590"/>
      <c r="J790" s="590"/>
      <c r="K790" s="591"/>
      <c r="L790" s="581" t="s">
        <v>695</v>
      </c>
      <c r="M790" s="582"/>
      <c r="N790" s="582"/>
      <c r="O790" s="582"/>
      <c r="P790" s="582"/>
      <c r="Q790" s="582"/>
      <c r="R790" s="582"/>
      <c r="S790" s="582"/>
      <c r="T790" s="582"/>
      <c r="U790" s="582"/>
      <c r="V790" s="582"/>
      <c r="W790" s="582"/>
      <c r="X790" s="583"/>
      <c r="Y790" s="584">
        <v>0.8</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691</v>
      </c>
      <c r="H791" s="590"/>
      <c r="I791" s="590"/>
      <c r="J791" s="590"/>
      <c r="K791" s="591"/>
      <c r="L791" s="581" t="s">
        <v>696</v>
      </c>
      <c r="M791" s="582"/>
      <c r="N791" s="582"/>
      <c r="O791" s="582"/>
      <c r="P791" s="582"/>
      <c r="Q791" s="582"/>
      <c r="R791" s="582"/>
      <c r="S791" s="582"/>
      <c r="T791" s="582"/>
      <c r="U791" s="582"/>
      <c r="V791" s="582"/>
      <c r="W791" s="582"/>
      <c r="X791" s="583"/>
      <c r="Y791" s="584">
        <v>0.1</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692</v>
      </c>
      <c r="H792" s="590"/>
      <c r="I792" s="590"/>
      <c r="J792" s="590"/>
      <c r="K792" s="591"/>
      <c r="L792" s="581" t="s">
        <v>697</v>
      </c>
      <c r="M792" s="582"/>
      <c r="N792" s="582"/>
      <c r="O792" s="582"/>
      <c r="P792" s="582"/>
      <c r="Q792" s="582"/>
      <c r="R792" s="582"/>
      <c r="S792" s="582"/>
      <c r="T792" s="582"/>
      <c r="U792" s="582"/>
      <c r="V792" s="582"/>
      <c r="W792" s="582"/>
      <c r="X792" s="583"/>
      <c r="Y792" s="584">
        <v>0.1</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t="s">
        <v>693</v>
      </c>
      <c r="H793" s="590"/>
      <c r="I793" s="590"/>
      <c r="J793" s="590"/>
      <c r="K793" s="591"/>
      <c r="L793" s="581" t="s">
        <v>698</v>
      </c>
      <c r="M793" s="582"/>
      <c r="N793" s="582"/>
      <c r="O793" s="582"/>
      <c r="P793" s="582"/>
      <c r="Q793" s="582"/>
      <c r="R793" s="582"/>
      <c r="S793" s="582"/>
      <c r="T793" s="582"/>
      <c r="U793" s="582"/>
      <c r="V793" s="582"/>
      <c r="W793" s="582"/>
      <c r="X793" s="583"/>
      <c r="Y793" s="584">
        <v>5</v>
      </c>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25.500000000000004</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48" customHeight="1" x14ac:dyDescent="0.15">
      <c r="A845" s="355">
        <v>1</v>
      </c>
      <c r="B845" s="355">
        <v>1</v>
      </c>
      <c r="C845" s="343" t="s">
        <v>668</v>
      </c>
      <c r="D845" s="328"/>
      <c r="E845" s="328"/>
      <c r="F845" s="328"/>
      <c r="G845" s="328"/>
      <c r="H845" s="328"/>
      <c r="I845" s="328"/>
      <c r="J845" s="329">
        <v>5010005013660</v>
      </c>
      <c r="K845" s="330"/>
      <c r="L845" s="330"/>
      <c r="M845" s="330"/>
      <c r="N845" s="330"/>
      <c r="O845" s="330"/>
      <c r="P845" s="889" t="s">
        <v>669</v>
      </c>
      <c r="Q845" s="889"/>
      <c r="R845" s="889"/>
      <c r="S845" s="889"/>
      <c r="T845" s="889"/>
      <c r="U845" s="889"/>
      <c r="V845" s="889"/>
      <c r="W845" s="889"/>
      <c r="X845" s="889"/>
      <c r="Y845" s="332">
        <v>25.5</v>
      </c>
      <c r="Z845" s="333"/>
      <c r="AA845" s="333"/>
      <c r="AB845" s="334"/>
      <c r="AC845" s="884" t="s">
        <v>289</v>
      </c>
      <c r="AD845" s="885"/>
      <c r="AE845" s="885"/>
      <c r="AF845" s="885"/>
      <c r="AG845" s="885"/>
      <c r="AH845" s="351">
        <v>1</v>
      </c>
      <c r="AI845" s="352"/>
      <c r="AJ845" s="352"/>
      <c r="AK845" s="352"/>
      <c r="AL845" s="339">
        <v>98.2</v>
      </c>
      <c r="AM845" s="340"/>
      <c r="AN845" s="340"/>
      <c r="AO845" s="341"/>
      <c r="AP845" s="342" t="s">
        <v>670</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17.45"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6">
    <cfRule type="expression" dxfId="1677" priority="2811">
      <formula>IF(RIGHT(TEXT(Y846,"0.#"),1)=".",FALSE,TRUE)</formula>
    </cfRule>
    <cfRule type="expression" dxfId="1676" priority="2812">
      <formula>IF(RIGHT(TEXT(Y846,"0.#"),1)=".",TRUE,FALSE)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666</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2021-05-13T09:14:24Z</cp:lastPrinted>
  <dcterms:created xsi:type="dcterms:W3CDTF">2012-03-13T00:50:25Z</dcterms:created>
  <dcterms:modified xsi:type="dcterms:W3CDTF">2021-06-23T08:24:38Z</dcterms:modified>
</cp:coreProperties>
</file>