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<sst xmlns="http://schemas.openxmlformats.org/spreadsheetml/2006/main" count="2574" uniqueCount="812">
  <si>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</si>
  <si>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</si>
  <si>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</si>
  <si>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</si>
  <si>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</si>
  <si>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</si>
  <si>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</si>
  <si>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</si>
  <si>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</si>
  <si>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</si>
  <si>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</si>
  <si>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</si>
  <si>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</si>
  <si>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</si>
  <si>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</si>
  <si>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</si>
  <si>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</si>
  <si>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</si>
  <si>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</si>
  <si>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</si>
  <si>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</si>
  <si>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</si>
  <si>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</si>
  <si>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</si>
  <si>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</si>
  <si>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</si>
  <si>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</si>
  <si>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</si>
  <si>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</si>
  <si>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</si>
  <si>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</si>
  <si>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</si>
  <si>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</si>
  <si>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</si>
  <si>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</si>
  <si>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</si>
  <si>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</si>
  <si>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</si>
  <si>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</si>
  <si>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</si>
  <si>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</si>
  <si>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</si>
  <si>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</si>
  <si>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</si>
  <si>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</si>
  <si>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</si>
  <si>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</si>
  <si>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</si>
  <si>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</si>
  <si>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</si>
  <si>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</si>
  <si>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</si>
  <si>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</si>
  <si>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</si>
  <si>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</si>
  <si>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</si>
  <si>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</si>
  <si>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</si>
  <si>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</si>
  <si>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</si>
  <si>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</si>
  <si>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</si>
  <si>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</si>
  <si>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</si>
  <si>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</si>
  <si>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</si>
  <si>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</si>
  <si>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</si>
  <si>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</si>
  <si>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</si>
  <si>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</si>
  <si>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</si>
  <si>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</si>
  <si>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</si>
  <si>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</si>
  <si>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</si>
  <si>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</si>
  <si>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</si>
  <si>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</si>
  <si>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</si>
  <si>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</si>
  <si>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</si>
  <si>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</si>
  <si>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</si>
  <si>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</si>
  <si>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</si>
  <si>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</si>
  <si>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</si>
  <si>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</si>
  <si>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</si>
  <si>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</si>
  <si>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</si>
  <si>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</si>
  <si>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</si>
  <si>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</si>
  <si>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</si>
  <si>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</si>
  <si>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</si>
  <si>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</si>
  <si>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</si>
  <si>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</si>
  <si>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</si>
  <si>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</si>
  <si>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</si>
  <si>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</si>
  <si>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</si>
  <si>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</si>
  <si>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</si>
  <si>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</si>
  <si>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</si>
  <si>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</si>
  <si>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</si>
  <si>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</si>
  <si>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</si>
  <si>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</si>
  <si>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</si>
  <si>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</si>
  <si>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</si>
  <si>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</si>
  <si>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</si>
  <si>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</si>
  <si>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</si>
  <si>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</si>
  <si>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</si>
  <si>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</si>
  <si>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</si>
  <si>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</si>
  <si>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</si>
  <si>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</si>
  <si>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</si>
  <si>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</si>
  <si>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</si>
  <si>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</si>
  <si>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</si>
  <si>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</si>
  <si>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</si>
  <si>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</si>
  <si>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</si>
  <si>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</si>
  <si>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</si>
  <si>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</si>
  <si>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</si>
  <si>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</si>
  <si>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</si>
  <si>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</si>
  <si>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</si>
  <si>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</si>
  <si>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</si>
  <si>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</si>
  <si>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</si>
  <si>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</si>
  <si>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</si>
  <si>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</si>
  <si>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</si>
  <si>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</si>
  <si>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</si>
  <si>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</si>
  <si>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</si>
  <si>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</si>
  <si>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</si>
  <si>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</si>
  <si>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</si>
  <si>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</si>
  <si>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</si>
  <si>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</si>
  <si>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</si>
  <si>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</si>
  <si>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</si>
  <si>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</si>
  <si>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</si>
  <si>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</si>
  <si>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</si>
  <si>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</si>
  <si>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</si>
  <si>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</si>
  <si>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</si>
  <si>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</si>
  <si>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</si>
  <si>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</si>
  <si>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</si>
  <si>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</si>
  <si>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</si>
  <si>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</si>
  <si>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</si>
  <si>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</si>
  <si>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</si>
  <si>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</si>
  <si>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</si>
  <si>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</si>
  <si>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</si>
  <si>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</si>
  <si>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</si>
  <si>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</si>
  <si>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</si>
  <si>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</si>
  <si>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</si>
  <si>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</si>
  <si>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</si>
  <si>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</si>
  <si>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</si>
  <si>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</si>
  <si>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</si>
  <si>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</si>
  <si>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</si>
  <si>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</si>
  <si>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</si>
  <si>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</si>
  <si>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</si>
  <si>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</si>
  <si>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</si>
  <si>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</si>
  <si>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</si>
  <si>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</si>
  <si>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</si>
  <si>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</si>
  <si>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</si>
  <si>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</si>
  <si>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</si>
  <si>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</si>
  <si>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</si>
  <si>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</si>
  <si>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</si>
  <si>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</si>
  <si>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</si>
  <si>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</si>
  <si>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</si>
  <si>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</si>
  <si>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</si>
  <si>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</si>
  <si>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</si>
  <si>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</si>
  <si>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</si>
  <si>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</si>
  <si>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</si>
  <si>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</si>
  <si>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</si>
  <si>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</si>
  <si>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</si>
  <si>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</si>
  <si>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</si>
  <si>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</si>
  <si>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</si>
  <si>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</si>
  <si>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</si>
  <si>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</si>
  <si>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</si>
  <si>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</si>
  <si>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</si>
  <si>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</si>
  <si>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</si>
  <si>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</si>
  <si>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</si>
  <si>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</si>
  <si>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</si>
  <si>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</si>
  <si>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</si>
  <si>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</si>
  <si>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</si>
  <si>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</si>
  <si>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</si>
  <si>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</si>
  <si>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</si>
  <si>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</si>
  <si>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</si>
  <si>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</si>
  <si>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</si>
  <si>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</si>
  <si>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</si>
  <si>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</si>
  <si>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</si>
  <si>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</si>
  <si>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</si>
  <si>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</si>
  <si>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</si>
  <si>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</si>
  <si>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</si>
  <si>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</si>
  <si>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</si>
  <si>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</si>
  <si>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</si>
  <si>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</si>
  <si>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</si>
  <si>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</si>
  <si>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</si>
  <si>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</si>
  <si>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</si>
  <si>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</si>
  <si>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</si>
  <si>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</si>
  <si>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</si>
  <si>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</si>
  <si>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</si>
  <si>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</si>
  <si>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</si>
  <si>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</si>
  <si>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</si>
  <si>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</si>
  <si>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</si>
  <si>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</si>
  <si>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</si>
  <si>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</si>
  <si>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</si>
  <si>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</si>
  <si>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</si>
  <si>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</si>
  <si>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</si>
  <si>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</si>
  <si>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</si>
  <si>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</si>
  <si>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</si>
  <si>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</si>
  <si>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</si>
  <si>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</si>
  <si>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</si>
  <si>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</si>
  <si>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</si>
  <si>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</si>
  <si>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</si>
  <si>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</si>
  <si>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</si>
  <si>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</si>
  <si>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</si>
  <si>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</si>
  <si>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</si>
  <si>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</si>
  <si>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</si>
  <si>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</si>
  <si>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</si>
  <si>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</si>
  <si>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</si>
  <si>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</si>
  <si>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</si>
  <si>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</si>
  <si>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</si>
  <si>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</si>
  <si>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</si>
  <si>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</si>
  <si>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</si>
  <si>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</si>
  <si>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</si>
  <si>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</si>
  <si>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</si>
  <si>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</si>
  <si>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</si>
  <si>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</si>
  <si>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</si>
  <si>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</si>
  <si>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</si>
  <si>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</si>
  <si>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</si>
  <si>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</si>
  <si>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</si>
  <si>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</si>
  <si>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</si>
  <si>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</si>
  <si>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</si>
  <si>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</si>
  <si>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</si>
  <si>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</si>
  <si>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</si>
  <si>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</si>
  <si>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</si>
  <si>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</si>
  <si>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</si>
  <si>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</si>
  <si>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</si>
  <si>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</si>
  <si>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</si>
  <si>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</si>
  <si>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</si>
  <si>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</si>
  <si>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</si>
  <si>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</si>
  <si>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</si>
  <si>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</si>
  <si>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</si>
  <si>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</si>
  <si>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</si>
  <si>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</si>
  <si>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</si>
  <si>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</si>
  <si>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</si>
  <si>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</si>
  <si>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</si>
  <si>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</si>
  <si>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</si>
  <si>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</si>
  <si>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</si>
  <si>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</si>
  <si>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</si>
  <si>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</si>
  <si>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</si>
  <si>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</si>
  <si>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</si>
  <si>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</si>
  <si>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</si>
  <si>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</si>
  <si>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</si>
  <si>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</si>
  <si>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</si>
  <si>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</si>
  <si>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</si>
  <si>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</si>
  <si>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</si>
  <si>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</si>
  <si>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</si>
  <si>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</si>
  <si>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</si>
  <si>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</si>
  <si>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</si>
  <si>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</si>
  <si>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</si>
  <si>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</si>
  <si>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</si>
  <si>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</si>
  <si>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</si>
  <si>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</si>
  <si>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</si>
  <si>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</si>
  <si>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</si>
  <si>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</si>
  <si>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</si>
  <si>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</si>
  <si>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</si>
  <si>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</si>
  <si>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</si>
  <si>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</si>
  <si>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</si>
  <si>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</si>
  <si>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</si>
  <si>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</si>
  <si>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</si>
  <si>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</si>
  <si>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</si>
  <si>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</si>
  <si>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</si>
  <si>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</si>
  <si>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</si>
  <si>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</si>
  <si>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</si>
  <si>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</si>
  <si>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</si>
  <si>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</si>
  <si>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</si>
  <si>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</si>
  <si>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</si>
  <si>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</si>
  <si>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</si>
  <si>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</si>
  <si>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</si>
  <si>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</si>
  <si>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</si>
  <si>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</si>
  <si>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</si>
  <si>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</si>
  <si>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</si>
  <si>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</si>
  <si>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</si>
  <si>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</si>
  <si>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</si>
  <si>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</si>
  <si>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</si>
  <si>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</si>
  <si>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</si>
  <si>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</si>
  <si>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</si>
  <si>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</si>
  <si>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</si>
  <si>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</si>
  <si>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</si>
  <si>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</si>
  <si>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</si>
  <si>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</si>
  <si>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</si>
  <si>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</si>
  <si>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</si>
  <si>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</si>
  <si>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</si>
  <si>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</si>
  <si>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</si>
  <si>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</si>
  <si>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</si>
  <si>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</si>
  <si>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</si>
  <si>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</si>
  <si>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</si>
  <si>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</si>
  <si>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</si>
  <si>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</si>
  <si>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</si>
  <si>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</si>
  <si>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</si>
  <si>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</si>
  <si>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</si>
  <si>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</si>
  <si>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</si>
  <si>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</si>
  <si>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</si>
  <si>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</si>
  <si>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</si>
  <si>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</si>
  <si>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</si>
  <si>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</si>
  <si>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</si>
  <si>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</si>
  <si>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</si>
  <si>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</si>
  <si>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</si>
  <si>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</si>
  <si>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</si>
  <si>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</si>
  <si>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</si>
  <si>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</si>
  <si>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</si>
  <si>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</si>
  <si>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</si>
  <si>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</si>
  <si>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</si>
  <si>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</si>
  <si>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</si>
  <si>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</si>
  <si>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</si>
  <si>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</si>
  <si>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</si>
  <si>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</si>
  <si>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</si>
  <si>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</si>
  <si>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</si>
  <si>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</si>
  <si>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</si>
  <si>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</si>
  <si>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</si>
  <si>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</si>
  <si>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</si>
  <si>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</si>
  <si>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</si>
  <si>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</si>
  <si>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</si>
  <si>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</si>
  <si>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</si>
  <si>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</si>
  <si>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</si>
  <si>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</si>
  <si>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</si>
  <si>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</si>
  <si>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</si>
  <si>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</si>
  <si>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</si>
  <si>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</si>
  <si>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</si>
  <si>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</si>
  <si>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</si>
  <si>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</si>
  <si>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</si>
  <si>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</si>
  <si>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</si>
  <si>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</si>
  <si>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</si>
  <si>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</si>
  <si>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</si>
  <si>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</si>
  <si>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</si>
  <si>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</si>
  <si>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</si>
  <si>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</si>
  <si>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</si>
  <si>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</si>
  <si>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</si>
  <si>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</si>
  <si>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</si>
  <si>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</si>
  <si>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</si>
  <si>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</si>
  <si>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</si>
  <si>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</si>
  <si>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</si>
  <si>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</si>
  <si>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</si>
  <si>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</si>
  <si>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</si>
  <si>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</si>
  <si>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</si>
  <si>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</si>
  <si>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</si>
  <si>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</si>
  <si>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</si>
  <si>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</si>
  <si>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</si>
  <si>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</si>
  <si>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</si>
  <si>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</si>
  <si>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</si>
  <si>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</si>
  <si>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</si>
  <si>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</si>
  <si>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</si>
  <si>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</si>
  <si>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</si>
  <si>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</si>
  <si>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</si>
  <si>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</si>
  <si>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</si>
  <si>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</si>
  <si>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</si>
  <si>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</si>
  <si>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</si>
  <si>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</si>
  <si>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</si>
  <si>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</si>
  <si>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</si>
  <si>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</si>
  <si>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</si>
  <si>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</si>
  <si>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</si>
  <si>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</si>
  <si>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</si>
  <si>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</si>
  <si>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</si>
  <si>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</si>
  <si>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</si>
  <si>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</si>
  <si>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石綿問題への緊急対応に必要な経費</t>
  </si>
  <si>
    <t>環境保健部</t>
  </si>
  <si>
    <t>室長　吉住　奈緒子</t>
  </si>
  <si>
    <t>平成18年度</t>
  </si>
  <si>
    <t>終了予定なし</t>
  </si>
  <si>
    <t>石綿健康被害対策室</t>
  </si>
  <si>
    <t>石綿による健康被害の救済に関する法律第32条・第80条</t>
  </si>
  <si>
    <t>・石綿による健康被害の救済に関する法律案に対する附帯決議（平成18年１月、衆議院環境委員会）
・石綿による健康被害の防止のための大気汚染防止法等の一部を改正する法律案に対する附帯決議（平成18年２月、参議院環境委員会）
・（二次答申）石綿健康被害救済制度の在り方について（平成23年６月、中央環境審議会）
・石綿健康被害救済制度の施行状況及び今後の方向性について（平成28年12月、中央環境審議会石綿健康被害救済小委員会）</t>
  </si>
  <si>
    <t>石綿健康被害救済事業を実施するために必要な交付金を交付するとともに、石綿健康被害救済制度等に関する各種調査を実施することにより、石綿による健康被害の迅速な救済を図ることを目的とする。</t>
  </si>
  <si>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</si>
  <si>
    <t>-</t>
  </si>
  <si>
    <t>石綿健康被害救済事業
交付金</t>
  </si>
  <si>
    <t>環境保全調査費</t>
  </si>
  <si>
    <t>環境保全調査等
地方公共団体委託費</t>
  </si>
  <si>
    <t>諸謝金</t>
  </si>
  <si>
    <t>職員旅費</t>
  </si>
  <si>
    <t>患者数が減少に転じると予想される令和10年度まで、申請から、認定・不認定決定までの平均処理日数を120日以内とする。</t>
  </si>
  <si>
    <t>石綿救済法に基づく認定業務の進捗状況（療養者からの医療費等の申請に対する認定・不認定決定までの平均処理日数）（※成果実績が目標値を達成する場合は、100％とする。）</t>
  </si>
  <si>
    <t>日</t>
  </si>
  <si>
    <t>石綿健康被害救済制度運用に係る統計資料（出典：独立行政法人環境再生保全機構）</t>
  </si>
  <si>
    <t>●●</t>
    <phoneticPr fontId="5"/>
  </si>
  <si>
    <t>円</t>
  </si>
  <si>
    <t>／　</t>
    <phoneticPr fontId="5"/>
  </si>
  <si>
    <t>　　/</t>
    <phoneticPr fontId="5"/>
  </si>
  <si>
    <t>／　　　　　　　　　　　　　　</t>
    <phoneticPr fontId="5"/>
  </si>
  <si>
    <t>／　　　　　　　　　　　　　　</t>
    <phoneticPr fontId="5"/>
  </si>
  <si>
    <t>７．環境保健対策の推進</t>
  </si>
  <si>
    <t>石綿救済法に基づく認定業務の進捗状況（療養者からの医療費等の申請に対する認定・不認定決定までの平均処理日数）</t>
  </si>
  <si>
    <t>石綿読影の精度確保等調査事業の参加自治体数</t>
  </si>
  <si>
    <t>自治体数</t>
  </si>
  <si>
    <t>223</t>
  </si>
  <si>
    <t>232</t>
  </si>
  <si>
    <t>278</t>
  </si>
  <si>
    <t>276</t>
  </si>
  <si>
    <t>266</t>
  </si>
  <si>
    <t>250</t>
  </si>
  <si>
    <t>265</t>
  </si>
  <si>
    <t>267</t>
  </si>
  <si>
    <t>○</t>
  </si>
  <si>
    <t>-</t>
    <phoneticPr fontId="5"/>
  </si>
  <si>
    <t>-</t>
    <phoneticPr fontId="5"/>
  </si>
  <si>
    <t>-</t>
    <phoneticPr fontId="5"/>
  </si>
  <si>
    <t>石綿読影の精度確保等調査実績額／石綿読影の精度確保等調査事業参加自治体数　　　　　　　　　　　　　　</t>
    <rPh sb="2" eb="4">
      <t>ドクエイ</t>
    </rPh>
    <rPh sb="5" eb="7">
      <t>セイド</t>
    </rPh>
    <rPh sb="7" eb="9">
      <t>カクホ</t>
    </rPh>
    <rPh sb="9" eb="10">
      <t>トウ</t>
    </rPh>
    <rPh sb="16" eb="18">
      <t>イシワタ</t>
    </rPh>
    <rPh sb="18" eb="20">
      <t>ドクエイ</t>
    </rPh>
    <rPh sb="21" eb="23">
      <t>セイド</t>
    </rPh>
    <rPh sb="23" eb="25">
      <t>カクホ</t>
    </rPh>
    <rPh sb="25" eb="26">
      <t>トウ</t>
    </rPh>
    <rPh sb="26" eb="28">
      <t>チョウサ</t>
    </rPh>
    <rPh sb="28" eb="30">
      <t>ジギョウ</t>
    </rPh>
    <rPh sb="30" eb="32">
      <t>サンカ</t>
    </rPh>
    <rPh sb="32" eb="35">
      <t>ジチタイ</t>
    </rPh>
    <rPh sb="35" eb="36">
      <t>スウ</t>
    </rPh>
    <phoneticPr fontId="5"/>
  </si>
  <si>
    <t>　千円/自治体数</t>
    <rPh sb="4" eb="7">
      <t>ジチタイ</t>
    </rPh>
    <rPh sb="7" eb="8">
      <t>スウ</t>
    </rPh>
    <phoneticPr fontId="5"/>
  </si>
  <si>
    <t>-</t>
    <phoneticPr fontId="5"/>
  </si>
  <si>
    <t>-</t>
    <phoneticPr fontId="5"/>
  </si>
  <si>
    <t>-</t>
    <phoneticPr fontId="5"/>
  </si>
  <si>
    <t>自治体数</t>
    <rPh sb="0" eb="3">
      <t>ジチタイ</t>
    </rPh>
    <rPh sb="3" eb="4">
      <t>スウ</t>
    </rPh>
    <phoneticPr fontId="5"/>
  </si>
  <si>
    <t>石綿読影の精度確保等調査事業参加自治体数</t>
    <rPh sb="0" eb="2">
      <t>イシワタ</t>
    </rPh>
    <rPh sb="2" eb="4">
      <t>ドクエイ</t>
    </rPh>
    <rPh sb="5" eb="7">
      <t>セイド</t>
    </rPh>
    <rPh sb="7" eb="9">
      <t>カクホ</t>
    </rPh>
    <rPh sb="9" eb="10">
      <t>トウ</t>
    </rPh>
    <rPh sb="10" eb="12">
      <t>チョウサ</t>
    </rPh>
    <rPh sb="12" eb="14">
      <t>ジギョウ</t>
    </rPh>
    <rPh sb="14" eb="16">
      <t>サンカ</t>
    </rPh>
    <rPh sb="16" eb="19">
      <t>ジチタイ</t>
    </rPh>
    <rPh sb="19" eb="20">
      <t>スウ</t>
    </rPh>
    <phoneticPr fontId="5"/>
  </si>
  <si>
    <t>-</t>
    <phoneticPr fontId="5"/>
  </si>
  <si>
    <t>石綿による健康被害を受けた者及びその遺族に対し、石綿救済法に基づき迅速な救済を図ることを目的としており、ニーズを的確に反映したものである。</t>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</si>
  <si>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phoneticPr fontId="5"/>
  </si>
  <si>
    <t>石綿救済法及び附帯決議に基づき、迅速な救済を図るため、医学的知見の収集、海外動向調査、健康管理事業等を実施。その実施に当たっては、専門家の意見を踏まえ行っている。</t>
    <phoneticPr fontId="5"/>
  </si>
  <si>
    <t>有</t>
  </si>
  <si>
    <t>‐</t>
  </si>
  <si>
    <t>-</t>
    <phoneticPr fontId="5"/>
  </si>
  <si>
    <t>今後、療養者数が増加もしくは現水準で推移することが予想される中、療養者からの申請に対する認定・不認定決定までの平均処理日数の目標を120日（石綿健康被害救済制度発足時は173日）とするため、石綿関連疾患にかかる医学的所見の解析調査等必要な調査業務を実施し、迅速な救済を図る。また、国会の附帯決議において、健康管理対策を図るよう努めることとされているため、石綿読影の精度確保等調査事業を通じて、ばく露の程度に応じた石綿ばく露者に対する健康管理を効果的・効率的に実施するための対策等について調査・検討を行う。</t>
    <phoneticPr fontId="5"/>
  </si>
  <si>
    <t>委託業務実施要領等により合理的な支出となっている。</t>
    <phoneticPr fontId="5"/>
  </si>
  <si>
    <t>交付金については、（独）環境再生保全機構事業計画に基づき事業目的に沿った支出を行っており、委託・請負事業についても仕様書・委託業務実施要領に即し必要なものに限定し支出している。</t>
    <phoneticPr fontId="5"/>
  </si>
  <si>
    <t>－</t>
    <phoneticPr fontId="5"/>
  </si>
  <si>
    <t>－</t>
    <phoneticPr fontId="5"/>
  </si>
  <si>
    <t>効率的に事業を実施しており妥当である。</t>
    <rPh sb="0" eb="3">
      <t>コウリツテキ</t>
    </rPh>
    <rPh sb="4" eb="6">
      <t>ジギョウ</t>
    </rPh>
    <rPh sb="7" eb="9">
      <t>ジッシ</t>
    </rPh>
    <rPh sb="13" eb="15">
      <t>ダトウ</t>
    </rPh>
    <phoneticPr fontId="5"/>
  </si>
  <si>
    <t>石綿による健康被害を受けた者及びその遺族に対し、迅速な救済を図る必要があるため、申請から認定・不認定決定までの平均処理日数を目標としており、成果目標に見合うものとなっている。</t>
    <phoneticPr fontId="5"/>
  </si>
  <si>
    <t>総合評価入札を行うことにより、より効率かつ効果的に事業を実施しているほか、地方公共団体への委託を実施することにより、低コストで効果的に実施している。</t>
    <phoneticPr fontId="5"/>
  </si>
  <si>
    <t>石綿による健康被害の迅速な救済を図るための調査等を行っており、石綿救済法の施行状況の検討や医学的判定基準の見直し等、成果物を十分に活用している。</t>
    <phoneticPr fontId="5"/>
  </si>
  <si>
    <t>新型コロナウイルス感染拡大による緊急事態宣言により事業期間の見直しが生じたことによる計画変更のため妥当である。</t>
    <rPh sb="0" eb="2">
      <t>シンガタ</t>
    </rPh>
    <rPh sb="9" eb="11">
      <t>カンセン</t>
    </rPh>
    <rPh sb="11" eb="13">
      <t>カクダイ</t>
    </rPh>
    <rPh sb="16" eb="18">
      <t>キンキュウ</t>
    </rPh>
    <rPh sb="18" eb="20">
      <t>ジタイ</t>
    </rPh>
    <rPh sb="20" eb="22">
      <t>センゲン</t>
    </rPh>
    <rPh sb="25" eb="27">
      <t>ジギョウ</t>
    </rPh>
    <rPh sb="27" eb="29">
      <t>キカン</t>
    </rPh>
    <rPh sb="30" eb="32">
      <t>ミナオ</t>
    </rPh>
    <rPh sb="34" eb="35">
      <t>ショウ</t>
    </rPh>
    <rPh sb="42" eb="44">
      <t>ケイカク</t>
    </rPh>
    <rPh sb="44" eb="46">
      <t>ヘンコウ</t>
    </rPh>
    <rPh sb="49" eb="51">
      <t>ダトウ</t>
    </rPh>
    <phoneticPr fontId="5"/>
  </si>
  <si>
    <t>-</t>
    <phoneticPr fontId="5"/>
  </si>
  <si>
    <t>石綿救済法に基づく患者の認定及び救済給付を実施するために必要な事務費を（独）環境再生保全機構に交付しているところであり、その事務については適切に実施されている。石綿読影の精度確保等調査については、令和２年度より調査・検討を行っているところである。また、医学的判定の対象となった中皮腫等の症例等について、その病理所見等の医学的情報を収集・整理した上で解析し、調査結果を踏まえて適時適切な医学的判定の基準の見直し等を図っているほか、中皮腫の病理的所見等の情報について整理・集計を行った上で環境省HPにおいて公表し、医療機関等への症例の共有を図った。さらに、平成28年12月に取りまとめられた中央環境審議会石綿健康被害救済小委員会の報告書を踏まえ、石綿救済制度の被認定者の介護等の実態を把握するための調査により得られた結果の分析を行うとともに、医療従事者向けに石綿肺がんに特化した周知を行うなど、石綿による健康被害の迅速な救済を図るため、適切に事業を執行した。</t>
    <rPh sb="82" eb="84">
      <t>ドクエイ</t>
    </rPh>
    <rPh sb="98" eb="100">
      <t>レイワ</t>
    </rPh>
    <rPh sb="101" eb="103">
      <t>ネンド</t>
    </rPh>
    <phoneticPr fontId="5"/>
  </si>
  <si>
    <t>石綿救済法に基づき、患者の認定及び救済給付については、引き続き（独）環境再生保全機構において着実に実施する。石綿読影の精度確保等調査については、引き続き調査・検討を行う。その他、平成28年12月に取りまとめられた報告書の方向性に沿って、現行制度の安定的かつ着実な運営を行いつつ、必要な調査・措置を適切に実施し、石綿による健康被害者の迅速な救済を行う。</t>
    <rPh sb="56" eb="58">
      <t>ドクエイ</t>
    </rPh>
    <rPh sb="59" eb="66">
      <t>セイドカクホトウチョウサ</t>
    </rPh>
    <rPh sb="72" eb="73">
      <t>ヒ</t>
    </rPh>
    <rPh sb="74" eb="75">
      <t>ツヅ</t>
    </rPh>
    <phoneticPr fontId="5"/>
  </si>
  <si>
    <t>事業の実施に当たっては、一般競争入札（総合評価落札方式を含む。）を原則とし、事業の性質上競争を許さない場合のみ随意契約とした。これらのうち、１者応札であった案件については、次回の入札案件において、公告期間の延長等を実施する。また、競争性のない随意契約については、石綿救済制度の認定者個人の情報を有していないと行えない業務や、地方公共団体で実施している業務であり、競争入札になじまないものである。</t>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</si>
  <si>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</si>
  <si>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補助金等交付</t>
  </si>
  <si>
    <t>-</t>
    <phoneticPr fontId="5"/>
  </si>
  <si>
    <t>-</t>
    <phoneticPr fontId="5"/>
  </si>
  <si>
    <t>-</t>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</si>
  <si>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</si>
  <si>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医療法人社団こころとからだの元氣プラザ</t>
    <rPh sb="0" eb="2">
      <t>イリョウ</t>
    </rPh>
    <rPh sb="2" eb="4">
      <t>ホウジン</t>
    </rPh>
    <rPh sb="4" eb="6">
      <t>シャダン</t>
    </rPh>
    <rPh sb="14" eb="16">
      <t>ゲンキ</t>
    </rPh>
    <phoneticPr fontId="5"/>
  </si>
  <si>
    <t>－</t>
    <phoneticPr fontId="5"/>
  </si>
  <si>
    <t>一般社団法人環境情報科学センター</t>
    <rPh sb="0" eb="2">
      <t>イッパン</t>
    </rPh>
    <rPh sb="2" eb="6">
      <t>シャダンホウジン</t>
    </rPh>
    <rPh sb="6" eb="8">
      <t>カンキョウ</t>
    </rPh>
    <rPh sb="8" eb="10">
      <t>ジョウホウ</t>
    </rPh>
    <rPh sb="10" eb="12">
      <t>カガク</t>
    </rPh>
    <phoneticPr fontId="5"/>
  </si>
  <si>
    <t>石綿健康被害救済制度に関する海外動向等調査業務</t>
    <phoneticPr fontId="5"/>
  </si>
  <si>
    <t>－</t>
    <phoneticPr fontId="5"/>
  </si>
  <si>
    <t>－</t>
    <phoneticPr fontId="5"/>
  </si>
  <si>
    <t>－</t>
    <phoneticPr fontId="5"/>
  </si>
  <si>
    <t>－</t>
    <phoneticPr fontId="5"/>
  </si>
  <si>
    <t>期間業務職員賃金</t>
    <rPh sb="0" eb="2">
      <t>キカン</t>
    </rPh>
    <rPh sb="2" eb="4">
      <t>ギョウム</t>
    </rPh>
    <rPh sb="4" eb="6">
      <t>ショクイン</t>
    </rPh>
    <rPh sb="6" eb="8">
      <t>チンギン</t>
    </rPh>
    <phoneticPr fontId="5"/>
  </si>
  <si>
    <t>期間業務職員（4人）</t>
    <rPh sb="0" eb="6">
      <t>キカンギョウムショクイン</t>
    </rPh>
    <rPh sb="8" eb="9">
      <t>ニン</t>
    </rPh>
    <phoneticPr fontId="5"/>
  </si>
  <si>
    <t>-</t>
    <phoneticPr fontId="5"/>
  </si>
  <si>
    <t>その他</t>
    <rPh sb="2" eb="3">
      <t>タ</t>
    </rPh>
    <phoneticPr fontId="5"/>
  </si>
  <si>
    <t>-</t>
    <phoneticPr fontId="5"/>
  </si>
  <si>
    <t>諸謝金</t>
    <rPh sb="0" eb="3">
      <t>ショシャキン</t>
    </rPh>
    <phoneticPr fontId="5"/>
  </si>
  <si>
    <t>備品、消耗品等</t>
    <rPh sb="0" eb="2">
      <t>ビヒン</t>
    </rPh>
    <rPh sb="3" eb="6">
      <t>ショウモウヒン</t>
    </rPh>
    <rPh sb="6" eb="7">
      <t>トウ</t>
    </rPh>
    <phoneticPr fontId="5"/>
  </si>
  <si>
    <t>旅費</t>
    <rPh sb="0" eb="2">
      <t>リョヒ</t>
    </rPh>
    <phoneticPr fontId="5"/>
  </si>
  <si>
    <t>委員（延べ344人）</t>
    <rPh sb="0" eb="2">
      <t>イイン</t>
    </rPh>
    <rPh sb="3" eb="4">
      <t>ノ</t>
    </rPh>
    <rPh sb="8" eb="9">
      <t>ニン</t>
    </rPh>
    <phoneticPr fontId="5"/>
  </si>
  <si>
    <t>職員（延べ12人）</t>
    <rPh sb="0" eb="2">
      <t>ショクイン</t>
    </rPh>
    <rPh sb="3" eb="4">
      <t>ノ</t>
    </rPh>
    <rPh sb="7" eb="8">
      <t>ニン</t>
    </rPh>
    <phoneticPr fontId="5"/>
  </si>
  <si>
    <t>有限責任監査法人トーマツ</t>
    <rPh sb="0" eb="2">
      <t>ユウゲン</t>
    </rPh>
    <rPh sb="2" eb="4">
      <t>セキニン</t>
    </rPh>
    <rPh sb="4" eb="6">
      <t>カンサ</t>
    </rPh>
    <rPh sb="6" eb="8">
      <t>ホウジン</t>
    </rPh>
    <phoneticPr fontId="5"/>
  </si>
  <si>
    <t>石綿健康被害判定業務のＩＣＴ化推進に関する企画支援業務</t>
    <phoneticPr fontId="5"/>
  </si>
  <si>
    <t>独立行政法人労働者健康安全機構</t>
    <phoneticPr fontId="5"/>
  </si>
  <si>
    <t>肺内石綿繊維計測精度管理等業務</t>
    <phoneticPr fontId="5"/>
  </si>
  <si>
    <t>-</t>
    <phoneticPr fontId="5"/>
  </si>
  <si>
    <t>がん登録を活用した石綿健康被害救済制度の肺がん認定基準に関するデータベース作成業務</t>
    <phoneticPr fontId="5"/>
  </si>
  <si>
    <t>学校法人福岡大学</t>
    <rPh sb="0" eb="2">
      <t>ガッコウ</t>
    </rPh>
    <rPh sb="2" eb="4">
      <t>ホウジン</t>
    </rPh>
    <rPh sb="4" eb="6">
      <t>フクオカ</t>
    </rPh>
    <rPh sb="6" eb="8">
      <t>ダイガク</t>
    </rPh>
    <phoneticPr fontId="5"/>
  </si>
  <si>
    <t>学校法人国際医療福祉大学</t>
    <rPh sb="0" eb="2">
      <t>ガッコウ</t>
    </rPh>
    <rPh sb="2" eb="4">
      <t>ホウジン</t>
    </rPh>
    <rPh sb="4" eb="6">
      <t>コクサイ</t>
    </rPh>
    <rPh sb="6" eb="8">
      <t>イリョウ</t>
    </rPh>
    <rPh sb="8" eb="10">
      <t>フクシ</t>
    </rPh>
    <rPh sb="10" eb="12">
      <t>ダイガク</t>
    </rPh>
    <phoneticPr fontId="5"/>
  </si>
  <si>
    <t>石綿関連疾患に係る医学的所見の解析調査業務（石綿関連腫瘍-中皮腫と肺がん-の多分化能の調査）</t>
    <phoneticPr fontId="5"/>
  </si>
  <si>
    <t>石綿関連疾患に係る医学的所見の解析調査業務（中皮腫の遺伝子異常に基づく診断法の開発に関する調査）</t>
    <phoneticPr fontId="5"/>
  </si>
  <si>
    <t>独立行政法人環境再生保全機構</t>
    <rPh sb="0" eb="14">
      <t>ドクリツギョウセイホウジンカンキョウサイセイホゼンキコウ</t>
    </rPh>
    <phoneticPr fontId="5"/>
  </si>
  <si>
    <t>中皮腫登録事業</t>
    <rPh sb="0" eb="3">
      <t>チュウヒシュ</t>
    </rPh>
    <rPh sb="3" eb="5">
      <t>トウロク</t>
    </rPh>
    <rPh sb="5" eb="7">
      <t>ジギョウ</t>
    </rPh>
    <phoneticPr fontId="5"/>
  </si>
  <si>
    <t>石綿肺の診断等に関する支援業務</t>
    <phoneticPr fontId="5"/>
  </si>
  <si>
    <t>透過型電子顕微鏡保守業務</t>
    <phoneticPr fontId="5"/>
  </si>
  <si>
    <t>－</t>
    <phoneticPr fontId="5"/>
  </si>
  <si>
    <t>株式会社オーエムシー</t>
    <rPh sb="0" eb="4">
      <t>カブシキガイシャ</t>
    </rPh>
    <phoneticPr fontId="5"/>
  </si>
  <si>
    <t>石綿健康被害救済制度に係る医療従事者育成業務</t>
    <phoneticPr fontId="5"/>
  </si>
  <si>
    <t>石綿読影の精度確保等調査</t>
    <phoneticPr fontId="5"/>
  </si>
  <si>
    <t>人件費</t>
    <rPh sb="0" eb="3">
      <t>ジンケンヒ</t>
    </rPh>
    <phoneticPr fontId="5"/>
  </si>
  <si>
    <t>期間業務職員賃金</t>
    <rPh sb="0" eb="8">
      <t>キカンギョウムショクインチンギン</t>
    </rPh>
    <phoneticPr fontId="5"/>
  </si>
  <si>
    <t>検討会出席謝金</t>
    <rPh sb="0" eb="3">
      <t>ケントウカイ</t>
    </rPh>
    <rPh sb="3" eb="5">
      <t>シュッセキ</t>
    </rPh>
    <rPh sb="5" eb="7">
      <t>シャキン</t>
    </rPh>
    <phoneticPr fontId="5"/>
  </si>
  <si>
    <t>備品、消耗品</t>
    <rPh sb="0" eb="2">
      <t>ビヒン</t>
    </rPh>
    <rPh sb="3" eb="6">
      <t>ショウモウヒン</t>
    </rPh>
    <phoneticPr fontId="5"/>
  </si>
  <si>
    <t>職員旅費</t>
    <rPh sb="0" eb="2">
      <t>ショクイン</t>
    </rPh>
    <rPh sb="2" eb="4">
      <t>リョヒ</t>
    </rPh>
    <phoneticPr fontId="5"/>
  </si>
  <si>
    <t>A.事務費</t>
    <rPh sb="2" eb="5">
      <t>ジムヒ</t>
    </rPh>
    <phoneticPr fontId="5"/>
  </si>
  <si>
    <t>B.一般社団法人環境情報科学センター</t>
    <rPh sb="2" eb="14">
      <t>イッパンシャダンホウジンカンキョウジョウホウカガク</t>
    </rPh>
    <phoneticPr fontId="5"/>
  </si>
  <si>
    <t>E.医療法人社団こころとからだの元氣プラザ</t>
    <rPh sb="2" eb="4">
      <t>イリョウ</t>
    </rPh>
    <rPh sb="4" eb="6">
      <t>ホウジン</t>
    </rPh>
    <rPh sb="6" eb="8">
      <t>シャダン</t>
    </rPh>
    <rPh sb="16" eb="18">
      <t>ゲンキ</t>
    </rPh>
    <phoneticPr fontId="5"/>
  </si>
  <si>
    <t>F. 有限責任監査法人トーマツ</t>
    <rPh sb="3" eb="11">
      <t>ユウゲンセキニンカンサホウジン</t>
    </rPh>
    <phoneticPr fontId="5"/>
  </si>
  <si>
    <t>G.独立行政法人環境再生保全機構</t>
    <rPh sb="2" eb="16">
      <t>ドクリツギョウセイホウジンカンキョウサイセイホゼンキコウ</t>
    </rPh>
    <phoneticPr fontId="5"/>
  </si>
  <si>
    <t>救済業務費、一般管理費</t>
    <phoneticPr fontId="5"/>
  </si>
  <si>
    <t>交付金</t>
    <rPh sb="0" eb="3">
      <t>コウフキン</t>
    </rPh>
    <phoneticPr fontId="5"/>
  </si>
  <si>
    <t>C.尼崎市</t>
    <rPh sb="2" eb="5">
      <t>アマガサキシ</t>
    </rPh>
    <phoneticPr fontId="5"/>
  </si>
  <si>
    <t>日本電子株式会社</t>
    <rPh sb="0" eb="2">
      <t>ニホン</t>
    </rPh>
    <rPh sb="2" eb="4">
      <t>デンシ</t>
    </rPh>
    <rPh sb="4" eb="8">
      <t>カブシキガイシャ</t>
    </rPh>
    <phoneticPr fontId="5"/>
  </si>
  <si>
    <t>国立研究開発法人国立がん研究センター</t>
    <phoneticPr fontId="5"/>
  </si>
  <si>
    <t>尼崎市</t>
    <rPh sb="0" eb="3">
      <t>アマガサキシ</t>
    </rPh>
    <phoneticPr fontId="5"/>
  </si>
  <si>
    <t>神戸市</t>
    <rPh sb="0" eb="3">
      <t>コウベシ</t>
    </rPh>
    <phoneticPr fontId="5"/>
  </si>
  <si>
    <t>さいたま市</t>
    <rPh sb="4" eb="5">
      <t>シ</t>
    </rPh>
    <phoneticPr fontId="5"/>
  </si>
  <si>
    <t>北九州市</t>
    <rPh sb="0" eb="4">
      <t>キタキュウシュウシ</t>
    </rPh>
    <phoneticPr fontId="5"/>
  </si>
  <si>
    <t>鳥栖市</t>
    <rPh sb="0" eb="3">
      <t>トスシ</t>
    </rPh>
    <phoneticPr fontId="5"/>
  </si>
  <si>
    <t>西宮市</t>
    <rPh sb="0" eb="3">
      <t>ニシノミヤシ</t>
    </rPh>
    <phoneticPr fontId="5"/>
  </si>
  <si>
    <t>羽島市</t>
    <rPh sb="0" eb="3">
      <t>ハシマシ</t>
    </rPh>
    <phoneticPr fontId="5"/>
  </si>
  <si>
    <t>河内長野市</t>
    <rPh sb="0" eb="5">
      <t>カワチナガノシ</t>
    </rPh>
    <phoneticPr fontId="5"/>
  </si>
  <si>
    <t>大阪市</t>
    <rPh sb="0" eb="3">
      <t>オオサカシ</t>
    </rPh>
    <phoneticPr fontId="5"/>
  </si>
  <si>
    <t>奈良市</t>
    <rPh sb="0" eb="3">
      <t>ナラシ</t>
    </rPh>
    <phoneticPr fontId="5"/>
  </si>
  <si>
    <t>-</t>
    <phoneticPr fontId="5"/>
  </si>
  <si>
    <t>-</t>
    <phoneticPr fontId="5"/>
  </si>
  <si>
    <t>石綿読影の精度確保等調査事業</t>
    <rPh sb="0" eb="2">
      <t>イシワタ</t>
    </rPh>
    <rPh sb="2" eb="4">
      <t>ドクエイ</t>
    </rPh>
    <rPh sb="5" eb="7">
      <t>セイド</t>
    </rPh>
    <rPh sb="7" eb="9">
      <t>カクホ</t>
    </rPh>
    <rPh sb="9" eb="10">
      <t>トウ</t>
    </rPh>
    <rPh sb="10" eb="12">
      <t>チョウサ</t>
    </rPh>
    <rPh sb="12" eb="14">
      <t>ジギョウ</t>
    </rPh>
    <phoneticPr fontId="5"/>
  </si>
  <si>
    <t>人件費</t>
    <rPh sb="0" eb="3">
      <t>ジンケンヒ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</si>
  <si>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</si>
  <si>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</si>
  <si>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その他</t>
    <rPh sb="2" eb="3">
      <t>タ</t>
    </rPh>
    <phoneticPr fontId="5"/>
  </si>
  <si>
    <t>機器レンタル</t>
    <rPh sb="0" eb="2">
      <t>キキ</t>
    </rPh>
    <phoneticPr fontId="5"/>
  </si>
  <si>
    <t>事務用品等</t>
    <rPh sb="0" eb="2">
      <t>ジム</t>
    </rPh>
    <rPh sb="2" eb="4">
      <t>ヨウヒン</t>
    </rPh>
    <rPh sb="4" eb="5">
      <t>トウ</t>
    </rPh>
    <phoneticPr fontId="5"/>
  </si>
  <si>
    <t>部会・専門委員会出席謝金</t>
    <rPh sb="0" eb="2">
      <t>ブカイ</t>
    </rPh>
    <rPh sb="3" eb="5">
      <t>センモン</t>
    </rPh>
    <rPh sb="5" eb="8">
      <t>イインカイ</t>
    </rPh>
    <rPh sb="8" eb="10">
      <t>シュッセキ</t>
    </rPh>
    <rPh sb="10" eb="12">
      <t>シャキン</t>
    </rPh>
    <phoneticPr fontId="5"/>
  </si>
  <si>
    <t>賃金</t>
    <rPh sb="0" eb="2">
      <t>チンギン</t>
    </rPh>
    <phoneticPr fontId="5"/>
  </si>
  <si>
    <t>印刷製本費、通信運搬費等</t>
    <rPh sb="0" eb="2">
      <t>インサツ</t>
    </rPh>
    <rPh sb="2" eb="4">
      <t>セイホン</t>
    </rPh>
    <rPh sb="4" eb="5">
      <t>ヒ</t>
    </rPh>
    <rPh sb="6" eb="8">
      <t>ツウシン</t>
    </rPh>
    <rPh sb="8" eb="11">
      <t>ウンパンヒ</t>
    </rPh>
    <rPh sb="11" eb="12">
      <t>トウ</t>
    </rPh>
    <phoneticPr fontId="5"/>
  </si>
  <si>
    <t>D.公益財団法人兵庫県予防医学協会</t>
    <rPh sb="2" eb="4">
      <t>コウエキ</t>
    </rPh>
    <rPh sb="4" eb="8">
      <t>ザイダンホウジン</t>
    </rPh>
    <rPh sb="8" eb="11">
      <t>ヒョウゴケン</t>
    </rPh>
    <rPh sb="11" eb="13">
      <t>ヨボウ</t>
    </rPh>
    <rPh sb="13" eb="15">
      <t>イガク</t>
    </rPh>
    <rPh sb="15" eb="17">
      <t>キョウカイ</t>
    </rPh>
    <phoneticPr fontId="5"/>
  </si>
  <si>
    <t>公益財団法人兵庫県予防医学協会</t>
    <rPh sb="0" eb="2">
      <t>コウエキ</t>
    </rPh>
    <rPh sb="2" eb="6">
      <t>ザイダンホウジン</t>
    </rPh>
    <rPh sb="6" eb="9">
      <t>ヒョウゴケン</t>
    </rPh>
    <rPh sb="9" eb="11">
      <t>ヨボウ</t>
    </rPh>
    <rPh sb="11" eb="13">
      <t>イガク</t>
    </rPh>
    <rPh sb="13" eb="15">
      <t>キョウカイ</t>
    </rPh>
    <phoneticPr fontId="5"/>
  </si>
  <si>
    <t>株式会社リビングプロシード</t>
    <rPh sb="0" eb="4">
      <t>カブシキガイシャ</t>
    </rPh>
    <phoneticPr fontId="5"/>
  </si>
  <si>
    <t>株式会社両備システムズ</t>
    <rPh sb="0" eb="6">
      <t>カブシキガイシャリョウビ</t>
    </rPh>
    <phoneticPr fontId="5"/>
  </si>
  <si>
    <t>一般社団法人西宮市医師会</t>
    <phoneticPr fontId="5"/>
  </si>
  <si>
    <t>地方独立行政法人大阪府立病院機構大阪はびきの医療センター</t>
    <phoneticPr fontId="5"/>
  </si>
  <si>
    <t>医療法人健康支援三恵</t>
    <phoneticPr fontId="5"/>
  </si>
  <si>
    <t>独立行政法人国立病院機構近畿中央呼吸器センター</t>
    <phoneticPr fontId="5"/>
  </si>
  <si>
    <t>北九州市立門司病院</t>
    <phoneticPr fontId="5"/>
  </si>
  <si>
    <t>羽島市民病院</t>
    <phoneticPr fontId="5"/>
  </si>
  <si>
    <t>-</t>
    <phoneticPr fontId="5"/>
  </si>
  <si>
    <t>-</t>
    <phoneticPr fontId="5"/>
  </si>
  <si>
    <t>-</t>
    <phoneticPr fontId="5"/>
  </si>
  <si>
    <t>-</t>
    <phoneticPr fontId="5"/>
  </si>
  <si>
    <t>－</t>
    <phoneticPr fontId="5"/>
  </si>
  <si>
    <t>－</t>
    <phoneticPr fontId="5"/>
  </si>
  <si>
    <t>石綿読影の精度に関する調査等</t>
    <rPh sb="0" eb="2">
      <t>イシワタ</t>
    </rPh>
    <rPh sb="2" eb="4">
      <t>ドクエイ</t>
    </rPh>
    <rPh sb="5" eb="7">
      <t>セイド</t>
    </rPh>
    <rPh sb="8" eb="9">
      <t>カン</t>
    </rPh>
    <rPh sb="11" eb="13">
      <t>チョウサ</t>
    </rPh>
    <rPh sb="13" eb="14">
      <t>トウ</t>
    </rPh>
    <phoneticPr fontId="5"/>
  </si>
  <si>
    <t>石綿読影の精度に関する調査等</t>
    <rPh sb="0" eb="2">
      <t>イシワタ</t>
    </rPh>
    <rPh sb="2" eb="4">
      <t>ドクエイ</t>
    </rPh>
    <rPh sb="5" eb="7">
      <t>セイド</t>
    </rPh>
    <rPh sb="8" eb="9">
      <t>カン</t>
    </rPh>
    <rPh sb="11" eb="14">
      <t>チョウサトウ</t>
    </rPh>
    <phoneticPr fontId="5"/>
  </si>
  <si>
    <t>石綿読影の精度に関する調査等</t>
    <rPh sb="0" eb="4">
      <t>イシワタドクエイ</t>
    </rPh>
    <rPh sb="5" eb="7">
      <t>セイド</t>
    </rPh>
    <rPh sb="8" eb="9">
      <t>カン</t>
    </rPh>
    <rPh sb="11" eb="14">
      <t>チョウサトウ</t>
    </rPh>
    <phoneticPr fontId="5"/>
  </si>
  <si>
    <t>日本電子計算株式会社</t>
    <rPh sb="0" eb="2">
      <t>ニホン</t>
    </rPh>
    <rPh sb="2" eb="4">
      <t>デンシ</t>
    </rPh>
    <rPh sb="4" eb="6">
      <t>ケイサン</t>
    </rPh>
    <rPh sb="6" eb="10">
      <t>カブシキガイシャ</t>
    </rPh>
    <phoneticPr fontId="5"/>
  </si>
  <si>
    <t>38,466/32</t>
    <phoneticPr fontId="5"/>
  </si>
  <si>
    <t>38,466/32</t>
    <phoneticPr fontId="5"/>
  </si>
  <si>
    <t>当初目標を上回る実績となっている。</t>
    <rPh sb="0" eb="2">
      <t>トウショ</t>
    </rPh>
    <rPh sb="2" eb="4">
      <t>モクヒョウ</t>
    </rPh>
    <rPh sb="5" eb="7">
      <t>ウワマワ</t>
    </rPh>
    <rPh sb="8" eb="10">
      <t>ジッセキ</t>
    </rPh>
    <phoneticPr fontId="5"/>
  </si>
  <si>
    <t>人件費</t>
    <rPh sb="0" eb="3">
      <t>ジンケンヒ</t>
    </rPh>
    <phoneticPr fontId="5"/>
  </si>
  <si>
    <t>その他</t>
    <rPh sb="2" eb="3">
      <t>タ</t>
    </rPh>
    <phoneticPr fontId="5"/>
  </si>
  <si>
    <t>調査・検討等</t>
    <rPh sb="0" eb="2">
      <t>チョウサ</t>
    </rPh>
    <rPh sb="3" eb="5">
      <t>ケントウ</t>
    </rPh>
    <rPh sb="5" eb="6">
      <t>トウ</t>
    </rPh>
    <phoneticPr fontId="5"/>
  </si>
  <si>
    <t>謝金、旅費、印刷製本費等</t>
    <rPh sb="0" eb="2">
      <t>シャキン</t>
    </rPh>
    <rPh sb="3" eb="5">
      <t>リョヒ</t>
    </rPh>
    <rPh sb="6" eb="8">
      <t>インサツ</t>
    </rPh>
    <rPh sb="8" eb="11">
      <t>セイホンヒ</t>
    </rPh>
    <rPh sb="11" eb="12">
      <t>トウ</t>
    </rPh>
    <phoneticPr fontId="5"/>
  </si>
  <si>
    <t>検査費</t>
    <rPh sb="0" eb="3">
      <t>ケンサヒ</t>
    </rPh>
    <phoneticPr fontId="5"/>
  </si>
  <si>
    <t>一次読影</t>
    <rPh sb="0" eb="2">
      <t>イチジ</t>
    </rPh>
    <rPh sb="2" eb="4">
      <t>ドクエイ</t>
    </rPh>
    <phoneticPr fontId="5"/>
  </si>
  <si>
    <t>業務費</t>
    <rPh sb="0" eb="3">
      <t>ギョウムヒ</t>
    </rPh>
    <phoneticPr fontId="5"/>
  </si>
  <si>
    <t>人件費</t>
    <rPh sb="0" eb="3">
      <t>ジンケンヒ</t>
    </rPh>
    <phoneticPr fontId="5"/>
  </si>
  <si>
    <t>一般管理費等</t>
    <rPh sb="0" eb="2">
      <t>イッパン</t>
    </rPh>
    <rPh sb="2" eb="5">
      <t>カンリヒ</t>
    </rPh>
    <rPh sb="5" eb="6">
      <t>トウ</t>
    </rPh>
    <phoneticPr fontId="5"/>
  </si>
  <si>
    <t>通信運搬費、謝金、旅費、印刷製本費等</t>
    <rPh sb="0" eb="2">
      <t>ツウシン</t>
    </rPh>
    <rPh sb="2" eb="5">
      <t>ウンパンヒ</t>
    </rPh>
    <rPh sb="6" eb="8">
      <t>シャキン</t>
    </rPh>
    <rPh sb="9" eb="11">
      <t>リョヒ</t>
    </rPh>
    <rPh sb="12" eb="14">
      <t>インサツ</t>
    </rPh>
    <rPh sb="14" eb="17">
      <t>セイホンヒ</t>
    </rPh>
    <rPh sb="17" eb="18">
      <t>トウ</t>
    </rPh>
    <phoneticPr fontId="5"/>
  </si>
  <si>
    <t>調査・検討等</t>
    <rPh sb="0" eb="2">
      <t>チョウサ</t>
    </rPh>
    <rPh sb="3" eb="5">
      <t>ケントウ</t>
    </rPh>
    <rPh sb="5" eb="6">
      <t>トウ</t>
    </rPh>
    <phoneticPr fontId="5"/>
  </si>
  <si>
    <t>その他</t>
    <rPh sb="2" eb="3">
      <t>タ</t>
    </rPh>
    <phoneticPr fontId="5"/>
  </si>
  <si>
    <t>調査・分析等</t>
    <rPh sb="0" eb="2">
      <t>チョウサ</t>
    </rPh>
    <rPh sb="3" eb="5">
      <t>ブンセキ</t>
    </rPh>
    <rPh sb="5" eb="6">
      <t>トウ</t>
    </rPh>
    <phoneticPr fontId="5"/>
  </si>
  <si>
    <t>中央環境審議会石綿健康被害判定小委員会・分科会をWeb開催とすることで、資料のペーパレス化や委員旅費の削減を実施。</t>
    <rPh sb="20" eb="23">
      <t>ブンカカイ</t>
    </rPh>
    <rPh sb="27" eb="29">
      <t>カイサイ</t>
    </rPh>
    <rPh sb="36" eb="38">
      <t>シリョウ</t>
    </rPh>
    <rPh sb="46" eb="48">
      <t>イイン</t>
    </rPh>
    <rPh sb="48" eb="50">
      <t>リョヒ</t>
    </rPh>
    <rPh sb="51" eb="53">
      <t>サクゲン</t>
    </rPh>
    <phoneticPr fontId="5"/>
  </si>
  <si>
    <t>石綿健康被害救済小委員会報告書「石綿健康被害救済制度の施行状況及び今後の方向性について」の進捗</t>
    <phoneticPr fontId="5"/>
  </si>
  <si>
    <t>報告書に沿った必要な調査や措置の実施</t>
    <phoneticPr fontId="5"/>
  </si>
  <si>
    <t>令和3年度</t>
    <phoneticPr fontId="5"/>
  </si>
  <si>
    <t>報告書に沿った必要な調査や措置の実施</t>
    <phoneticPr fontId="5"/>
  </si>
  <si>
    <t>報告書を踏まえ、石綿健康被害救済制度の運用に必要な調査や更なる制度周知等の措置を講じた。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</si>
</sst>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204105</xdr:colOff>
      <xdr:row>31</xdr:row>
      <xdr:rowOff>0</xdr:rowOff>
    </xdr:from>
    <xdr:ext cx="588697" cy="304271"/>
    <xdr:sp macro="" textlink="">
      <xdr:nvSpPr>
        <xdr:cNvPr id="2" name="テキスト ボックス 1"/>
        <xdr:cNvSpPr txBox="1"/>
      </xdr:nvSpPr>
      <xdr:spPr>
        <a:xfrm>
          <a:off x="7960176" y="11266714"/>
          <a:ext cx="588697" cy="304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r>
            <a:rPr kumimoji="1" lang="ja-JP" altLang="en-US" sz="1100"/>
            <a:t>集計中</a:t>
          </a:r>
          <a:endParaRPr kumimoji="1" lang="ja-JP" altLang="en-US" sz="1400"/>
        </a:p>
      </xdr:txBody>
    </xdr:sp>
    <xdr:clientData/>
  </xdr:oneCellAnchor>
  <xdr:oneCellAnchor>
    <xdr:from>
      <xdr:col>39</xdr:col>
      <xdr:colOff>13604</xdr:colOff>
      <xdr:row>33</xdr:row>
      <xdr:rowOff>0</xdr:rowOff>
    </xdr:from>
    <xdr:ext cx="588697" cy="304271"/>
    <xdr:sp macro="" textlink="">
      <xdr:nvSpPr>
        <xdr:cNvPr id="4" name="テキスト ボックス 3"/>
        <xdr:cNvSpPr txBox="1"/>
      </xdr:nvSpPr>
      <xdr:spPr>
        <a:xfrm>
          <a:off x="7973783" y="11865429"/>
          <a:ext cx="588697" cy="304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r>
            <a:rPr kumimoji="1" lang="ja-JP" altLang="en-US" sz="1100"/>
            <a:t>集計中</a:t>
          </a:r>
          <a:endParaRPr kumimoji="1" lang="ja-JP" altLang="en-US" sz="1400"/>
        </a:p>
      </xdr:txBody>
    </xdr:sp>
    <xdr:clientData/>
  </xdr:oneCellAnchor>
  <xdr:oneCellAnchor>
    <xdr:from>
      <xdr:col>38</xdr:col>
      <xdr:colOff>136070</xdr:colOff>
      <xdr:row>133</xdr:row>
      <xdr:rowOff>95249</xdr:rowOff>
    </xdr:from>
    <xdr:ext cx="588697" cy="304271"/>
    <xdr:sp macro="" textlink="">
      <xdr:nvSpPr>
        <xdr:cNvPr id="5" name="テキスト ボックス 4"/>
        <xdr:cNvSpPr txBox="1"/>
      </xdr:nvSpPr>
      <xdr:spPr>
        <a:xfrm>
          <a:off x="7892141" y="16668749"/>
          <a:ext cx="588697" cy="304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r>
            <a:rPr kumimoji="1" lang="ja-JP" altLang="en-US" sz="1100"/>
            <a:t>集計中</a:t>
          </a:r>
          <a:endParaRPr kumimoji="1" lang="ja-JP" altLang="en-US" sz="1400"/>
        </a:p>
      </xdr:txBody>
    </xdr:sp>
    <xdr:clientData/>
  </xdr:oneCellAnchor>
  <xdr:oneCellAnchor>
    <xdr:from>
      <xdr:col>46</xdr:col>
      <xdr:colOff>95249</xdr:colOff>
      <xdr:row>138</xdr:row>
      <xdr:rowOff>149677</xdr:rowOff>
    </xdr:from>
    <xdr:ext cx="900000" cy="243661"/>
    <xdr:sp macro="" textlink="">
      <xdr:nvSpPr>
        <xdr:cNvPr id="6" name="テキスト ボックス 5"/>
        <xdr:cNvSpPr txBox="1"/>
      </xdr:nvSpPr>
      <xdr:spPr>
        <a:xfrm>
          <a:off x="9484178" y="18723427"/>
          <a:ext cx="900000" cy="243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pPr algn="ctr"/>
          <a:r>
            <a:rPr kumimoji="1" lang="ja-JP" altLang="en-US" sz="1100"/>
            <a:t>前年度以上</a:t>
          </a:r>
        </a:p>
      </xdr:txBody>
    </xdr:sp>
    <xdr:clientData/>
  </xdr:oneCellAnchor>
  <xdr:oneCellAnchor>
    <xdr:from>
      <xdr:col>46</xdr:col>
      <xdr:colOff>136070</xdr:colOff>
      <xdr:row>101</xdr:row>
      <xdr:rowOff>13607</xdr:rowOff>
    </xdr:from>
    <xdr:ext cx="900000" cy="243661"/>
    <xdr:sp macro="" textlink="">
      <xdr:nvSpPr>
        <xdr:cNvPr id="8" name="テキスト ボックス 7"/>
        <xdr:cNvSpPr txBox="1"/>
      </xdr:nvSpPr>
      <xdr:spPr>
        <a:xfrm>
          <a:off x="9524999" y="14913428"/>
          <a:ext cx="900000" cy="243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pPr algn="ctr"/>
          <a:r>
            <a:rPr kumimoji="1" lang="ja-JP" altLang="en-US" sz="1100"/>
            <a:t>前年度以上</a:t>
          </a:r>
        </a:p>
      </xdr:txBody>
    </xdr:sp>
    <xdr:clientData/>
  </xdr:oneCellAnchor>
  <xdr:twoCellAnchor>
    <xdr:from>
      <xdr:col>7</xdr:col>
      <xdr:colOff>108851</xdr:colOff>
      <xdr:row>748</xdr:row>
      <xdr:rowOff>13614</xdr:rowOff>
    </xdr:from>
    <xdr:to>
      <xdr:col>48</xdr:col>
      <xdr:colOff>179309</xdr:colOff>
      <xdr:row>767</xdr:row>
      <xdr:rowOff>235843</xdr:rowOff>
    </xdr:to>
    <xdr:grpSp>
      <xdr:nvGrpSpPr>
        <xdr:cNvPr id="55" name="グループ化 54"/>
        <xdr:cNvGrpSpPr/>
      </xdr:nvGrpSpPr>
      <xdr:grpSpPr>
        <a:xfrm>
          <a:off x="1509026" y="51315264"/>
          <a:ext cx="8271483" cy="7861279"/>
          <a:chOff x="7238930" y="52469150"/>
          <a:chExt cx="8466149" cy="7883050"/>
        </a:xfrm>
      </xdr:grpSpPr>
      <xdr:sp macro="" textlink="">
        <xdr:nvSpPr>
          <xdr:cNvPr id="3" name="テキスト ボックス 2"/>
          <xdr:cNvSpPr txBox="1"/>
        </xdr:nvSpPr>
        <xdr:spPr>
          <a:xfrm>
            <a:off x="7238930" y="52469150"/>
            <a:ext cx="2232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latin typeface="+mn-ea"/>
                <a:ea typeface="+mn-ea"/>
              </a:rPr>
              <a:t>環境省</a:t>
            </a:r>
            <a:endParaRPr kumimoji="1" lang="en-US" altLang="ja-JP" sz="1300">
              <a:latin typeface="+mn-ea"/>
              <a:ea typeface="+mn-ea"/>
            </a:endParaRPr>
          </a:p>
          <a:p>
            <a:pPr algn="ctr"/>
            <a:r>
              <a:rPr kumimoji="1" lang="en-US" altLang="ja-JP" sz="1300">
                <a:latin typeface="+mn-ea"/>
                <a:ea typeface="+mn-ea"/>
              </a:rPr>
              <a:t>556</a:t>
            </a:r>
            <a:r>
              <a:rPr kumimoji="1" lang="ja-JP" altLang="en-US" sz="1300">
                <a:latin typeface="+mn-ea"/>
                <a:ea typeface="+mn-ea"/>
              </a:rPr>
              <a:t>百万円</a:t>
            </a:r>
          </a:p>
        </xdr:txBody>
      </xdr:sp>
      <xdr:cxnSp macro="">
        <xdr:nvCxnSpPr>
          <xdr:cNvPr id="10" name="直線コネクタ 9"/>
          <xdr:cNvCxnSpPr/>
        </xdr:nvCxnSpPr>
        <xdr:spPr>
          <a:xfrm>
            <a:off x="7742449" y="53081471"/>
            <a:ext cx="0" cy="6984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8150663" y="53516903"/>
            <a:ext cx="32417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latin typeface="+mn-ea"/>
                <a:ea typeface="+mn-ea"/>
              </a:rPr>
              <a:t>Ａ．事務費</a:t>
            </a:r>
            <a:endParaRPr kumimoji="1" lang="en-US" altLang="ja-JP" sz="1300">
              <a:latin typeface="+mn-ea"/>
              <a:ea typeface="+mn-ea"/>
            </a:endParaRPr>
          </a:p>
          <a:p>
            <a:pPr algn="ctr"/>
            <a:r>
              <a:rPr kumimoji="1" lang="en-US" altLang="ja-JP" sz="1300">
                <a:latin typeface="+mn-ea"/>
                <a:ea typeface="+mn-ea"/>
              </a:rPr>
              <a:t>23</a:t>
            </a:r>
            <a:r>
              <a:rPr kumimoji="1" lang="ja-JP" altLang="en-US" sz="1300">
                <a:latin typeface="+mn-ea"/>
                <a:ea typeface="+mn-ea"/>
              </a:rPr>
              <a:t>百万円</a:t>
            </a:r>
          </a:p>
        </xdr:txBody>
      </xdr:sp>
      <xdr:sp macro="" textlink="">
        <xdr:nvSpPr>
          <xdr:cNvPr id="12" name="テキスト ボックス 11"/>
          <xdr:cNvSpPr txBox="1"/>
        </xdr:nvSpPr>
        <xdr:spPr>
          <a:xfrm>
            <a:off x="8191485" y="53244761"/>
            <a:ext cx="1080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直接実施等</a:t>
            </a:r>
            <a:r>
              <a:rPr kumimoji="1" lang="en-US" altLang="ja-JP" sz="1100"/>
              <a:t>】</a:t>
            </a:r>
            <a:endParaRPr kumimoji="1" lang="ja-JP" altLang="en-US" sz="1100"/>
          </a:p>
        </xdr:txBody>
      </xdr:sp>
      <xdr:sp macro="" textlink="">
        <xdr:nvSpPr>
          <xdr:cNvPr id="14" name="テキスト ボックス 13"/>
          <xdr:cNvSpPr txBox="1"/>
        </xdr:nvSpPr>
        <xdr:spPr>
          <a:xfrm>
            <a:off x="11416900" y="53530513"/>
            <a:ext cx="2452190"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石綿健康被害対策室関係経費</a:t>
            </a:r>
            <a:r>
              <a:rPr kumimoji="1" lang="en-US" altLang="ja-JP" sz="1100">
                <a:latin typeface="+mn-ea"/>
                <a:ea typeface="+mn-ea"/>
              </a:rPr>
              <a:t>〕</a:t>
            </a:r>
            <a:endParaRPr kumimoji="1" lang="ja-JP" altLang="en-US" sz="1100">
              <a:latin typeface="+mn-ea"/>
              <a:ea typeface="+mn-ea"/>
            </a:endParaRPr>
          </a:p>
        </xdr:txBody>
      </xdr:sp>
      <xdr:sp macro="" textlink="">
        <xdr:nvSpPr>
          <xdr:cNvPr id="15" name="テキスト ボックス 14"/>
          <xdr:cNvSpPr txBox="1"/>
        </xdr:nvSpPr>
        <xdr:spPr>
          <a:xfrm>
            <a:off x="8164273" y="54632693"/>
            <a:ext cx="3692082"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l"/>
            <a:r>
              <a:rPr kumimoji="1" lang="ja-JP" altLang="en-US" sz="1300"/>
              <a:t>Ｂ．一般社団法人環境情報科学センター</a:t>
            </a:r>
            <a:endParaRPr kumimoji="1" lang="en-US" altLang="ja-JP" sz="1300"/>
          </a:p>
          <a:p>
            <a:pPr algn="l"/>
            <a:r>
              <a:rPr kumimoji="1" lang="ja-JP" altLang="en-US" sz="1300"/>
              <a:t>　</a:t>
            </a:r>
            <a:r>
              <a:rPr kumimoji="1" lang="ja-JP" altLang="en-US" sz="1300">
                <a:latin typeface="+mn-ea"/>
                <a:ea typeface="+mn-ea"/>
              </a:rPr>
              <a:t>　                  </a:t>
            </a:r>
            <a:r>
              <a:rPr kumimoji="1" lang="en-US" altLang="ja-JP" sz="1300">
                <a:latin typeface="+mn-ea"/>
                <a:ea typeface="+mn-ea"/>
              </a:rPr>
              <a:t>6</a:t>
            </a:r>
            <a:r>
              <a:rPr kumimoji="1" lang="ja-JP" altLang="en-US" sz="1300">
                <a:latin typeface="+mn-ea"/>
                <a:ea typeface="+mn-ea"/>
              </a:rPr>
              <a:t>百</a:t>
            </a:r>
            <a:r>
              <a:rPr kumimoji="1" lang="ja-JP" altLang="en-US" sz="1300"/>
              <a:t>万円</a:t>
            </a:r>
          </a:p>
        </xdr:txBody>
      </xdr:sp>
      <xdr:sp macro="" textlink="">
        <xdr:nvSpPr>
          <xdr:cNvPr id="16" name="テキスト ボックス 15"/>
          <xdr:cNvSpPr txBox="1"/>
        </xdr:nvSpPr>
        <xdr:spPr>
          <a:xfrm>
            <a:off x="8150663" y="55762088"/>
            <a:ext cx="32417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Ｃ．地方公共団体（</a:t>
            </a:r>
            <a:r>
              <a:rPr kumimoji="1" lang="en-US" altLang="ja-JP" sz="1300"/>
              <a:t>32</a:t>
            </a:r>
            <a:r>
              <a:rPr kumimoji="1" lang="ja-JP" altLang="en-US" sz="1300"/>
              <a:t>自治体）</a:t>
            </a:r>
            <a:endParaRPr kumimoji="1" lang="en-US" altLang="ja-JP" sz="1300"/>
          </a:p>
          <a:p>
            <a:pPr algn="ctr"/>
            <a:r>
              <a:rPr kumimoji="1" lang="en-US" altLang="ja-JP" sz="1300"/>
              <a:t>38</a:t>
            </a:r>
            <a:r>
              <a:rPr kumimoji="1" lang="ja-JP" altLang="en-US" sz="1300"/>
              <a:t>百万円</a:t>
            </a:r>
          </a:p>
        </xdr:txBody>
      </xdr:sp>
      <xdr:sp macro="" textlink="">
        <xdr:nvSpPr>
          <xdr:cNvPr id="17" name="テキスト ボックス 16"/>
          <xdr:cNvSpPr txBox="1"/>
        </xdr:nvSpPr>
        <xdr:spPr>
          <a:xfrm>
            <a:off x="12021489" y="54646300"/>
            <a:ext cx="3241702"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石綿健康被害救済制度に係る動向調査を実施</a:t>
            </a:r>
            <a:r>
              <a:rPr kumimoji="1" lang="en-US" altLang="ja-JP" sz="1100">
                <a:latin typeface="+mn-ea"/>
                <a:ea typeface="+mn-ea"/>
              </a:rPr>
              <a:t>〕</a:t>
            </a:r>
            <a:endParaRPr kumimoji="1" lang="ja-JP" altLang="en-US" sz="1100">
              <a:latin typeface="+mn-ea"/>
              <a:ea typeface="+mn-ea"/>
            </a:endParaRPr>
          </a:p>
        </xdr:txBody>
      </xdr:sp>
      <xdr:sp macro="" textlink="">
        <xdr:nvSpPr>
          <xdr:cNvPr id="19" name="テキスト ボックス 18"/>
          <xdr:cNvSpPr txBox="1"/>
        </xdr:nvSpPr>
        <xdr:spPr>
          <a:xfrm>
            <a:off x="8164271" y="54360549"/>
            <a:ext cx="2112355" cy="23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21" name="テキスト ボックス 20"/>
          <xdr:cNvSpPr txBox="1"/>
        </xdr:nvSpPr>
        <xdr:spPr>
          <a:xfrm>
            <a:off x="11430528" y="55762088"/>
            <a:ext cx="2779939"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石綿読影の精度確保等調査を実施</a:t>
            </a:r>
            <a:r>
              <a:rPr kumimoji="1" lang="en-US" altLang="ja-JP" sz="1100">
                <a:latin typeface="+mn-ea"/>
                <a:ea typeface="+mn-ea"/>
              </a:rPr>
              <a:t>〕</a:t>
            </a:r>
            <a:endParaRPr kumimoji="1" lang="ja-JP" altLang="en-US" sz="1100">
              <a:latin typeface="+mn-ea"/>
              <a:ea typeface="+mn-ea"/>
            </a:endParaRPr>
          </a:p>
        </xdr:txBody>
      </xdr:sp>
      <xdr:sp macro="" textlink="">
        <xdr:nvSpPr>
          <xdr:cNvPr id="22" name="テキスト ボックス 21"/>
          <xdr:cNvSpPr txBox="1"/>
        </xdr:nvSpPr>
        <xdr:spPr>
          <a:xfrm>
            <a:off x="8177878" y="55503552"/>
            <a:ext cx="1800945"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4" name="テキスト ボックス 23"/>
          <xdr:cNvSpPr txBox="1"/>
        </xdr:nvSpPr>
        <xdr:spPr>
          <a:xfrm>
            <a:off x="12247270" y="56463679"/>
            <a:ext cx="2166199" cy="2035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随意契約（その他）・再委託</a:t>
            </a:r>
            <a:r>
              <a:rPr kumimoji="1" lang="en-US" altLang="ja-JP" sz="1100"/>
              <a:t>】</a:t>
            </a:r>
            <a:endParaRPr kumimoji="1" lang="ja-JP" altLang="en-US" sz="1100"/>
          </a:p>
        </xdr:txBody>
      </xdr:sp>
      <xdr:sp macro="" textlink="">
        <xdr:nvSpPr>
          <xdr:cNvPr id="45" name="テキスト ボックス 44"/>
          <xdr:cNvSpPr txBox="1"/>
        </xdr:nvSpPr>
        <xdr:spPr>
          <a:xfrm>
            <a:off x="12247266" y="56660161"/>
            <a:ext cx="3457813"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Ｄ．医療機関、民間会社（</a:t>
            </a:r>
            <a:r>
              <a:rPr kumimoji="1" lang="en-US" altLang="ja-JP" sz="1300"/>
              <a:t>31</a:t>
            </a:r>
            <a:r>
              <a:rPr kumimoji="1" lang="ja-JP" altLang="en-US" sz="1300"/>
              <a:t>機関）</a:t>
            </a:r>
            <a:endParaRPr kumimoji="1" lang="en-US" altLang="ja-JP" sz="1300"/>
          </a:p>
          <a:p>
            <a:pPr algn="ctr"/>
            <a:r>
              <a:rPr kumimoji="1" lang="en-US" altLang="ja-JP" sz="1300"/>
              <a:t>10</a:t>
            </a:r>
            <a:r>
              <a:rPr kumimoji="1" lang="ja-JP" altLang="en-US" sz="1300"/>
              <a:t>百万円</a:t>
            </a:r>
          </a:p>
        </xdr:txBody>
      </xdr:sp>
      <xdr:sp macro="" textlink="">
        <xdr:nvSpPr>
          <xdr:cNvPr id="46" name="テキスト ボックス 45"/>
          <xdr:cNvSpPr txBox="1"/>
        </xdr:nvSpPr>
        <xdr:spPr>
          <a:xfrm>
            <a:off x="8123426" y="57585446"/>
            <a:ext cx="3857942"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300"/>
              <a:t>Ｅ．医療法人社団こころとからだの元氣プラザ</a:t>
            </a:r>
            <a:endParaRPr kumimoji="1" lang="en-US" altLang="ja-JP" sz="1300"/>
          </a:p>
          <a:p>
            <a:pPr algn="ctr"/>
            <a:r>
              <a:rPr kumimoji="1" lang="en-US" altLang="ja-JP" sz="1300">
                <a:latin typeface="+mn-ea"/>
                <a:ea typeface="+mn-ea"/>
              </a:rPr>
              <a:t>17</a:t>
            </a:r>
            <a:r>
              <a:rPr kumimoji="1" lang="ja-JP" altLang="en-US" sz="1300">
                <a:latin typeface="+mn-ea"/>
                <a:ea typeface="+mn-ea"/>
              </a:rPr>
              <a:t>百万円</a:t>
            </a:r>
          </a:p>
        </xdr:txBody>
      </xdr:sp>
      <xdr:sp macro="" textlink="">
        <xdr:nvSpPr>
          <xdr:cNvPr id="47" name="テキスト ボックス 46"/>
          <xdr:cNvSpPr txBox="1"/>
        </xdr:nvSpPr>
        <xdr:spPr>
          <a:xfrm>
            <a:off x="8177878" y="57313299"/>
            <a:ext cx="2132844" cy="246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48" name="テキスト ボックス 47"/>
          <xdr:cNvSpPr txBox="1"/>
        </xdr:nvSpPr>
        <xdr:spPr>
          <a:xfrm>
            <a:off x="8150663" y="58687625"/>
            <a:ext cx="3241701"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Ｆ．民間会社等（</a:t>
            </a:r>
            <a:r>
              <a:rPr kumimoji="1" lang="en-US" altLang="ja-JP" sz="1300"/>
              <a:t>10</a:t>
            </a:r>
            <a:r>
              <a:rPr kumimoji="1" lang="ja-JP" altLang="en-US" sz="1300"/>
              <a:t>社）</a:t>
            </a:r>
            <a:endParaRPr kumimoji="1" lang="en-US" altLang="ja-JP" sz="1300"/>
          </a:p>
          <a:p>
            <a:pPr algn="ctr"/>
            <a:r>
              <a:rPr kumimoji="1" lang="en-US" altLang="ja-JP" sz="1300">
                <a:latin typeface="+mn-ea"/>
                <a:ea typeface="+mn-ea"/>
              </a:rPr>
              <a:t>51</a:t>
            </a:r>
            <a:r>
              <a:rPr kumimoji="1" lang="ja-JP" altLang="en-US" sz="1300">
                <a:latin typeface="+mn-ea"/>
                <a:ea typeface="+mn-ea"/>
              </a:rPr>
              <a:t>百</a:t>
            </a:r>
            <a:r>
              <a:rPr kumimoji="1" lang="ja-JP" altLang="en-US" sz="1300"/>
              <a:t>万円</a:t>
            </a:r>
          </a:p>
        </xdr:txBody>
      </xdr:sp>
      <xdr:sp macro="" textlink="">
        <xdr:nvSpPr>
          <xdr:cNvPr id="49" name="テキスト ボックス 48"/>
          <xdr:cNvSpPr txBox="1"/>
        </xdr:nvSpPr>
        <xdr:spPr>
          <a:xfrm>
            <a:off x="8150663" y="59776198"/>
            <a:ext cx="3241701"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Ｇ．独立行政法人環境再生保全機構</a:t>
            </a:r>
            <a:endParaRPr kumimoji="1" lang="en-US" altLang="ja-JP" sz="1300"/>
          </a:p>
          <a:p>
            <a:pPr algn="ctr"/>
            <a:r>
              <a:rPr kumimoji="1" lang="en-US" altLang="ja-JP" sz="1300">
                <a:latin typeface="+mn-ea"/>
                <a:ea typeface="+mn-ea"/>
              </a:rPr>
              <a:t>421</a:t>
            </a:r>
            <a:r>
              <a:rPr kumimoji="1" lang="ja-JP" altLang="en-US" sz="1300"/>
              <a:t>百万円</a:t>
            </a:r>
          </a:p>
        </xdr:txBody>
      </xdr:sp>
      <xdr:sp macro="" textlink="">
        <xdr:nvSpPr>
          <xdr:cNvPr id="50" name="テキスト ボックス 49"/>
          <xdr:cNvSpPr txBox="1"/>
        </xdr:nvSpPr>
        <xdr:spPr>
          <a:xfrm>
            <a:off x="12380679" y="57609199"/>
            <a:ext cx="2779939"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石綿読影の精度確保等調査を実施</a:t>
            </a:r>
            <a:r>
              <a:rPr kumimoji="1" lang="en-US" altLang="ja-JP" sz="1100">
                <a:latin typeface="+mn-ea"/>
                <a:ea typeface="+mn-ea"/>
              </a:rPr>
              <a:t>〕</a:t>
            </a:r>
            <a:endParaRPr kumimoji="1" lang="ja-JP" altLang="en-US" sz="1100">
              <a:latin typeface="+mn-ea"/>
              <a:ea typeface="+mn-ea"/>
            </a:endParaRPr>
          </a:p>
        </xdr:txBody>
      </xdr:sp>
      <xdr:sp macro="" textlink="">
        <xdr:nvSpPr>
          <xdr:cNvPr id="51" name="テキスト ボックス 50"/>
          <xdr:cNvSpPr txBox="1"/>
        </xdr:nvSpPr>
        <xdr:spPr>
          <a:xfrm>
            <a:off x="8164271" y="58429086"/>
            <a:ext cx="2498764" cy="175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52" name="テキスト ボックス 51"/>
          <xdr:cNvSpPr txBox="1"/>
        </xdr:nvSpPr>
        <xdr:spPr>
          <a:xfrm>
            <a:off x="11430522" y="58701235"/>
            <a:ext cx="2952000"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石綿関連疾患に係る医学的所見の解析調査・診断支援事業、中皮腫登録事業等を実施</a:t>
            </a:r>
            <a:r>
              <a:rPr kumimoji="1" lang="en-US" altLang="ja-JP" sz="1100">
                <a:latin typeface="+mn-ea"/>
                <a:ea typeface="+mn-ea"/>
              </a:rPr>
              <a:t>〕</a:t>
            </a:r>
            <a:endParaRPr kumimoji="1" lang="ja-JP" altLang="en-US" sz="1100">
              <a:latin typeface="+mn-ea"/>
              <a:ea typeface="+mn-ea"/>
            </a:endParaRPr>
          </a:p>
        </xdr:txBody>
      </xdr:sp>
      <xdr:sp macro="" textlink="">
        <xdr:nvSpPr>
          <xdr:cNvPr id="53" name="テキスト ボックス 52"/>
          <xdr:cNvSpPr txBox="1"/>
        </xdr:nvSpPr>
        <xdr:spPr>
          <a:xfrm>
            <a:off x="11430522" y="59776200"/>
            <a:ext cx="2413266"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石綿健康被害救済事業</a:t>
            </a:r>
            <a:r>
              <a:rPr kumimoji="1" lang="en-US" altLang="ja-JP" sz="1100">
                <a:latin typeface="+mn-ea"/>
                <a:ea typeface="+mn-ea"/>
              </a:rPr>
              <a:t>〕</a:t>
            </a:r>
            <a:endParaRPr kumimoji="1" lang="ja-JP" altLang="en-US" sz="1100">
              <a:latin typeface="+mn-ea"/>
              <a:ea typeface="+mn-ea"/>
            </a:endParaRPr>
          </a:p>
        </xdr:txBody>
      </xdr:sp>
      <xdr:sp macro="" textlink="">
        <xdr:nvSpPr>
          <xdr:cNvPr id="54" name="テキスト ボックス 53"/>
          <xdr:cNvSpPr txBox="1"/>
        </xdr:nvSpPr>
        <xdr:spPr>
          <a:xfrm>
            <a:off x="8137057" y="59504054"/>
            <a:ext cx="1800945"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twoCellAnchor>
    <xdr:from>
      <xdr:col>10</xdr:col>
      <xdr:colOff>0</xdr:colOff>
      <xdr:row>751</xdr:row>
      <xdr:rowOff>285749</xdr:rowOff>
    </xdr:from>
    <xdr:to>
      <xdr:col>11</xdr:col>
      <xdr:colOff>191892</xdr:colOff>
      <xdr:row>751</xdr:row>
      <xdr:rowOff>285749</xdr:rowOff>
    </xdr:to>
    <xdr:cxnSp macro="">
      <xdr:nvCxnSpPr>
        <xdr:cNvPr id="57" name="直線矢印コネクタ 56"/>
        <xdr:cNvCxnSpPr/>
      </xdr:nvCxnSpPr>
      <xdr:spPr>
        <a:xfrm flipV="1">
          <a:off x="2041071" y="53789035"/>
          <a:ext cx="39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754</xdr:row>
      <xdr:rowOff>340179</xdr:rowOff>
    </xdr:from>
    <xdr:to>
      <xdr:col>11</xdr:col>
      <xdr:colOff>191892</xdr:colOff>
      <xdr:row>754</xdr:row>
      <xdr:rowOff>340179</xdr:rowOff>
    </xdr:to>
    <xdr:cxnSp macro="">
      <xdr:nvCxnSpPr>
        <xdr:cNvPr id="58" name="直線矢印コネクタ 57"/>
        <xdr:cNvCxnSpPr/>
      </xdr:nvCxnSpPr>
      <xdr:spPr>
        <a:xfrm flipV="1">
          <a:off x="2041071" y="54904822"/>
          <a:ext cx="39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758</xdr:row>
      <xdr:rowOff>40821</xdr:rowOff>
    </xdr:from>
    <xdr:to>
      <xdr:col>11</xdr:col>
      <xdr:colOff>191892</xdr:colOff>
      <xdr:row>758</xdr:row>
      <xdr:rowOff>40821</xdr:rowOff>
    </xdr:to>
    <xdr:cxnSp macro="">
      <xdr:nvCxnSpPr>
        <xdr:cNvPr id="59" name="直線矢印コネクタ 58"/>
        <xdr:cNvCxnSpPr/>
      </xdr:nvCxnSpPr>
      <xdr:spPr>
        <a:xfrm flipV="1">
          <a:off x="2041071" y="56020607"/>
          <a:ext cx="39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763</xdr:row>
      <xdr:rowOff>108856</xdr:rowOff>
    </xdr:from>
    <xdr:to>
      <xdr:col>11</xdr:col>
      <xdr:colOff>191892</xdr:colOff>
      <xdr:row>763</xdr:row>
      <xdr:rowOff>108856</xdr:rowOff>
    </xdr:to>
    <xdr:cxnSp macro="">
      <xdr:nvCxnSpPr>
        <xdr:cNvPr id="60" name="直線矢印コネクタ 59"/>
        <xdr:cNvCxnSpPr/>
      </xdr:nvCxnSpPr>
      <xdr:spPr>
        <a:xfrm flipV="1">
          <a:off x="2041071" y="57857570"/>
          <a:ext cx="39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765</xdr:row>
      <xdr:rowOff>190498</xdr:rowOff>
    </xdr:from>
    <xdr:to>
      <xdr:col>11</xdr:col>
      <xdr:colOff>191892</xdr:colOff>
      <xdr:row>765</xdr:row>
      <xdr:rowOff>190498</xdr:rowOff>
    </xdr:to>
    <xdr:cxnSp macro="">
      <xdr:nvCxnSpPr>
        <xdr:cNvPr id="61" name="直線矢印コネクタ 60"/>
        <xdr:cNvCxnSpPr/>
      </xdr:nvCxnSpPr>
      <xdr:spPr>
        <a:xfrm flipV="1">
          <a:off x="2041071" y="58959748"/>
          <a:ext cx="39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766</xdr:row>
      <xdr:rowOff>625929</xdr:rowOff>
    </xdr:from>
    <xdr:to>
      <xdr:col>11</xdr:col>
      <xdr:colOff>191892</xdr:colOff>
      <xdr:row>766</xdr:row>
      <xdr:rowOff>625929</xdr:rowOff>
    </xdr:to>
    <xdr:cxnSp macro="">
      <xdr:nvCxnSpPr>
        <xdr:cNvPr id="62" name="直線矢印コネクタ 61"/>
        <xdr:cNvCxnSpPr/>
      </xdr:nvCxnSpPr>
      <xdr:spPr>
        <a:xfrm flipV="1">
          <a:off x="2041071" y="60061929"/>
          <a:ext cx="39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13607</xdr:colOff>
      <xdr:row>760</xdr:row>
      <xdr:rowOff>231320</xdr:rowOff>
    </xdr:from>
    <xdr:to>
      <xdr:col>31</xdr:col>
      <xdr:colOff>190500</xdr:colOff>
      <xdr:row>760</xdr:row>
      <xdr:rowOff>231320</xdr:rowOff>
    </xdr:to>
    <xdr:cxnSp macro="">
      <xdr:nvCxnSpPr>
        <xdr:cNvPr id="66" name="直線矢印コネクタ 65"/>
        <xdr:cNvCxnSpPr/>
      </xdr:nvCxnSpPr>
      <xdr:spPr>
        <a:xfrm>
          <a:off x="4095750" y="56918677"/>
          <a:ext cx="24220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13928</xdr:colOff>
      <xdr:row>758</xdr:row>
      <xdr:rowOff>344695</xdr:rowOff>
    </xdr:from>
    <xdr:to>
      <xdr:col>20</xdr:col>
      <xdr:colOff>13928</xdr:colOff>
      <xdr:row>760</xdr:row>
      <xdr:rowOff>231124</xdr:rowOff>
    </xdr:to>
    <xdr:cxnSp macro="">
      <xdr:nvCxnSpPr>
        <xdr:cNvPr id="68" name="直線コネクタ 67"/>
        <xdr:cNvCxnSpPr/>
      </xdr:nvCxnSpPr>
      <xdr:spPr>
        <a:xfrm>
          <a:off x="4096071" y="56324481"/>
          <a:ext cx="0" cy="59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314</v>
      </c>
      <c r="AJ2" s="925" t="s">
        <v>618</v>
      </c>
      <c r="AK2" s="925"/>
      <c r="AL2" s="925"/>
      <c r="AM2" s="925"/>
      <c r="AN2" s="83" t="s">
        <v>314</v>
      </c>
      <c r="AO2" s="925">
        <v>20</v>
      </c>
      <c r="AP2" s="925"/>
      <c r="AQ2" s="925"/>
      <c r="AR2" s="84" t="s">
        <v>617</v>
      </c>
      <c r="AS2" s="931">
        <v>274</v>
      </c>
      <c r="AT2" s="931"/>
      <c r="AU2" s="931"/>
      <c r="AV2" s="83" t="str">
        <f>IF(AW2="","","-")</f>
        <v/>
      </c>
      <c r="AW2" s="891"/>
      <c r="AX2" s="891"/>
    </row>
    <row r="3" spans="1:50" ht="21" customHeight="1" thickBot="1" x14ac:dyDescent="0.2">
      <c r="A3" s="847" t="s">
        <v>610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620</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624</v>
      </c>
      <c r="H5" s="820"/>
      <c r="I5" s="820"/>
      <c r="J5" s="820"/>
      <c r="K5" s="820"/>
      <c r="L5" s="820"/>
      <c r="M5" s="821" t="s">
        <v>65</v>
      </c>
      <c r="N5" s="822"/>
      <c r="O5" s="822"/>
      <c r="P5" s="822"/>
      <c r="Q5" s="822"/>
      <c r="R5" s="823"/>
      <c r="S5" s="824" t="s">
        <v>625</v>
      </c>
      <c r="T5" s="820"/>
      <c r="U5" s="820"/>
      <c r="V5" s="820"/>
      <c r="W5" s="820"/>
      <c r="X5" s="825"/>
      <c r="Y5" s="681" t="s">
        <v>3</v>
      </c>
      <c r="Z5" s="527"/>
      <c r="AA5" s="527"/>
      <c r="AB5" s="527"/>
      <c r="AC5" s="527"/>
      <c r="AD5" s="528"/>
      <c r="AE5" s="682" t="s">
        <v>626</v>
      </c>
      <c r="AF5" s="682"/>
      <c r="AG5" s="682"/>
      <c r="AH5" s="682"/>
      <c r="AI5" s="682"/>
      <c r="AJ5" s="682"/>
      <c r="AK5" s="682"/>
      <c r="AL5" s="682"/>
      <c r="AM5" s="682"/>
      <c r="AN5" s="682"/>
      <c r="AO5" s="682"/>
      <c r="AP5" s="683"/>
      <c r="AQ5" s="684" t="s">
        <v>623</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47" customHeight="1" x14ac:dyDescent="0.15">
      <c r="A7" s="479" t="s">
        <v>22</v>
      </c>
      <c r="B7" s="480"/>
      <c r="C7" s="480"/>
      <c r="D7" s="480"/>
      <c r="E7" s="480"/>
      <c r="F7" s="481"/>
      <c r="G7" s="482" t="s">
        <v>627</v>
      </c>
      <c r="H7" s="483"/>
      <c r="I7" s="483"/>
      <c r="J7" s="483"/>
      <c r="K7" s="483"/>
      <c r="L7" s="483"/>
      <c r="M7" s="483"/>
      <c r="N7" s="483"/>
      <c r="O7" s="483"/>
      <c r="P7" s="483"/>
      <c r="Q7" s="483"/>
      <c r="R7" s="483"/>
      <c r="S7" s="483"/>
      <c r="T7" s="483"/>
      <c r="U7" s="483"/>
      <c r="V7" s="483"/>
      <c r="W7" s="483"/>
      <c r="X7" s="484"/>
      <c r="Y7" s="903" t="s">
        <v>297</v>
      </c>
      <c r="Z7" s="424"/>
      <c r="AA7" s="424"/>
      <c r="AB7" s="424"/>
      <c r="AC7" s="424"/>
      <c r="AD7" s="904"/>
      <c r="AE7" s="892" t="s">
        <v>628</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207</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208</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629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58.5" customHeight="1" x14ac:dyDescent="0.15">
      <c r="A10" s="643" t="s">
        <v>29</v>
      </c>
      <c r="B10" s="644"/>
      <c r="C10" s="644"/>
      <c r="D10" s="644"/>
      <c r="E10" s="644"/>
      <c r="F10" s="644"/>
      <c r="G10" s="737" t="s">
        <v>630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直接実施、委託・請負、交付</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298</v>
      </c>
      <c r="Q12" s="426"/>
      <c r="R12" s="426"/>
      <c r="S12" s="426"/>
      <c r="T12" s="426"/>
      <c r="U12" s="426"/>
      <c r="V12" s="427"/>
      <c r="W12" s="431" t="s">
        <v>320</v>
      </c>
      <c r="X12" s="426"/>
      <c r="Y12" s="426"/>
      <c r="Z12" s="426"/>
      <c r="AA12" s="426"/>
      <c r="AB12" s="426"/>
      <c r="AC12" s="427"/>
      <c r="AD12" s="431" t="s">
        <v>607</v>
      </c>
      <c r="AE12" s="426"/>
      <c r="AF12" s="426"/>
      <c r="AG12" s="426"/>
      <c r="AH12" s="426"/>
      <c r="AI12" s="426"/>
      <c r="AJ12" s="427"/>
      <c r="AK12" s="431" t="s">
        <v>611</v>
      </c>
      <c r="AL12" s="426"/>
      <c r="AM12" s="426"/>
      <c r="AN12" s="426"/>
      <c r="AO12" s="426"/>
      <c r="AP12" s="426"/>
      <c r="AQ12" s="427"/>
      <c r="AR12" s="431" t="s">
        <v>612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713</v>
      </c>
      <c r="Q13" s="641"/>
      <c r="R13" s="641"/>
      <c r="S13" s="641"/>
      <c r="T13" s="641"/>
      <c r="U13" s="641"/>
      <c r="V13" s="642"/>
      <c r="W13" s="640">
        <v>686</v>
      </c>
      <c r="X13" s="641"/>
      <c r="Y13" s="641"/>
      <c r="Z13" s="641"/>
      <c r="AA13" s="641"/>
      <c r="AB13" s="641"/>
      <c r="AC13" s="642"/>
      <c r="AD13" s="640">
        <v>662</v>
      </c>
      <c r="AE13" s="641"/>
      <c r="AF13" s="641"/>
      <c r="AG13" s="641"/>
      <c r="AH13" s="641"/>
      <c r="AI13" s="641"/>
      <c r="AJ13" s="642"/>
      <c r="AK13" s="640">
        <v>714</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631</v>
      </c>
      <c r="Q14" s="641"/>
      <c r="R14" s="641"/>
      <c r="S14" s="641"/>
      <c r="T14" s="641"/>
      <c r="U14" s="641"/>
      <c r="V14" s="642"/>
      <c r="W14" s="640" t="s">
        <v>631</v>
      </c>
      <c r="X14" s="641"/>
      <c r="Y14" s="641"/>
      <c r="Z14" s="641"/>
      <c r="AA14" s="641"/>
      <c r="AB14" s="641"/>
      <c r="AC14" s="642"/>
      <c r="AD14" s="640">
        <v>673</v>
      </c>
      <c r="AE14" s="641"/>
      <c r="AF14" s="641"/>
      <c r="AG14" s="641"/>
      <c r="AH14" s="641"/>
      <c r="AI14" s="641"/>
      <c r="AJ14" s="642"/>
      <c r="AK14" s="640" t="s">
        <v>660</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631</v>
      </c>
      <c r="Q15" s="641"/>
      <c r="R15" s="641"/>
      <c r="S15" s="641"/>
      <c r="T15" s="641"/>
      <c r="U15" s="641"/>
      <c r="V15" s="642"/>
      <c r="W15" s="640" t="s">
        <v>631</v>
      </c>
      <c r="X15" s="641"/>
      <c r="Y15" s="641"/>
      <c r="Z15" s="641"/>
      <c r="AA15" s="641"/>
      <c r="AB15" s="641"/>
      <c r="AC15" s="642"/>
      <c r="AD15" s="640" t="s">
        <v>631</v>
      </c>
      <c r="AE15" s="641"/>
      <c r="AF15" s="641"/>
      <c r="AG15" s="641"/>
      <c r="AH15" s="641"/>
      <c r="AI15" s="641"/>
      <c r="AJ15" s="642"/>
      <c r="AK15" s="640">
        <v>673</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631</v>
      </c>
      <c r="Q16" s="641"/>
      <c r="R16" s="641"/>
      <c r="S16" s="641"/>
      <c r="T16" s="641"/>
      <c r="U16" s="641"/>
      <c r="V16" s="642"/>
      <c r="W16" s="640" t="s">
        <v>631</v>
      </c>
      <c r="X16" s="641"/>
      <c r="Y16" s="641"/>
      <c r="Z16" s="641"/>
      <c r="AA16" s="641"/>
      <c r="AB16" s="641"/>
      <c r="AC16" s="642"/>
      <c r="AD16" s="640">
        <v>-673</v>
      </c>
      <c r="AE16" s="641"/>
      <c r="AF16" s="641"/>
      <c r="AG16" s="641"/>
      <c r="AH16" s="641"/>
      <c r="AI16" s="641"/>
      <c r="AJ16" s="642"/>
      <c r="AK16" s="640" t="s">
        <v>660</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631</v>
      </c>
      <c r="Q17" s="641"/>
      <c r="R17" s="641"/>
      <c r="S17" s="641"/>
      <c r="T17" s="641"/>
      <c r="U17" s="641"/>
      <c r="V17" s="642"/>
      <c r="W17" s="640" t="s">
        <v>631</v>
      </c>
      <c r="X17" s="641"/>
      <c r="Y17" s="641"/>
      <c r="Z17" s="641"/>
      <c r="AA17" s="641"/>
      <c r="AB17" s="641"/>
      <c r="AC17" s="642"/>
      <c r="AD17" s="640" t="s">
        <v>631</v>
      </c>
      <c r="AE17" s="641"/>
      <c r="AF17" s="641"/>
      <c r="AG17" s="641"/>
      <c r="AH17" s="641"/>
      <c r="AI17" s="641"/>
      <c r="AJ17" s="642"/>
      <c r="AK17" s="640" t="s">
        <v>661</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713</v>
      </c>
      <c r="Q18" s="859"/>
      <c r="R18" s="859"/>
      <c r="S18" s="859"/>
      <c r="T18" s="859"/>
      <c r="U18" s="859"/>
      <c r="V18" s="860"/>
      <c r="W18" s="858">
        <f>SUM(W13:AC17)</f>
        <v>686</v>
      </c>
      <c r="X18" s="859"/>
      <c r="Y18" s="859"/>
      <c r="Z18" s="859"/>
      <c r="AA18" s="859"/>
      <c r="AB18" s="859"/>
      <c r="AC18" s="860"/>
      <c r="AD18" s="858">
        <f>SUM(AD13:AJ17)</f>
        <v>662</v>
      </c>
      <c r="AE18" s="859"/>
      <c r="AF18" s="859"/>
      <c r="AG18" s="859"/>
      <c r="AH18" s="859"/>
      <c r="AI18" s="859"/>
      <c r="AJ18" s="860"/>
      <c r="AK18" s="858">
        <f>SUM(AK13:AQ17)</f>
        <v>1387</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601</v>
      </c>
      <c r="Q19" s="641"/>
      <c r="R19" s="641"/>
      <c r="S19" s="641"/>
      <c r="T19" s="641"/>
      <c r="U19" s="641"/>
      <c r="V19" s="642"/>
      <c r="W19" s="640">
        <v>639</v>
      </c>
      <c r="X19" s="641"/>
      <c r="Y19" s="641"/>
      <c r="Z19" s="641"/>
      <c r="AA19" s="641"/>
      <c r="AB19" s="641"/>
      <c r="AC19" s="642"/>
      <c r="AD19" s="640">
        <v>556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0.84291725105189341</v>
      </c>
      <c r="Q20" s="301"/>
      <c r="R20" s="301"/>
      <c r="S20" s="301"/>
      <c r="T20" s="301"/>
      <c r="U20" s="301"/>
      <c r="V20" s="301"/>
      <c r="W20" s="301">
        <f t="shared" ref="W20" si="0">IF(W18=0, "-", SUM(W19)/W18)</f>
        <v>0.93148688046647232</v>
      </c>
      <c r="X20" s="301"/>
      <c r="Y20" s="301"/>
      <c r="Z20" s="301"/>
      <c r="AA20" s="301"/>
      <c r="AB20" s="301"/>
      <c r="AC20" s="301"/>
      <c r="AD20" s="301">
        <f t="shared" ref="AD20" si="1">IF(AD18=0, "-", SUM(AD19)/AD18)</f>
        <v>0.83987915407854985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268</v>
      </c>
      <c r="H21" s="300"/>
      <c r="I21" s="300"/>
      <c r="J21" s="300"/>
      <c r="K21" s="300"/>
      <c r="L21" s="300"/>
      <c r="M21" s="300"/>
      <c r="N21" s="300"/>
      <c r="O21" s="300"/>
      <c r="P21" s="301">
        <f>IF(P19=0, "-", SUM(P19)/SUM(P13,P14))</f>
        <v>0.84291725105189341</v>
      </c>
      <c r="Q21" s="301"/>
      <c r="R21" s="301"/>
      <c r="S21" s="301"/>
      <c r="T21" s="301"/>
      <c r="U21" s="301"/>
      <c r="V21" s="301"/>
      <c r="W21" s="301">
        <f t="shared" ref="W21" si="2">IF(W19=0, "-", SUM(W19)/SUM(W13,W14))</f>
        <v>0.93148688046647232</v>
      </c>
      <c r="X21" s="301"/>
      <c r="Y21" s="301"/>
      <c r="Z21" s="301"/>
      <c r="AA21" s="301"/>
      <c r="AB21" s="301"/>
      <c r="AC21" s="301"/>
      <c r="AD21" s="301">
        <f t="shared" ref="AD21" si="3">IF(AD19=0, "-", SUM(AD19)/SUM(AD13,AD14))</f>
        <v>0.41647940074906364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615</v>
      </c>
      <c r="B22" s="954"/>
      <c r="C22" s="954"/>
      <c r="D22" s="954"/>
      <c r="E22" s="954"/>
      <c r="F22" s="955"/>
      <c r="G22" s="949" t="s">
        <v>248</v>
      </c>
      <c r="H22" s="207"/>
      <c r="I22" s="207"/>
      <c r="J22" s="207"/>
      <c r="K22" s="207"/>
      <c r="L22" s="207"/>
      <c r="M22" s="207"/>
      <c r="N22" s="207"/>
      <c r="O22" s="208"/>
      <c r="P22" s="914" t="s">
        <v>613</v>
      </c>
      <c r="Q22" s="207"/>
      <c r="R22" s="207"/>
      <c r="S22" s="207"/>
      <c r="T22" s="207"/>
      <c r="U22" s="207"/>
      <c r="V22" s="208"/>
      <c r="W22" s="914" t="s">
        <v>614</v>
      </c>
      <c r="X22" s="207"/>
      <c r="Y22" s="207"/>
      <c r="Z22" s="207"/>
      <c r="AA22" s="207"/>
      <c r="AB22" s="207"/>
      <c r="AC22" s="208"/>
      <c r="AD22" s="914" t="s">
        <v>247</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7" customHeight="1" x14ac:dyDescent="0.15">
      <c r="A23" s="956"/>
      <c r="B23" s="957"/>
      <c r="C23" s="957"/>
      <c r="D23" s="957"/>
      <c r="E23" s="957"/>
      <c r="F23" s="958"/>
      <c r="G23" s="950" t="s">
        <v>632</v>
      </c>
      <c r="H23" s="951"/>
      <c r="I23" s="951"/>
      <c r="J23" s="951"/>
      <c r="K23" s="951"/>
      <c r="L23" s="951"/>
      <c r="M23" s="951"/>
      <c r="N23" s="951"/>
      <c r="O23" s="952"/>
      <c r="P23" s="900">
        <v>462</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7" customHeight="1" x14ac:dyDescent="0.15">
      <c r="A24" s="956"/>
      <c r="B24" s="957"/>
      <c r="C24" s="957"/>
      <c r="D24" s="957"/>
      <c r="E24" s="957"/>
      <c r="F24" s="958"/>
      <c r="G24" s="916" t="s">
        <v>633</v>
      </c>
      <c r="H24" s="917"/>
      <c r="I24" s="917"/>
      <c r="J24" s="917"/>
      <c r="K24" s="917"/>
      <c r="L24" s="917"/>
      <c r="M24" s="917"/>
      <c r="N24" s="917"/>
      <c r="O24" s="918"/>
      <c r="P24" s="640">
        <v>127</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7" customHeight="1" x14ac:dyDescent="0.15">
      <c r="A25" s="956"/>
      <c r="B25" s="957"/>
      <c r="C25" s="957"/>
      <c r="D25" s="957"/>
      <c r="E25" s="957"/>
      <c r="F25" s="958"/>
      <c r="G25" s="916" t="s">
        <v>634</v>
      </c>
      <c r="H25" s="917"/>
      <c r="I25" s="917"/>
      <c r="J25" s="917"/>
      <c r="K25" s="917"/>
      <c r="L25" s="917"/>
      <c r="M25" s="917"/>
      <c r="N25" s="917"/>
      <c r="O25" s="918"/>
      <c r="P25" s="640">
        <v>115</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7" customHeight="1" x14ac:dyDescent="0.15">
      <c r="A26" s="956"/>
      <c r="B26" s="957"/>
      <c r="C26" s="957"/>
      <c r="D26" s="957"/>
      <c r="E26" s="957"/>
      <c r="F26" s="958"/>
      <c r="G26" s="916" t="s">
        <v>635</v>
      </c>
      <c r="H26" s="917"/>
      <c r="I26" s="917"/>
      <c r="J26" s="917"/>
      <c r="K26" s="917"/>
      <c r="L26" s="917"/>
      <c r="M26" s="917"/>
      <c r="N26" s="917"/>
      <c r="O26" s="918"/>
      <c r="P26" s="640">
        <v>7</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7" customHeight="1" x14ac:dyDescent="0.15">
      <c r="A27" s="956"/>
      <c r="B27" s="957"/>
      <c r="C27" s="957"/>
      <c r="D27" s="957"/>
      <c r="E27" s="957"/>
      <c r="F27" s="958"/>
      <c r="G27" s="916" t="s">
        <v>636</v>
      </c>
      <c r="H27" s="917"/>
      <c r="I27" s="917"/>
      <c r="J27" s="917"/>
      <c r="K27" s="917"/>
      <c r="L27" s="917"/>
      <c r="M27" s="917"/>
      <c r="N27" s="917"/>
      <c r="O27" s="918"/>
      <c r="P27" s="640">
        <v>2</v>
      </c>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252</v>
      </c>
      <c r="H28" s="920"/>
      <c r="I28" s="920"/>
      <c r="J28" s="920"/>
      <c r="K28" s="920"/>
      <c r="L28" s="920"/>
      <c r="M28" s="920"/>
      <c r="N28" s="920"/>
      <c r="O28" s="921"/>
      <c r="P28" s="858">
        <f>P29-SUM(P23:P27)</f>
        <v>1</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249</v>
      </c>
      <c r="H29" s="923"/>
      <c r="I29" s="923"/>
      <c r="J29" s="923"/>
      <c r="K29" s="923"/>
      <c r="L29" s="923"/>
      <c r="M29" s="923"/>
      <c r="N29" s="923"/>
      <c r="O29" s="924"/>
      <c r="P29" s="640">
        <f>AK13</f>
        <v>714</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264</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298</v>
      </c>
      <c r="AF30" s="839"/>
      <c r="AG30" s="839"/>
      <c r="AH30" s="840"/>
      <c r="AI30" s="895" t="s">
        <v>320</v>
      </c>
      <c r="AJ30" s="895"/>
      <c r="AK30" s="895"/>
      <c r="AL30" s="838"/>
      <c r="AM30" s="895" t="s">
        <v>417</v>
      </c>
      <c r="AN30" s="895"/>
      <c r="AO30" s="895"/>
      <c r="AP30" s="838"/>
      <c r="AQ30" s="750" t="s">
        <v>183</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3</v>
      </c>
      <c r="AR31" s="186"/>
      <c r="AS31" s="121" t="s">
        <v>184</v>
      </c>
      <c r="AT31" s="122"/>
      <c r="AU31" s="185" t="s">
        <v>631</v>
      </c>
      <c r="AV31" s="185"/>
      <c r="AW31" s="377" t="s">
        <v>175</v>
      </c>
      <c r="AX31" s="378"/>
    </row>
    <row r="32" spans="1:50" ht="35.1" customHeight="1" x14ac:dyDescent="0.15">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v>95</v>
      </c>
      <c r="AF32" s="204"/>
      <c r="AG32" s="204"/>
      <c r="AH32" s="204"/>
      <c r="AI32" s="203">
        <v>92</v>
      </c>
      <c r="AJ32" s="204"/>
      <c r="AK32" s="204"/>
      <c r="AL32" s="204"/>
      <c r="AM32" s="203"/>
      <c r="AN32" s="204"/>
      <c r="AO32" s="204"/>
      <c r="AP32" s="204"/>
      <c r="AQ32" s="321" t="s">
        <v>631</v>
      </c>
      <c r="AR32" s="193"/>
      <c r="AS32" s="193"/>
      <c r="AT32" s="322"/>
      <c r="AU32" s="204" t="s">
        <v>631</v>
      </c>
      <c r="AV32" s="204"/>
      <c r="AW32" s="204"/>
      <c r="AX32" s="206"/>
    </row>
    <row r="33" spans="1:51" ht="35.1"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v>120</v>
      </c>
      <c r="AF33" s="204"/>
      <c r="AG33" s="204"/>
      <c r="AH33" s="204"/>
      <c r="AI33" s="203">
        <v>120</v>
      </c>
      <c r="AJ33" s="204"/>
      <c r="AK33" s="204"/>
      <c r="AL33" s="204"/>
      <c r="AM33" s="203">
        <v>120</v>
      </c>
      <c r="AN33" s="204"/>
      <c r="AO33" s="204"/>
      <c r="AP33" s="204"/>
      <c r="AQ33" s="321">
        <v>120</v>
      </c>
      <c r="AR33" s="193"/>
      <c r="AS33" s="193"/>
      <c r="AT33" s="322"/>
      <c r="AU33" s="204" t="s">
        <v>631</v>
      </c>
      <c r="AV33" s="204"/>
      <c r="AW33" s="204"/>
      <c r="AX33" s="206"/>
    </row>
    <row r="34" spans="1:51" ht="35.1"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c r="AN34" s="204"/>
      <c r="AO34" s="204"/>
      <c r="AP34" s="204"/>
      <c r="AQ34" s="321" t="s">
        <v>631</v>
      </c>
      <c r="AR34" s="193"/>
      <c r="AS34" s="193"/>
      <c r="AT34" s="322"/>
      <c r="AU34" s="204" t="s">
        <v>631</v>
      </c>
      <c r="AV34" s="204"/>
      <c r="AW34" s="204"/>
      <c r="AX34" s="206"/>
    </row>
    <row r="35" spans="1:51" ht="23.25" customHeight="1" x14ac:dyDescent="0.15">
      <c r="A35" s="213" t="s">
        <v>289</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264</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298</v>
      </c>
      <c r="AF37" s="232"/>
      <c r="AG37" s="232"/>
      <c r="AH37" s="232"/>
      <c r="AI37" s="232" t="s">
        <v>320</v>
      </c>
      <c r="AJ37" s="232"/>
      <c r="AK37" s="232"/>
      <c r="AL37" s="232"/>
      <c r="AM37" s="232" t="s">
        <v>417</v>
      </c>
      <c r="AN37" s="232"/>
      <c r="AO37" s="232"/>
      <c r="AP37" s="232"/>
      <c r="AQ37" s="139" t="s">
        <v>183</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184</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289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264</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298</v>
      </c>
      <c r="AF44" s="232"/>
      <c r="AG44" s="232"/>
      <c r="AH44" s="232"/>
      <c r="AI44" s="232" t="s">
        <v>320</v>
      </c>
      <c r="AJ44" s="232"/>
      <c r="AK44" s="232"/>
      <c r="AL44" s="232"/>
      <c r="AM44" s="232" t="s">
        <v>417</v>
      </c>
      <c r="AN44" s="232"/>
      <c r="AO44" s="232"/>
      <c r="AP44" s="232"/>
      <c r="AQ44" s="139" t="s">
        <v>183</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184</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289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264</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298</v>
      </c>
      <c r="AF51" s="232"/>
      <c r="AG51" s="232"/>
      <c r="AH51" s="232"/>
      <c r="AI51" s="232" t="s">
        <v>320</v>
      </c>
      <c r="AJ51" s="232"/>
      <c r="AK51" s="232"/>
      <c r="AL51" s="232"/>
      <c r="AM51" s="232" t="s">
        <v>417</v>
      </c>
      <c r="AN51" s="232"/>
      <c r="AO51" s="232"/>
      <c r="AP51" s="232"/>
      <c r="AQ51" s="139" t="s">
        <v>183</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184</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289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264</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298</v>
      </c>
      <c r="AF58" s="232"/>
      <c r="AG58" s="232"/>
      <c r="AH58" s="232"/>
      <c r="AI58" s="232" t="s">
        <v>320</v>
      </c>
      <c r="AJ58" s="232"/>
      <c r="AK58" s="232"/>
      <c r="AL58" s="232"/>
      <c r="AM58" s="232" t="s">
        <v>417</v>
      </c>
      <c r="AN58" s="232"/>
      <c r="AO58" s="232"/>
      <c r="AP58" s="232"/>
      <c r="AQ58" s="139" t="s">
        <v>183</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184</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289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265</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260</v>
      </c>
      <c r="X65" s="472"/>
      <c r="Y65" s="475"/>
      <c r="Z65" s="475"/>
      <c r="AA65" s="476"/>
      <c r="AB65" s="226" t="s">
        <v>11</v>
      </c>
      <c r="AC65" s="227"/>
      <c r="AD65" s="228"/>
      <c r="AE65" s="232" t="s">
        <v>298</v>
      </c>
      <c r="AF65" s="232"/>
      <c r="AG65" s="232"/>
      <c r="AH65" s="232"/>
      <c r="AI65" s="232" t="s">
        <v>320</v>
      </c>
      <c r="AJ65" s="232"/>
      <c r="AK65" s="232"/>
      <c r="AL65" s="232"/>
      <c r="AM65" s="232" t="s">
        <v>417</v>
      </c>
      <c r="AN65" s="232"/>
      <c r="AO65" s="232"/>
      <c r="AP65" s="232"/>
      <c r="AQ65" s="143" t="s">
        <v>183</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59"/>
      <c r="B67" s="460"/>
      <c r="C67" s="460"/>
      <c r="D67" s="460"/>
      <c r="E67" s="460"/>
      <c r="F67" s="461"/>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279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279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269</v>
      </c>
      <c r="B70" s="460"/>
      <c r="C70" s="460"/>
      <c r="D70" s="460"/>
      <c r="E70" s="460"/>
      <c r="F70" s="461"/>
      <c r="G70" s="238" t="s">
        <v>186</v>
      </c>
      <c r="H70" s="290"/>
      <c r="I70" s="290"/>
      <c r="J70" s="290"/>
      <c r="K70" s="290"/>
      <c r="L70" s="290"/>
      <c r="M70" s="290"/>
      <c r="N70" s="290"/>
      <c r="O70" s="290"/>
      <c r="P70" s="290"/>
      <c r="Q70" s="290"/>
      <c r="R70" s="290"/>
      <c r="S70" s="290"/>
      <c r="T70" s="290"/>
      <c r="U70" s="290"/>
      <c r="V70" s="290"/>
      <c r="W70" s="293" t="s">
        <v>278</v>
      </c>
      <c r="X70" s="294"/>
      <c r="Y70" s="252" t="s">
        <v>12</v>
      </c>
      <c r="Z70" s="252"/>
      <c r="AA70" s="253"/>
      <c r="AB70" s="254" t="s">
        <v>279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279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265</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298</v>
      </c>
      <c r="AF73" s="232"/>
      <c r="AG73" s="232"/>
      <c r="AH73" s="232"/>
      <c r="AI73" s="232" t="s">
        <v>320</v>
      </c>
      <c r="AJ73" s="232"/>
      <c r="AK73" s="232"/>
      <c r="AL73" s="232"/>
      <c r="AM73" s="232" t="s">
        <v>417</v>
      </c>
      <c r="AN73" s="232"/>
      <c r="AO73" s="232"/>
      <c r="AP73" s="232"/>
      <c r="AQ73" s="143" t="s">
        <v>183</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3"/>
      <c r="B75" s="494"/>
      <c r="C75" s="494"/>
      <c r="D75" s="494"/>
      <c r="E75" s="494"/>
      <c r="F75" s="495"/>
      <c r="G75" s="59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641</v>
      </c>
      <c r="B78" s="315"/>
      <c r="C78" s="315"/>
      <c r="D78" s="315"/>
      <c r="E78" s="312" t="s">
        <v>243</v>
      </c>
      <c r="F78" s="313"/>
      <c r="G78" s="45" t="s">
        <v>186</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259</v>
      </c>
      <c r="AP79" s="259"/>
      <c r="AQ79" s="259"/>
      <c r="AR79" s="62" t="s">
        <v>257</v>
      </c>
      <c r="AS79" s="258"/>
      <c r="AT79" s="259"/>
      <c r="AU79" s="259"/>
      <c r="AV79" s="259"/>
      <c r="AW79" s="259"/>
      <c r="AX79" s="948"/>
      <c r="AY79">
        <f>COUNTIF($AR$79,"☑")</f>
        <v>0</v>
      </c>
    </row>
    <row r="80" spans="1:51" ht="18.75" hidden="1" customHeight="1" x14ac:dyDescent="0.15">
      <c r="A80" s="844" t="s">
        <v>146</v>
      </c>
      <c r="B80" s="508" t="s">
        <v>256</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608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298</v>
      </c>
      <c r="AF85" s="232"/>
      <c r="AG85" s="232"/>
      <c r="AH85" s="232"/>
      <c r="AI85" s="232" t="s">
        <v>320</v>
      </c>
      <c r="AJ85" s="232"/>
      <c r="AK85" s="232"/>
      <c r="AL85" s="232"/>
      <c r="AM85" s="232" t="s">
        <v>417</v>
      </c>
      <c r="AN85" s="232"/>
      <c r="AO85" s="232"/>
      <c r="AP85" s="232"/>
      <c r="AQ85" s="143" t="s">
        <v>183</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184</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298</v>
      </c>
      <c r="AF90" s="232"/>
      <c r="AG90" s="232"/>
      <c r="AH90" s="232"/>
      <c r="AI90" s="232" t="s">
        <v>320</v>
      </c>
      <c r="AJ90" s="232"/>
      <c r="AK90" s="232"/>
      <c r="AL90" s="232"/>
      <c r="AM90" s="232" t="s">
        <v>417</v>
      </c>
      <c r="AN90" s="232"/>
      <c r="AO90" s="232"/>
      <c r="AP90" s="232"/>
      <c r="AQ90" s="143" t="s">
        <v>183</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184</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298</v>
      </c>
      <c r="AF95" s="232"/>
      <c r="AG95" s="232"/>
      <c r="AH95" s="232"/>
      <c r="AI95" s="232" t="s">
        <v>320</v>
      </c>
      <c r="AJ95" s="232"/>
      <c r="AK95" s="232"/>
      <c r="AL95" s="232"/>
      <c r="AM95" s="232" t="s">
        <v>417</v>
      </c>
      <c r="AN95" s="232"/>
      <c r="AO95" s="232"/>
      <c r="AP95" s="232"/>
      <c r="AQ95" s="143" t="s">
        <v>183</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184</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266</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298</v>
      </c>
      <c r="AF100" s="524"/>
      <c r="AG100" s="524"/>
      <c r="AH100" s="525"/>
      <c r="AI100" s="523" t="s">
        <v>320</v>
      </c>
      <c r="AJ100" s="524"/>
      <c r="AK100" s="524"/>
      <c r="AL100" s="525"/>
      <c r="AM100" s="523" t="s">
        <v>417</v>
      </c>
      <c r="AN100" s="524"/>
      <c r="AO100" s="524"/>
      <c r="AP100" s="525"/>
      <c r="AQ100" s="302" t="s">
        <v>325</v>
      </c>
      <c r="AR100" s="303"/>
      <c r="AS100" s="303"/>
      <c r="AT100" s="304"/>
      <c r="AU100" s="302" t="s">
        <v>449</v>
      </c>
      <c r="AV100" s="303"/>
      <c r="AW100" s="303"/>
      <c r="AX100" s="305"/>
    </row>
    <row r="101" spans="1:60" ht="23.25" customHeight="1" x14ac:dyDescent="0.15">
      <c r="A101" s="403"/>
      <c r="B101" s="404"/>
      <c r="C101" s="404"/>
      <c r="D101" s="404"/>
      <c r="E101" s="404"/>
      <c r="F101" s="405"/>
      <c r="G101" s="93" t="s">
        <v>669</v>
      </c>
      <c r="H101" s="93"/>
      <c r="I101" s="93"/>
      <c r="J101" s="93"/>
      <c r="K101" s="93"/>
      <c r="L101" s="93"/>
      <c r="M101" s="93"/>
      <c r="N101" s="93"/>
      <c r="O101" s="93"/>
      <c r="P101" s="93"/>
      <c r="Q101" s="93"/>
      <c r="R101" s="93"/>
      <c r="S101" s="93"/>
      <c r="T101" s="93"/>
      <c r="U101" s="93"/>
      <c r="V101" s="93"/>
      <c r="W101" s="93"/>
      <c r="X101" s="94"/>
      <c r="Y101" s="526" t="s">
        <v>54</v>
      </c>
      <c r="Z101" s="527"/>
      <c r="AA101" s="528"/>
      <c r="AB101" s="445" t="s">
        <v>668</v>
      </c>
      <c r="AC101" s="445"/>
      <c r="AD101" s="445"/>
      <c r="AE101" s="267" t="s">
        <v>662</v>
      </c>
      <c r="AF101" s="267"/>
      <c r="AG101" s="267"/>
      <c r="AH101" s="267"/>
      <c r="AI101" s="267" t="s">
        <v>660</v>
      </c>
      <c r="AJ101" s="267"/>
      <c r="AK101" s="267"/>
      <c r="AL101" s="267"/>
      <c r="AM101" s="267">
        <v>32</v>
      </c>
      <c r="AN101" s="267"/>
      <c r="AO101" s="267"/>
      <c r="AP101" s="267"/>
      <c r="AQ101" s="267" t="s">
        <v>687</v>
      </c>
      <c r="AR101" s="267"/>
      <c r="AS101" s="267"/>
      <c r="AT101" s="267"/>
      <c r="AU101" s="203" t="s">
        <v>670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668</v>
      </c>
      <c r="AC102" s="445"/>
      <c r="AD102" s="445"/>
      <c r="AE102" s="267" t="s">
        <v>660</v>
      </c>
      <c r="AF102" s="267"/>
      <c r="AG102" s="267"/>
      <c r="AH102" s="267"/>
      <c r="AI102" s="267" t="s">
        <v>662</v>
      </c>
      <c r="AJ102" s="267"/>
      <c r="AK102" s="267"/>
      <c r="AL102" s="267"/>
      <c r="AM102" s="267">
        <v>30</v>
      </c>
      <c r="AN102" s="267"/>
      <c r="AO102" s="267"/>
      <c r="AP102" s="267"/>
      <c r="AQ102" s="267">
        <v>32</v>
      </c>
      <c r="AR102" s="267"/>
      <c r="AS102" s="267"/>
      <c r="AT102" s="267"/>
      <c r="AU102" s="210"/>
      <c r="AV102" s="211"/>
      <c r="AW102" s="211"/>
      <c r="AX102" s="306"/>
    </row>
    <row r="103" spans="1:60" ht="31.5" hidden="1" customHeight="1" x14ac:dyDescent="0.15">
      <c r="A103" s="400" t="s">
        <v>266</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298</v>
      </c>
      <c r="AF103" s="232"/>
      <c r="AG103" s="232"/>
      <c r="AH103" s="232"/>
      <c r="AI103" s="232" t="s">
        <v>320</v>
      </c>
      <c r="AJ103" s="232"/>
      <c r="AK103" s="232"/>
      <c r="AL103" s="232"/>
      <c r="AM103" s="232" t="s">
        <v>417</v>
      </c>
      <c r="AN103" s="232"/>
      <c r="AO103" s="232"/>
      <c r="AP103" s="232"/>
      <c r="AQ103" s="264" t="s">
        <v>325</v>
      </c>
      <c r="AR103" s="265"/>
      <c r="AS103" s="265"/>
      <c r="AT103" s="265"/>
      <c r="AU103" s="264" t="s">
        <v>449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266</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298</v>
      </c>
      <c r="AF106" s="232"/>
      <c r="AG106" s="232"/>
      <c r="AH106" s="232"/>
      <c r="AI106" s="232" t="s">
        <v>320</v>
      </c>
      <c r="AJ106" s="232"/>
      <c r="AK106" s="232"/>
      <c r="AL106" s="232"/>
      <c r="AM106" s="232" t="s">
        <v>417</v>
      </c>
      <c r="AN106" s="232"/>
      <c r="AO106" s="232"/>
      <c r="AP106" s="232"/>
      <c r="AQ106" s="264" t="s">
        <v>325</v>
      </c>
      <c r="AR106" s="265"/>
      <c r="AS106" s="265"/>
      <c r="AT106" s="265"/>
      <c r="AU106" s="264" t="s">
        <v>449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266</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298</v>
      </c>
      <c r="AF109" s="232"/>
      <c r="AG109" s="232"/>
      <c r="AH109" s="232"/>
      <c r="AI109" s="232" t="s">
        <v>320</v>
      </c>
      <c r="AJ109" s="232"/>
      <c r="AK109" s="232"/>
      <c r="AL109" s="232"/>
      <c r="AM109" s="232" t="s">
        <v>417</v>
      </c>
      <c r="AN109" s="232"/>
      <c r="AO109" s="232"/>
      <c r="AP109" s="232"/>
      <c r="AQ109" s="264" t="s">
        <v>325</v>
      </c>
      <c r="AR109" s="265"/>
      <c r="AS109" s="265"/>
      <c r="AT109" s="265"/>
      <c r="AU109" s="264" t="s">
        <v>449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266</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298</v>
      </c>
      <c r="AF112" s="232"/>
      <c r="AG112" s="232"/>
      <c r="AH112" s="232"/>
      <c r="AI112" s="232" t="s">
        <v>320</v>
      </c>
      <c r="AJ112" s="232"/>
      <c r="AK112" s="232"/>
      <c r="AL112" s="232"/>
      <c r="AM112" s="232" t="s">
        <v>417</v>
      </c>
      <c r="AN112" s="232"/>
      <c r="AO112" s="232"/>
      <c r="AP112" s="232"/>
      <c r="AQ112" s="264" t="s">
        <v>325</v>
      </c>
      <c r="AR112" s="265"/>
      <c r="AS112" s="265"/>
      <c r="AT112" s="265"/>
      <c r="AU112" s="264" t="s">
        <v>449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298</v>
      </c>
      <c r="AF115" s="232"/>
      <c r="AG115" s="232"/>
      <c r="AH115" s="232"/>
      <c r="AI115" s="232" t="s">
        <v>320</v>
      </c>
      <c r="AJ115" s="232"/>
      <c r="AK115" s="232"/>
      <c r="AL115" s="232"/>
      <c r="AM115" s="232" t="s">
        <v>417</v>
      </c>
      <c r="AN115" s="232"/>
      <c r="AO115" s="232"/>
      <c r="AP115" s="232"/>
      <c r="AQ115" s="574" t="s">
        <v>450</v>
      </c>
      <c r="AR115" s="575"/>
      <c r="AS115" s="575"/>
      <c r="AT115" s="575"/>
      <c r="AU115" s="575"/>
      <c r="AV115" s="575"/>
      <c r="AW115" s="575"/>
      <c r="AX115" s="576"/>
    </row>
    <row r="116" spans="1:51" ht="23.25" customHeight="1" x14ac:dyDescent="0.15">
      <c r="A116" s="420"/>
      <c r="B116" s="421"/>
      <c r="C116" s="421"/>
      <c r="D116" s="421"/>
      <c r="E116" s="421"/>
      <c r="F116" s="422"/>
      <c r="G116" s="372" t="s">
        <v>663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t="s">
        <v>665</v>
      </c>
      <c r="AF116" s="267"/>
      <c r="AG116" s="267"/>
      <c r="AH116" s="267"/>
      <c r="AI116" s="267" t="s">
        <v>667</v>
      </c>
      <c r="AJ116" s="267"/>
      <c r="AK116" s="267"/>
      <c r="AL116" s="267"/>
      <c r="AM116" s="267">
        <v>1202063</v>
      </c>
      <c r="AN116" s="267"/>
      <c r="AO116" s="267"/>
      <c r="AP116" s="267"/>
      <c r="AQ116" s="203">
        <v>1202063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664</v>
      </c>
      <c r="AC117" s="457"/>
      <c r="AD117" s="458"/>
      <c r="AE117" s="535" t="s">
        <v>666</v>
      </c>
      <c r="AF117" s="535"/>
      <c r="AG117" s="535"/>
      <c r="AH117" s="535"/>
      <c r="AI117" s="535" t="s">
        <v>666</v>
      </c>
      <c r="AJ117" s="535"/>
      <c r="AK117" s="535"/>
      <c r="AL117" s="535"/>
      <c r="AM117" s="535" t="s">
        <v>790</v>
      </c>
      <c r="AN117" s="535"/>
      <c r="AO117" s="535"/>
      <c r="AP117" s="535"/>
      <c r="AQ117" s="535" t="s">
        <v>791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298</v>
      </c>
      <c r="AF118" s="232"/>
      <c r="AG118" s="232"/>
      <c r="AH118" s="232"/>
      <c r="AI118" s="232" t="s">
        <v>320</v>
      </c>
      <c r="AJ118" s="232"/>
      <c r="AK118" s="232"/>
      <c r="AL118" s="232"/>
      <c r="AM118" s="232" t="s">
        <v>417</v>
      </c>
      <c r="AN118" s="232"/>
      <c r="AO118" s="232"/>
      <c r="AP118" s="232"/>
      <c r="AQ118" s="574" t="s">
        <v>450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643</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644</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298</v>
      </c>
      <c r="AF121" s="232"/>
      <c r="AG121" s="232"/>
      <c r="AH121" s="232"/>
      <c r="AI121" s="232" t="s">
        <v>320</v>
      </c>
      <c r="AJ121" s="232"/>
      <c r="AK121" s="232"/>
      <c r="AL121" s="232"/>
      <c r="AM121" s="232" t="s">
        <v>417</v>
      </c>
      <c r="AN121" s="232"/>
      <c r="AO121" s="232"/>
      <c r="AP121" s="232"/>
      <c r="AQ121" s="574" t="s">
        <v>450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645</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644</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298</v>
      </c>
      <c r="AF124" s="232"/>
      <c r="AG124" s="232"/>
      <c r="AH124" s="232"/>
      <c r="AI124" s="232" t="s">
        <v>320</v>
      </c>
      <c r="AJ124" s="232"/>
      <c r="AK124" s="232"/>
      <c r="AL124" s="232"/>
      <c r="AM124" s="232" t="s">
        <v>417</v>
      </c>
      <c r="AN124" s="232"/>
      <c r="AO124" s="232"/>
      <c r="AP124" s="232"/>
      <c r="AQ124" s="574" t="s">
        <v>450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646</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644</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298</v>
      </c>
      <c r="AF127" s="232"/>
      <c r="AG127" s="232"/>
      <c r="AH127" s="232"/>
      <c r="AI127" s="232" t="s">
        <v>320</v>
      </c>
      <c r="AJ127" s="232"/>
      <c r="AK127" s="232"/>
      <c r="AL127" s="232"/>
      <c r="AM127" s="232" t="s">
        <v>417</v>
      </c>
      <c r="AN127" s="232"/>
      <c r="AO127" s="232"/>
      <c r="AP127" s="232"/>
      <c r="AQ127" s="574" t="s">
        <v>450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645</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644</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313</v>
      </c>
      <c r="B130" s="171"/>
      <c r="C130" s="170" t="s">
        <v>187</v>
      </c>
      <c r="D130" s="171"/>
      <c r="E130" s="155" t="s">
        <v>216</v>
      </c>
      <c r="F130" s="156"/>
      <c r="G130" s="157" t="s">
        <v>617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298</v>
      </c>
      <c r="AF132" s="118"/>
      <c r="AG132" s="118"/>
      <c r="AH132" s="119"/>
      <c r="AI132" s="143" t="s">
        <v>320</v>
      </c>
      <c r="AJ132" s="118"/>
      <c r="AK132" s="118"/>
      <c r="AL132" s="119"/>
      <c r="AM132" s="143" t="s">
        <v>607</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3</v>
      </c>
      <c r="AR133" s="185"/>
      <c r="AS133" s="121" t="s">
        <v>184</v>
      </c>
      <c r="AT133" s="122"/>
      <c r="AU133" s="186" t="s">
        <v>631</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198</v>
      </c>
      <c r="Z134" s="188"/>
      <c r="AA134" s="189"/>
      <c r="AB134" s="190" t="s">
        <v>639</v>
      </c>
      <c r="AC134" s="191"/>
      <c r="AD134" s="191"/>
      <c r="AE134" s="192">
        <v>95</v>
      </c>
      <c r="AF134" s="193"/>
      <c r="AG134" s="193"/>
      <c r="AH134" s="193"/>
      <c r="AI134" s="192">
        <v>92</v>
      </c>
      <c r="AJ134" s="193"/>
      <c r="AK134" s="193"/>
      <c r="AL134" s="193"/>
      <c r="AM134" s="192"/>
      <c r="AN134" s="193"/>
      <c r="AO134" s="193"/>
      <c r="AP134" s="193"/>
      <c r="AQ134" s="192" t="s">
        <v>631</v>
      </c>
      <c r="AR134" s="193"/>
      <c r="AS134" s="193"/>
      <c r="AT134" s="193"/>
      <c r="AU134" s="192" t="s">
        <v>631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v>120</v>
      </c>
      <c r="AF135" s="193"/>
      <c r="AG135" s="193"/>
      <c r="AH135" s="193"/>
      <c r="AI135" s="192">
        <v>120</v>
      </c>
      <c r="AJ135" s="193"/>
      <c r="AK135" s="193"/>
      <c r="AL135" s="193"/>
      <c r="AM135" s="192">
        <v>120</v>
      </c>
      <c r="AN135" s="193"/>
      <c r="AO135" s="193"/>
      <c r="AP135" s="193"/>
      <c r="AQ135" s="192">
        <v>120</v>
      </c>
      <c r="AR135" s="193"/>
      <c r="AS135" s="193"/>
      <c r="AT135" s="193"/>
      <c r="AU135" s="192" t="s">
        <v>631</v>
      </c>
      <c r="AV135" s="193"/>
      <c r="AW135" s="193"/>
      <c r="AX135" s="194"/>
      <c r="AY135">
        <f t="shared" si="13"/>
        <v>1</v>
      </c>
    </row>
    <row r="136" spans="1:51" ht="18.75"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298</v>
      </c>
      <c r="AF136" s="118"/>
      <c r="AG136" s="118"/>
      <c r="AH136" s="119"/>
      <c r="AI136" s="143" t="s">
        <v>320</v>
      </c>
      <c r="AJ136" s="118"/>
      <c r="AK136" s="118"/>
      <c r="AL136" s="119"/>
      <c r="AM136" s="143" t="s">
        <v>607</v>
      </c>
      <c r="AN136" s="118"/>
      <c r="AO136" s="118"/>
      <c r="AP136" s="119"/>
      <c r="AQ136" s="139" t="s">
        <v>183</v>
      </c>
      <c r="AR136" s="140"/>
      <c r="AS136" s="140"/>
      <c r="AT136" s="141"/>
      <c r="AU136" s="182" t="s">
        <v>199</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v>3</v>
      </c>
      <c r="AR137" s="185"/>
      <c r="AS137" s="121" t="s">
        <v>184</v>
      </c>
      <c r="AT137" s="122"/>
      <c r="AU137" s="186">
        <v>6</v>
      </c>
      <c r="AV137" s="186"/>
      <c r="AW137" s="121" t="s">
        <v>175</v>
      </c>
      <c r="AX137" s="181"/>
      <c r="AY137">
        <f>$AY$136</f>
        <v>1</v>
      </c>
    </row>
    <row r="138" spans="1:51" ht="39.75" customHeight="1" x14ac:dyDescent="0.15">
      <c r="A138" s="175"/>
      <c r="B138" s="172"/>
      <c r="C138" s="166"/>
      <c r="D138" s="172"/>
      <c r="E138" s="166"/>
      <c r="F138" s="167"/>
      <c r="G138" s="92" t="s">
        <v>649</v>
      </c>
      <c r="H138" s="93"/>
      <c r="I138" s="93"/>
      <c r="J138" s="93"/>
      <c r="K138" s="93"/>
      <c r="L138" s="93"/>
      <c r="M138" s="93"/>
      <c r="N138" s="93"/>
      <c r="O138" s="93"/>
      <c r="P138" s="93"/>
      <c r="Q138" s="93"/>
      <c r="R138" s="93"/>
      <c r="S138" s="93"/>
      <c r="T138" s="93"/>
      <c r="U138" s="93"/>
      <c r="V138" s="93"/>
      <c r="W138" s="93"/>
      <c r="X138" s="94"/>
      <c r="Y138" s="187" t="s">
        <v>198</v>
      </c>
      <c r="Z138" s="188"/>
      <c r="AA138" s="189"/>
      <c r="AB138" s="190" t="s">
        <v>650</v>
      </c>
      <c r="AC138" s="191"/>
      <c r="AD138" s="191"/>
      <c r="AE138" s="192" t="s">
        <v>631</v>
      </c>
      <c r="AF138" s="193"/>
      <c r="AG138" s="193"/>
      <c r="AH138" s="193"/>
      <c r="AI138" s="192" t="s">
        <v>631</v>
      </c>
      <c r="AJ138" s="193"/>
      <c r="AK138" s="193"/>
      <c r="AL138" s="193"/>
      <c r="AM138" s="192">
        <v>32</v>
      </c>
      <c r="AN138" s="193"/>
      <c r="AO138" s="193"/>
      <c r="AP138" s="193"/>
      <c r="AQ138" s="192" t="s">
        <v>631</v>
      </c>
      <c r="AR138" s="193"/>
      <c r="AS138" s="193"/>
      <c r="AT138" s="193"/>
      <c r="AU138" s="192" t="s">
        <v>631</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650</v>
      </c>
      <c r="AC139" s="199"/>
      <c r="AD139" s="199"/>
      <c r="AE139" s="192" t="s">
        <v>631</v>
      </c>
      <c r="AF139" s="193"/>
      <c r="AG139" s="193"/>
      <c r="AH139" s="193"/>
      <c r="AI139" s="192" t="s">
        <v>631</v>
      </c>
      <c r="AJ139" s="193"/>
      <c r="AK139" s="193"/>
      <c r="AL139" s="193"/>
      <c r="AM139" s="192">
        <v>30</v>
      </c>
      <c r="AN139" s="193"/>
      <c r="AO139" s="193"/>
      <c r="AP139" s="193"/>
      <c r="AQ139" s="192">
        <v>32</v>
      </c>
      <c r="AR139" s="193"/>
      <c r="AS139" s="193"/>
      <c r="AT139" s="193"/>
      <c r="AU139" s="192"/>
      <c r="AV139" s="193"/>
      <c r="AW139" s="193"/>
      <c r="AX139" s="194"/>
      <c r="AY139">
        <f t="shared" si="14"/>
        <v>1</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298</v>
      </c>
      <c r="AF140" s="118"/>
      <c r="AG140" s="118"/>
      <c r="AH140" s="119"/>
      <c r="AI140" s="143" t="s">
        <v>320</v>
      </c>
      <c r="AJ140" s="118"/>
      <c r="AK140" s="118"/>
      <c r="AL140" s="119"/>
      <c r="AM140" s="143" t="s">
        <v>607</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298</v>
      </c>
      <c r="AF144" s="118"/>
      <c r="AG144" s="118"/>
      <c r="AH144" s="119"/>
      <c r="AI144" s="143" t="s">
        <v>320</v>
      </c>
      <c r="AJ144" s="118"/>
      <c r="AK144" s="118"/>
      <c r="AL144" s="119"/>
      <c r="AM144" s="143" t="s">
        <v>607</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298</v>
      </c>
      <c r="AF148" s="118"/>
      <c r="AG148" s="118"/>
      <c r="AH148" s="119"/>
      <c r="AI148" s="143" t="s">
        <v>320</v>
      </c>
      <c r="AJ148" s="118"/>
      <c r="AK148" s="118"/>
      <c r="AL148" s="119"/>
      <c r="AM148" s="143" t="s">
        <v>607</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807</v>
      </c>
      <c r="H154" s="93"/>
      <c r="I154" s="93"/>
      <c r="J154" s="93"/>
      <c r="K154" s="93"/>
      <c r="L154" s="93"/>
      <c r="M154" s="93"/>
      <c r="N154" s="93"/>
      <c r="O154" s="93"/>
      <c r="P154" s="94"/>
      <c r="Q154" s="113" t="s">
        <v>808</v>
      </c>
      <c r="R154" s="93"/>
      <c r="S154" s="93"/>
      <c r="T154" s="93"/>
      <c r="U154" s="93"/>
      <c r="V154" s="93"/>
      <c r="W154" s="93"/>
      <c r="X154" s="93"/>
      <c r="Y154" s="93"/>
      <c r="Z154" s="93"/>
      <c r="AA154" s="275"/>
      <c r="AB154" s="129" t="s">
        <v>809</v>
      </c>
      <c r="AC154" s="130"/>
      <c r="AD154" s="130"/>
      <c r="AE154" s="135" t="s">
        <v>810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811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0" customHeight="1" x14ac:dyDescent="0.15">
      <c r="A188" s="175"/>
      <c r="B188" s="172"/>
      <c r="C188" s="166"/>
      <c r="D188" s="172"/>
      <c r="E188" s="113" t="s">
        <v>677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0"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298</v>
      </c>
      <c r="AF192" s="118"/>
      <c r="AG192" s="118"/>
      <c r="AH192" s="119"/>
      <c r="AI192" s="143" t="s">
        <v>320</v>
      </c>
      <c r="AJ192" s="118"/>
      <c r="AK192" s="118"/>
      <c r="AL192" s="119"/>
      <c r="AM192" s="143" t="s">
        <v>607</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298</v>
      </c>
      <c r="AF196" s="118"/>
      <c r="AG196" s="118"/>
      <c r="AH196" s="119"/>
      <c r="AI196" s="143" t="s">
        <v>320</v>
      </c>
      <c r="AJ196" s="118"/>
      <c r="AK196" s="118"/>
      <c r="AL196" s="119"/>
      <c r="AM196" s="143" t="s">
        <v>607</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298</v>
      </c>
      <c r="AF200" s="118"/>
      <c r="AG200" s="118"/>
      <c r="AH200" s="119"/>
      <c r="AI200" s="143" t="s">
        <v>320</v>
      </c>
      <c r="AJ200" s="118"/>
      <c r="AK200" s="118"/>
      <c r="AL200" s="119"/>
      <c r="AM200" s="143" t="s">
        <v>607</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298</v>
      </c>
      <c r="AF204" s="118"/>
      <c r="AG204" s="118"/>
      <c r="AH204" s="119"/>
      <c r="AI204" s="143" t="s">
        <v>320</v>
      </c>
      <c r="AJ204" s="118"/>
      <c r="AK204" s="118"/>
      <c r="AL204" s="119"/>
      <c r="AM204" s="143" t="s">
        <v>607</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298</v>
      </c>
      <c r="AF208" s="118"/>
      <c r="AG208" s="118"/>
      <c r="AH208" s="119"/>
      <c r="AI208" s="143" t="s">
        <v>320</v>
      </c>
      <c r="AJ208" s="118"/>
      <c r="AK208" s="118"/>
      <c r="AL208" s="119"/>
      <c r="AM208" s="143" t="s">
        <v>607</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298</v>
      </c>
      <c r="AF252" s="118"/>
      <c r="AG252" s="118"/>
      <c r="AH252" s="119"/>
      <c r="AI252" s="143" t="s">
        <v>320</v>
      </c>
      <c r="AJ252" s="118"/>
      <c r="AK252" s="118"/>
      <c r="AL252" s="119"/>
      <c r="AM252" s="143" t="s">
        <v>607</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298</v>
      </c>
      <c r="AF256" s="118"/>
      <c r="AG256" s="118"/>
      <c r="AH256" s="119"/>
      <c r="AI256" s="143" t="s">
        <v>320</v>
      </c>
      <c r="AJ256" s="118"/>
      <c r="AK256" s="118"/>
      <c r="AL256" s="119"/>
      <c r="AM256" s="143" t="s">
        <v>607</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298</v>
      </c>
      <c r="AF260" s="118"/>
      <c r="AG260" s="118"/>
      <c r="AH260" s="119"/>
      <c r="AI260" s="143" t="s">
        <v>320</v>
      </c>
      <c r="AJ260" s="118"/>
      <c r="AK260" s="118"/>
      <c r="AL260" s="119"/>
      <c r="AM260" s="143" t="s">
        <v>607</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298</v>
      </c>
      <c r="AF264" s="118"/>
      <c r="AG264" s="118"/>
      <c r="AH264" s="119"/>
      <c r="AI264" s="143" t="s">
        <v>320</v>
      </c>
      <c r="AJ264" s="118"/>
      <c r="AK264" s="118"/>
      <c r="AL264" s="119"/>
      <c r="AM264" s="143" t="s">
        <v>607</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298</v>
      </c>
      <c r="AF268" s="118"/>
      <c r="AG268" s="118"/>
      <c r="AH268" s="119"/>
      <c r="AI268" s="143" t="s">
        <v>320</v>
      </c>
      <c r="AJ268" s="118"/>
      <c r="AK268" s="118"/>
      <c r="AL268" s="119"/>
      <c r="AM268" s="143" t="s">
        <v>607</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298</v>
      </c>
      <c r="AF312" s="118"/>
      <c r="AG312" s="118"/>
      <c r="AH312" s="119"/>
      <c r="AI312" s="143" t="s">
        <v>320</v>
      </c>
      <c r="AJ312" s="118"/>
      <c r="AK312" s="118"/>
      <c r="AL312" s="119"/>
      <c r="AM312" s="143" t="s">
        <v>607</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298</v>
      </c>
      <c r="AF316" s="118"/>
      <c r="AG316" s="118"/>
      <c r="AH316" s="119"/>
      <c r="AI316" s="143" t="s">
        <v>320</v>
      </c>
      <c r="AJ316" s="118"/>
      <c r="AK316" s="118"/>
      <c r="AL316" s="119"/>
      <c r="AM316" s="143" t="s">
        <v>607</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298</v>
      </c>
      <c r="AF320" s="118"/>
      <c r="AG320" s="118"/>
      <c r="AH320" s="119"/>
      <c r="AI320" s="143" t="s">
        <v>320</v>
      </c>
      <c r="AJ320" s="118"/>
      <c r="AK320" s="118"/>
      <c r="AL320" s="119"/>
      <c r="AM320" s="143" t="s">
        <v>607</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298</v>
      </c>
      <c r="AF324" s="118"/>
      <c r="AG324" s="118"/>
      <c r="AH324" s="119"/>
      <c r="AI324" s="143" t="s">
        <v>320</v>
      </c>
      <c r="AJ324" s="118"/>
      <c r="AK324" s="118"/>
      <c r="AL324" s="119"/>
      <c r="AM324" s="143" t="s">
        <v>607</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298</v>
      </c>
      <c r="AF328" s="118"/>
      <c r="AG328" s="118"/>
      <c r="AH328" s="119"/>
      <c r="AI328" s="143" t="s">
        <v>320</v>
      </c>
      <c r="AJ328" s="118"/>
      <c r="AK328" s="118"/>
      <c r="AL328" s="119"/>
      <c r="AM328" s="143" t="s">
        <v>607</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298</v>
      </c>
      <c r="AF372" s="118"/>
      <c r="AG372" s="118"/>
      <c r="AH372" s="119"/>
      <c r="AI372" s="143" t="s">
        <v>320</v>
      </c>
      <c r="AJ372" s="118"/>
      <c r="AK372" s="118"/>
      <c r="AL372" s="119"/>
      <c r="AM372" s="143" t="s">
        <v>607</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298</v>
      </c>
      <c r="AF376" s="118"/>
      <c r="AG376" s="118"/>
      <c r="AH376" s="119"/>
      <c r="AI376" s="143" t="s">
        <v>320</v>
      </c>
      <c r="AJ376" s="118"/>
      <c r="AK376" s="118"/>
      <c r="AL376" s="119"/>
      <c r="AM376" s="143" t="s">
        <v>607</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298</v>
      </c>
      <c r="AF380" s="118"/>
      <c r="AG380" s="118"/>
      <c r="AH380" s="119"/>
      <c r="AI380" s="143" t="s">
        <v>320</v>
      </c>
      <c r="AJ380" s="118"/>
      <c r="AK380" s="118"/>
      <c r="AL380" s="119"/>
      <c r="AM380" s="143" t="s">
        <v>607</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298</v>
      </c>
      <c r="AF384" s="118"/>
      <c r="AG384" s="118"/>
      <c r="AH384" s="119"/>
      <c r="AI384" s="143" t="s">
        <v>320</v>
      </c>
      <c r="AJ384" s="118"/>
      <c r="AK384" s="118"/>
      <c r="AL384" s="119"/>
      <c r="AM384" s="143" t="s">
        <v>607</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298</v>
      </c>
      <c r="AF388" s="118"/>
      <c r="AG388" s="118"/>
      <c r="AH388" s="119"/>
      <c r="AI388" s="143" t="s">
        <v>320</v>
      </c>
      <c r="AJ388" s="118"/>
      <c r="AK388" s="118"/>
      <c r="AL388" s="119"/>
      <c r="AM388" s="143" t="s">
        <v>607</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579</v>
      </c>
      <c r="D430" s="912"/>
      <c r="E430" s="160" t="s">
        <v>307</v>
      </c>
      <c r="F430" s="878"/>
      <c r="G430" s="879" t="s">
        <v>203</v>
      </c>
      <c r="H430" s="111"/>
      <c r="I430" s="111"/>
      <c r="J430" s="880" t="s">
        <v>631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451</v>
      </c>
      <c r="AJ431" s="319"/>
      <c r="AK431" s="319"/>
      <c r="AL431" s="143"/>
      <c r="AM431" s="319" t="s">
        <v>452</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631</v>
      </c>
      <c r="AF432" s="186"/>
      <c r="AG432" s="121" t="s">
        <v>184</v>
      </c>
      <c r="AH432" s="122"/>
      <c r="AI432" s="320"/>
      <c r="AJ432" s="320"/>
      <c r="AK432" s="320"/>
      <c r="AL432" s="142"/>
      <c r="AM432" s="320"/>
      <c r="AN432" s="320"/>
      <c r="AO432" s="320"/>
      <c r="AP432" s="142"/>
      <c r="AQ432" s="235" t="s">
        <v>631</v>
      </c>
      <c r="AR432" s="186"/>
      <c r="AS432" s="121" t="s">
        <v>184</v>
      </c>
      <c r="AT432" s="122"/>
      <c r="AU432" s="186" t="s">
        <v>631</v>
      </c>
      <c r="AV432" s="186"/>
      <c r="AW432" s="121" t="s">
        <v>175</v>
      </c>
      <c r="AX432" s="181"/>
      <c r="AY432">
        <f>$AY$431</f>
        <v>1</v>
      </c>
    </row>
    <row r="433" spans="1:51" ht="23.25" customHeight="1" x14ac:dyDescent="0.15">
      <c r="A433" s="175"/>
      <c r="B433" s="172"/>
      <c r="C433" s="166"/>
      <c r="D433" s="172"/>
      <c r="E433" s="323"/>
      <c r="F433" s="324"/>
      <c r="G433" s="92" t="s">
        <v>631</v>
      </c>
      <c r="H433" s="93"/>
      <c r="I433" s="93"/>
      <c r="J433" s="93"/>
      <c r="K433" s="93"/>
      <c r="L433" s="93"/>
      <c r="M433" s="93"/>
      <c r="N433" s="93"/>
      <c r="O433" s="93"/>
      <c r="P433" s="93"/>
      <c r="Q433" s="93"/>
      <c r="R433" s="93"/>
      <c r="S433" s="93"/>
      <c r="T433" s="93"/>
      <c r="U433" s="93"/>
      <c r="V433" s="93"/>
      <c r="W433" s="93"/>
      <c r="X433" s="94"/>
      <c r="Y433" s="187" t="s">
        <v>12</v>
      </c>
      <c r="Z433" s="188"/>
      <c r="AA433" s="189"/>
      <c r="AB433" s="199" t="s">
        <v>631</v>
      </c>
      <c r="AC433" s="199"/>
      <c r="AD433" s="199"/>
      <c r="AE433" s="321" t="s">
        <v>631</v>
      </c>
      <c r="AF433" s="193"/>
      <c r="AG433" s="193"/>
      <c r="AH433" s="193"/>
      <c r="AI433" s="321" t="s">
        <v>631</v>
      </c>
      <c r="AJ433" s="193"/>
      <c r="AK433" s="193"/>
      <c r="AL433" s="193"/>
      <c r="AM433" s="321" t="s">
        <v>670</v>
      </c>
      <c r="AN433" s="193"/>
      <c r="AO433" s="193"/>
      <c r="AP433" s="322"/>
      <c r="AQ433" s="321" t="s">
        <v>631</v>
      </c>
      <c r="AR433" s="193"/>
      <c r="AS433" s="193"/>
      <c r="AT433" s="322"/>
      <c r="AU433" s="193" t="s">
        <v>631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631</v>
      </c>
      <c r="AC434" s="191"/>
      <c r="AD434" s="191"/>
      <c r="AE434" s="321" t="s">
        <v>631</v>
      </c>
      <c r="AF434" s="193"/>
      <c r="AG434" s="193"/>
      <c r="AH434" s="322"/>
      <c r="AI434" s="321" t="s">
        <v>631</v>
      </c>
      <c r="AJ434" s="193"/>
      <c r="AK434" s="193"/>
      <c r="AL434" s="193"/>
      <c r="AM434" s="321" t="s">
        <v>670</v>
      </c>
      <c r="AN434" s="193"/>
      <c r="AO434" s="193"/>
      <c r="AP434" s="322"/>
      <c r="AQ434" s="321" t="s">
        <v>631</v>
      </c>
      <c r="AR434" s="193"/>
      <c r="AS434" s="193"/>
      <c r="AT434" s="322"/>
      <c r="AU434" s="193" t="s">
        <v>631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631</v>
      </c>
      <c r="AF435" s="193"/>
      <c r="AG435" s="193"/>
      <c r="AH435" s="322"/>
      <c r="AI435" s="321" t="s">
        <v>631</v>
      </c>
      <c r="AJ435" s="193"/>
      <c r="AK435" s="193"/>
      <c r="AL435" s="193"/>
      <c r="AM435" s="321" t="s">
        <v>670</v>
      </c>
      <c r="AN435" s="193"/>
      <c r="AO435" s="193"/>
      <c r="AP435" s="322"/>
      <c r="AQ435" s="321" t="s">
        <v>631</v>
      </c>
      <c r="AR435" s="193"/>
      <c r="AS435" s="193"/>
      <c r="AT435" s="322"/>
      <c r="AU435" s="193" t="s">
        <v>631</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451</v>
      </c>
      <c r="AJ436" s="319"/>
      <c r="AK436" s="319"/>
      <c r="AL436" s="143"/>
      <c r="AM436" s="319" t="s">
        <v>452</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451</v>
      </c>
      <c r="AJ441" s="319"/>
      <c r="AK441" s="319"/>
      <c r="AL441" s="143"/>
      <c r="AM441" s="319" t="s">
        <v>452</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451</v>
      </c>
      <c r="AJ446" s="319"/>
      <c r="AK446" s="319"/>
      <c r="AL446" s="143"/>
      <c r="AM446" s="319" t="s">
        <v>452</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451</v>
      </c>
      <c r="AJ451" s="319"/>
      <c r="AK451" s="319"/>
      <c r="AL451" s="143"/>
      <c r="AM451" s="319" t="s">
        <v>452</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451</v>
      </c>
      <c r="AJ456" s="319"/>
      <c r="AK456" s="319"/>
      <c r="AL456" s="143"/>
      <c r="AM456" s="319" t="s">
        <v>452</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631</v>
      </c>
      <c r="AF457" s="186"/>
      <c r="AG457" s="121" t="s">
        <v>184</v>
      </c>
      <c r="AH457" s="122"/>
      <c r="AI457" s="320"/>
      <c r="AJ457" s="320"/>
      <c r="AK457" s="320"/>
      <c r="AL457" s="142"/>
      <c r="AM457" s="320"/>
      <c r="AN457" s="320"/>
      <c r="AO457" s="320"/>
      <c r="AP457" s="142"/>
      <c r="AQ457" s="235" t="s">
        <v>631</v>
      </c>
      <c r="AR457" s="186"/>
      <c r="AS457" s="121" t="s">
        <v>184</v>
      </c>
      <c r="AT457" s="122"/>
      <c r="AU457" s="186" t="s">
        <v>631</v>
      </c>
      <c r="AV457" s="186"/>
      <c r="AW457" s="121" t="s">
        <v>175</v>
      </c>
      <c r="AX457" s="181"/>
      <c r="AY457">
        <f>$AY$456</f>
        <v>1</v>
      </c>
    </row>
    <row r="458" spans="1:51" ht="23.25" customHeight="1" x14ac:dyDescent="0.15">
      <c r="A458" s="175"/>
      <c r="B458" s="172"/>
      <c r="C458" s="166"/>
      <c r="D458" s="172"/>
      <c r="E458" s="323"/>
      <c r="F458" s="324"/>
      <c r="G458" s="92" t="s">
        <v>631</v>
      </c>
      <c r="H458" s="93"/>
      <c r="I458" s="93"/>
      <c r="J458" s="93"/>
      <c r="K458" s="93"/>
      <c r="L458" s="93"/>
      <c r="M458" s="93"/>
      <c r="N458" s="93"/>
      <c r="O458" s="93"/>
      <c r="P458" s="93"/>
      <c r="Q458" s="93"/>
      <c r="R458" s="93"/>
      <c r="S458" s="93"/>
      <c r="T458" s="93"/>
      <c r="U458" s="93"/>
      <c r="V458" s="93"/>
      <c r="W458" s="93"/>
      <c r="X458" s="94"/>
      <c r="Y458" s="187" t="s">
        <v>12</v>
      </c>
      <c r="Z458" s="188"/>
      <c r="AA458" s="189"/>
      <c r="AB458" s="199" t="s">
        <v>631</v>
      </c>
      <c r="AC458" s="199"/>
      <c r="AD458" s="199"/>
      <c r="AE458" s="321" t="s">
        <v>631</v>
      </c>
      <c r="AF458" s="193"/>
      <c r="AG458" s="193"/>
      <c r="AH458" s="193"/>
      <c r="AI458" s="321" t="s">
        <v>631</v>
      </c>
      <c r="AJ458" s="193"/>
      <c r="AK458" s="193"/>
      <c r="AL458" s="193"/>
      <c r="AM458" s="321" t="s">
        <v>670</v>
      </c>
      <c r="AN458" s="193"/>
      <c r="AO458" s="193"/>
      <c r="AP458" s="322"/>
      <c r="AQ458" s="321" t="s">
        <v>631</v>
      </c>
      <c r="AR458" s="193"/>
      <c r="AS458" s="193"/>
      <c r="AT458" s="322"/>
      <c r="AU458" s="193" t="s">
        <v>631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631</v>
      </c>
      <c r="AC459" s="191"/>
      <c r="AD459" s="191"/>
      <c r="AE459" s="321" t="s">
        <v>631</v>
      </c>
      <c r="AF459" s="193"/>
      <c r="AG459" s="193"/>
      <c r="AH459" s="322"/>
      <c r="AI459" s="321" t="s">
        <v>631</v>
      </c>
      <c r="AJ459" s="193"/>
      <c r="AK459" s="193"/>
      <c r="AL459" s="193"/>
      <c r="AM459" s="321" t="s">
        <v>670</v>
      </c>
      <c r="AN459" s="193"/>
      <c r="AO459" s="193"/>
      <c r="AP459" s="322"/>
      <c r="AQ459" s="321" t="s">
        <v>631</v>
      </c>
      <c r="AR459" s="193"/>
      <c r="AS459" s="193"/>
      <c r="AT459" s="322"/>
      <c r="AU459" s="193" t="s">
        <v>631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631</v>
      </c>
      <c r="AF460" s="193"/>
      <c r="AG460" s="193"/>
      <c r="AH460" s="322"/>
      <c r="AI460" s="321" t="s">
        <v>631</v>
      </c>
      <c r="AJ460" s="193"/>
      <c r="AK460" s="193"/>
      <c r="AL460" s="193"/>
      <c r="AM460" s="321" t="s">
        <v>670</v>
      </c>
      <c r="AN460" s="193"/>
      <c r="AO460" s="193"/>
      <c r="AP460" s="322"/>
      <c r="AQ460" s="321" t="s">
        <v>631</v>
      </c>
      <c r="AR460" s="193"/>
      <c r="AS460" s="193"/>
      <c r="AT460" s="322"/>
      <c r="AU460" s="193" t="s">
        <v>631</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451</v>
      </c>
      <c r="AJ461" s="319"/>
      <c r="AK461" s="319"/>
      <c r="AL461" s="143"/>
      <c r="AM461" s="319" t="s">
        <v>452</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451</v>
      </c>
      <c r="AJ466" s="319"/>
      <c r="AK466" s="319"/>
      <c r="AL466" s="143"/>
      <c r="AM466" s="319" t="s">
        <v>452</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451</v>
      </c>
      <c r="AJ471" s="319"/>
      <c r="AK471" s="319"/>
      <c r="AL471" s="143"/>
      <c r="AM471" s="319" t="s">
        <v>452</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451</v>
      </c>
      <c r="AJ476" s="319"/>
      <c r="AK476" s="319"/>
      <c r="AL476" s="143"/>
      <c r="AM476" s="319" t="s">
        <v>452</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315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670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310</v>
      </c>
      <c r="F484" s="161"/>
      <c r="G484" s="879" t="s">
        <v>203</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451</v>
      </c>
      <c r="AJ485" s="319"/>
      <c r="AK485" s="319"/>
      <c r="AL485" s="143"/>
      <c r="AM485" s="319" t="s">
        <v>452</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451</v>
      </c>
      <c r="AJ490" s="319"/>
      <c r="AK490" s="319"/>
      <c r="AL490" s="143"/>
      <c r="AM490" s="319" t="s">
        <v>452</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451</v>
      </c>
      <c r="AJ495" s="319"/>
      <c r="AK495" s="319"/>
      <c r="AL495" s="143"/>
      <c r="AM495" s="319" t="s">
        <v>452</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451</v>
      </c>
      <c r="AJ500" s="319"/>
      <c r="AK500" s="319"/>
      <c r="AL500" s="143"/>
      <c r="AM500" s="319" t="s">
        <v>452</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451</v>
      </c>
      <c r="AJ505" s="319"/>
      <c r="AK505" s="319"/>
      <c r="AL505" s="143"/>
      <c r="AM505" s="319" t="s">
        <v>452</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451</v>
      </c>
      <c r="AJ510" s="319"/>
      <c r="AK510" s="319"/>
      <c r="AL510" s="143"/>
      <c r="AM510" s="319" t="s">
        <v>452</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451</v>
      </c>
      <c r="AJ515" s="319"/>
      <c r="AK515" s="319"/>
      <c r="AL515" s="143"/>
      <c r="AM515" s="319" t="s">
        <v>452</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451</v>
      </c>
      <c r="AJ520" s="319"/>
      <c r="AK520" s="319"/>
      <c r="AL520" s="143"/>
      <c r="AM520" s="319" t="s">
        <v>452</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451</v>
      </c>
      <c r="AJ525" s="319"/>
      <c r="AK525" s="319"/>
      <c r="AL525" s="143"/>
      <c r="AM525" s="319" t="s">
        <v>452</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451</v>
      </c>
      <c r="AJ530" s="319"/>
      <c r="AK530" s="319"/>
      <c r="AL530" s="143"/>
      <c r="AM530" s="319" t="s">
        <v>452</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316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311</v>
      </c>
      <c r="F538" s="161"/>
      <c r="G538" s="879" t="s">
        <v>203</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451</v>
      </c>
      <c r="AJ539" s="319"/>
      <c r="AK539" s="319"/>
      <c r="AL539" s="143"/>
      <c r="AM539" s="319" t="s">
        <v>452</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451</v>
      </c>
      <c r="AJ544" s="319"/>
      <c r="AK544" s="319"/>
      <c r="AL544" s="143"/>
      <c r="AM544" s="319" t="s">
        <v>452</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451</v>
      </c>
      <c r="AJ549" s="319"/>
      <c r="AK549" s="319"/>
      <c r="AL549" s="143"/>
      <c r="AM549" s="319" t="s">
        <v>452</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451</v>
      </c>
      <c r="AJ554" s="319"/>
      <c r="AK554" s="319"/>
      <c r="AL554" s="143"/>
      <c r="AM554" s="319" t="s">
        <v>452</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451</v>
      </c>
      <c r="AJ559" s="319"/>
      <c r="AK559" s="319"/>
      <c r="AL559" s="143"/>
      <c r="AM559" s="319" t="s">
        <v>452</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451</v>
      </c>
      <c r="AJ564" s="319"/>
      <c r="AK564" s="319"/>
      <c r="AL564" s="143"/>
      <c r="AM564" s="319" t="s">
        <v>452</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451</v>
      </c>
      <c r="AJ569" s="319"/>
      <c r="AK569" s="319"/>
      <c r="AL569" s="143"/>
      <c r="AM569" s="319" t="s">
        <v>452</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451</v>
      </c>
      <c r="AJ574" s="319"/>
      <c r="AK574" s="319"/>
      <c r="AL574" s="143"/>
      <c r="AM574" s="319" t="s">
        <v>452</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451</v>
      </c>
      <c r="AJ579" s="319"/>
      <c r="AK579" s="319"/>
      <c r="AL579" s="143"/>
      <c r="AM579" s="319" t="s">
        <v>452</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451</v>
      </c>
      <c r="AJ584" s="319"/>
      <c r="AK584" s="319"/>
      <c r="AL584" s="143"/>
      <c r="AM584" s="319" t="s">
        <v>452</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316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310</v>
      </c>
      <c r="F592" s="161"/>
      <c r="G592" s="879" t="s">
        <v>203</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451</v>
      </c>
      <c r="AJ593" s="319"/>
      <c r="AK593" s="319"/>
      <c r="AL593" s="143"/>
      <c r="AM593" s="319" t="s">
        <v>452</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451</v>
      </c>
      <c r="AJ598" s="319"/>
      <c r="AK598" s="319"/>
      <c r="AL598" s="143"/>
      <c r="AM598" s="319" t="s">
        <v>452</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451</v>
      </c>
      <c r="AJ603" s="319"/>
      <c r="AK603" s="319"/>
      <c r="AL603" s="143"/>
      <c r="AM603" s="319" t="s">
        <v>452</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451</v>
      </c>
      <c r="AJ608" s="319"/>
      <c r="AK608" s="319"/>
      <c r="AL608" s="143"/>
      <c r="AM608" s="319" t="s">
        <v>452</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451</v>
      </c>
      <c r="AJ613" s="319"/>
      <c r="AK613" s="319"/>
      <c r="AL613" s="143"/>
      <c r="AM613" s="319" t="s">
        <v>452</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451</v>
      </c>
      <c r="AJ618" s="319"/>
      <c r="AK618" s="319"/>
      <c r="AL618" s="143"/>
      <c r="AM618" s="319" t="s">
        <v>452</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451</v>
      </c>
      <c r="AJ623" s="319"/>
      <c r="AK623" s="319"/>
      <c r="AL623" s="143"/>
      <c r="AM623" s="319" t="s">
        <v>452</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451</v>
      </c>
      <c r="AJ628" s="319"/>
      <c r="AK628" s="319"/>
      <c r="AL628" s="143"/>
      <c r="AM628" s="319" t="s">
        <v>452</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451</v>
      </c>
      <c r="AJ633" s="319"/>
      <c r="AK633" s="319"/>
      <c r="AL633" s="143"/>
      <c r="AM633" s="319" t="s">
        <v>452</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451</v>
      </c>
      <c r="AJ638" s="319"/>
      <c r="AK638" s="319"/>
      <c r="AL638" s="143"/>
      <c r="AM638" s="319" t="s">
        <v>452</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316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311</v>
      </c>
      <c r="F646" s="161"/>
      <c r="G646" s="879" t="s">
        <v>203</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451</v>
      </c>
      <c r="AJ647" s="319"/>
      <c r="AK647" s="319"/>
      <c r="AL647" s="143"/>
      <c r="AM647" s="319" t="s">
        <v>452</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451</v>
      </c>
      <c r="AJ652" s="319"/>
      <c r="AK652" s="319"/>
      <c r="AL652" s="143"/>
      <c r="AM652" s="319" t="s">
        <v>452</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451</v>
      </c>
      <c r="AJ657" s="319"/>
      <c r="AK657" s="319"/>
      <c r="AL657" s="143"/>
      <c r="AM657" s="319" t="s">
        <v>452</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451</v>
      </c>
      <c r="AJ662" s="319"/>
      <c r="AK662" s="319"/>
      <c r="AL662" s="143"/>
      <c r="AM662" s="319" t="s">
        <v>452</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451</v>
      </c>
      <c r="AJ667" s="319"/>
      <c r="AK667" s="319"/>
      <c r="AL667" s="143"/>
      <c r="AM667" s="319" t="s">
        <v>452</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451</v>
      </c>
      <c r="AJ672" s="319"/>
      <c r="AK672" s="319"/>
      <c r="AL672" s="143"/>
      <c r="AM672" s="319" t="s">
        <v>452</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451</v>
      </c>
      <c r="AJ677" s="319"/>
      <c r="AK677" s="319"/>
      <c r="AL677" s="143"/>
      <c r="AM677" s="319" t="s">
        <v>452</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451</v>
      </c>
      <c r="AJ682" s="319"/>
      <c r="AK682" s="319"/>
      <c r="AL682" s="143"/>
      <c r="AM682" s="319" t="s">
        <v>452</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451</v>
      </c>
      <c r="AJ687" s="319"/>
      <c r="AK687" s="319"/>
      <c r="AL687" s="143"/>
      <c r="AM687" s="319" t="s">
        <v>452</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451</v>
      </c>
      <c r="AJ692" s="319"/>
      <c r="AK692" s="319"/>
      <c r="AL692" s="143"/>
      <c r="AM692" s="319" t="s">
        <v>452</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316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4.9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659</v>
      </c>
      <c r="AE702" s="327"/>
      <c r="AF702" s="327"/>
      <c r="AG702" s="364" t="s">
        <v>671</v>
      </c>
      <c r="AH702" s="365"/>
      <c r="AI702" s="365"/>
      <c r="AJ702" s="365"/>
      <c r="AK702" s="365"/>
      <c r="AL702" s="365"/>
      <c r="AM702" s="365"/>
      <c r="AN702" s="365"/>
      <c r="AO702" s="365"/>
      <c r="AP702" s="365"/>
      <c r="AQ702" s="365"/>
      <c r="AR702" s="365"/>
      <c r="AS702" s="365"/>
      <c r="AT702" s="365"/>
      <c r="AU702" s="365"/>
      <c r="AV702" s="365"/>
      <c r="AW702" s="365"/>
      <c r="AX702" s="366"/>
    </row>
    <row r="703" spans="1:51" ht="54.9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659</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54.9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659</v>
      </c>
      <c r="AE704" s="766"/>
      <c r="AF704" s="766"/>
      <c r="AG704" s="153" t="s">
        <v>673</v>
      </c>
      <c r="AH704" s="96"/>
      <c r="AI704" s="96"/>
      <c r="AJ704" s="96"/>
      <c r="AK704" s="96"/>
      <c r="AL704" s="96"/>
      <c r="AM704" s="96"/>
      <c r="AN704" s="96"/>
      <c r="AO704" s="96"/>
      <c r="AP704" s="96"/>
      <c r="AQ704" s="96"/>
      <c r="AR704" s="96"/>
      <c r="AS704" s="96"/>
      <c r="AT704" s="96"/>
      <c r="AU704" s="96"/>
      <c r="AV704" s="96"/>
      <c r="AW704" s="96"/>
      <c r="AX704" s="154"/>
    </row>
    <row r="705" spans="1:50" ht="38.1"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659</v>
      </c>
      <c r="AE705" s="698"/>
      <c r="AF705" s="698"/>
      <c r="AG705" s="113" t="s">
        <v>690</v>
      </c>
      <c r="AH705" s="93"/>
      <c r="AI705" s="93"/>
      <c r="AJ705" s="93"/>
      <c r="AK705" s="93"/>
      <c r="AL705" s="93"/>
      <c r="AM705" s="93"/>
      <c r="AN705" s="93"/>
      <c r="AO705" s="93"/>
      <c r="AP705" s="93"/>
      <c r="AQ705" s="93"/>
      <c r="AR705" s="93"/>
      <c r="AS705" s="93"/>
      <c r="AT705" s="93"/>
      <c r="AU705" s="93"/>
      <c r="AV705" s="93"/>
      <c r="AW705" s="93"/>
      <c r="AX705" s="114"/>
    </row>
    <row r="706" spans="1:50" ht="38.1" customHeight="1" x14ac:dyDescent="0.15">
      <c r="A706" s="625"/>
      <c r="B706" s="626"/>
      <c r="C706" s="777"/>
      <c r="D706" s="778"/>
      <c r="E706" s="713" t="s">
        <v>290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38.1" customHeight="1" x14ac:dyDescent="0.15">
      <c r="A707" s="625"/>
      <c r="B707" s="626"/>
      <c r="C707" s="779"/>
      <c r="D707" s="780"/>
      <c r="E707" s="716" t="s">
        <v>237</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675</v>
      </c>
      <c r="AE708" s="588"/>
      <c r="AF708" s="588"/>
      <c r="AG708" s="725" t="s">
        <v>670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659</v>
      </c>
      <c r="AE709" s="308"/>
      <c r="AF709" s="308"/>
      <c r="AG709" s="89" t="s">
        <v>682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659</v>
      </c>
      <c r="AE710" s="308"/>
      <c r="AF710" s="308"/>
      <c r="AG710" s="89" t="s">
        <v>678</v>
      </c>
      <c r="AH710" s="90"/>
      <c r="AI710" s="90"/>
      <c r="AJ710" s="90"/>
      <c r="AK710" s="90"/>
      <c r="AL710" s="90"/>
      <c r="AM710" s="90"/>
      <c r="AN710" s="90"/>
      <c r="AO710" s="90"/>
      <c r="AP710" s="90"/>
      <c r="AQ710" s="90"/>
      <c r="AR710" s="90"/>
      <c r="AS710" s="90"/>
      <c r="AT710" s="90"/>
      <c r="AU710" s="90"/>
      <c r="AV710" s="90"/>
      <c r="AW710" s="90"/>
      <c r="AX710" s="91"/>
    </row>
    <row r="711" spans="1:50" ht="57"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659</v>
      </c>
      <c r="AE711" s="308"/>
      <c r="AF711" s="308"/>
      <c r="AG711" s="89" t="s">
        <v>679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261</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675</v>
      </c>
      <c r="AE712" s="766"/>
      <c r="AF712" s="766"/>
      <c r="AG712" s="790" t="s">
        <v>680</v>
      </c>
      <c r="AH712" s="791"/>
      <c r="AI712" s="791"/>
      <c r="AJ712" s="791"/>
      <c r="AK712" s="791"/>
      <c r="AL712" s="791"/>
      <c r="AM712" s="791"/>
      <c r="AN712" s="791"/>
      <c r="AO712" s="791"/>
      <c r="AP712" s="791"/>
      <c r="AQ712" s="791"/>
      <c r="AR712" s="791"/>
      <c r="AS712" s="791"/>
      <c r="AT712" s="791"/>
      <c r="AU712" s="791"/>
      <c r="AV712" s="791"/>
      <c r="AW712" s="791"/>
      <c r="AX712" s="792"/>
    </row>
    <row r="713" spans="1:50" ht="45" customHeight="1" x14ac:dyDescent="0.15">
      <c r="A713" s="625"/>
      <c r="B713" s="627"/>
      <c r="C713" s="928" t="s">
        <v>262</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659</v>
      </c>
      <c r="AE713" s="308"/>
      <c r="AF713" s="646"/>
      <c r="AG713" s="89" t="s">
        <v>686</v>
      </c>
      <c r="AH713" s="90"/>
      <c r="AI713" s="90"/>
      <c r="AJ713" s="90"/>
      <c r="AK713" s="90"/>
      <c r="AL713" s="90"/>
      <c r="AM713" s="90"/>
      <c r="AN713" s="90"/>
      <c r="AO713" s="90"/>
      <c r="AP713" s="90"/>
      <c r="AQ713" s="90"/>
      <c r="AR713" s="90"/>
      <c r="AS713" s="90"/>
      <c r="AT713" s="90"/>
      <c r="AU713" s="90"/>
      <c r="AV713" s="90"/>
      <c r="AW713" s="90"/>
      <c r="AX713" s="91"/>
    </row>
    <row r="714" spans="1:50" ht="45" customHeight="1" x14ac:dyDescent="0.15">
      <c r="A714" s="628"/>
      <c r="B714" s="629"/>
      <c r="C714" s="630" t="s">
        <v>240</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659</v>
      </c>
      <c r="AE714" s="788"/>
      <c r="AF714" s="789"/>
      <c r="AG714" s="719" t="s">
        <v>806</v>
      </c>
      <c r="AH714" s="720"/>
      <c r="AI714" s="720"/>
      <c r="AJ714" s="720"/>
      <c r="AK714" s="720"/>
      <c r="AL714" s="720"/>
      <c r="AM714" s="720"/>
      <c r="AN714" s="720"/>
      <c r="AO714" s="720"/>
      <c r="AP714" s="720"/>
      <c r="AQ714" s="720"/>
      <c r="AR714" s="720"/>
      <c r="AS714" s="720"/>
      <c r="AT714" s="720"/>
      <c r="AU714" s="720"/>
      <c r="AV714" s="720"/>
      <c r="AW714" s="720"/>
      <c r="AX714" s="721"/>
    </row>
    <row r="715" spans="1:50" ht="57" customHeight="1" x14ac:dyDescent="0.15">
      <c r="A715" s="623" t="s">
        <v>39</v>
      </c>
      <c r="B715" s="767"/>
      <c r="C715" s="768" t="s">
        <v>241</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659</v>
      </c>
      <c r="AE715" s="588"/>
      <c r="AF715" s="639"/>
      <c r="AG715" s="725" t="s">
        <v>683</v>
      </c>
      <c r="AH715" s="726"/>
      <c r="AI715" s="726"/>
      <c r="AJ715" s="726"/>
      <c r="AK715" s="726"/>
      <c r="AL715" s="726"/>
      <c r="AM715" s="726"/>
      <c r="AN715" s="726"/>
      <c r="AO715" s="726"/>
      <c r="AP715" s="726"/>
      <c r="AQ715" s="726"/>
      <c r="AR715" s="726"/>
      <c r="AS715" s="726"/>
      <c r="AT715" s="726"/>
      <c r="AU715" s="726"/>
      <c r="AV715" s="726"/>
      <c r="AW715" s="726"/>
      <c r="AX715" s="727"/>
    </row>
    <row r="716" spans="1:50" ht="54.9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659</v>
      </c>
      <c r="AE716" s="610"/>
      <c r="AF716" s="610"/>
      <c r="AG716" s="89" t="s">
        <v>684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194</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659</v>
      </c>
      <c r="AE717" s="308"/>
      <c r="AF717" s="308"/>
      <c r="AG717" s="89" t="s">
        <v>792</v>
      </c>
      <c r="AH717" s="90"/>
      <c r="AI717" s="90"/>
      <c r="AJ717" s="90"/>
      <c r="AK717" s="90"/>
      <c r="AL717" s="90"/>
      <c r="AM717" s="90"/>
      <c r="AN717" s="90"/>
      <c r="AO717" s="90"/>
      <c r="AP717" s="90"/>
      <c r="AQ717" s="90"/>
      <c r="AR717" s="90"/>
      <c r="AS717" s="90"/>
      <c r="AT717" s="90"/>
      <c r="AU717" s="90"/>
      <c r="AV717" s="90"/>
      <c r="AW717" s="90"/>
      <c r="AX717" s="91"/>
    </row>
    <row r="718" spans="1:50" ht="50.1"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659</v>
      </c>
      <c r="AE718" s="308"/>
      <c r="AF718" s="308"/>
      <c r="AG718" s="115" t="s">
        <v>685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675</v>
      </c>
      <c r="AE719" s="588"/>
      <c r="AF719" s="588"/>
      <c r="AG719" s="113" t="s">
        <v>676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631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t="s">
        <v>631</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t="s">
        <v>631</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t="s">
        <v>631</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t="s">
        <v>631</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99.95" customHeight="1" x14ac:dyDescent="0.15">
      <c r="A726" s="623" t="s">
        <v>47</v>
      </c>
      <c r="B726" s="782"/>
      <c r="C726" s="795" t="s">
        <v>52</v>
      </c>
      <c r="D726" s="817"/>
      <c r="E726" s="817"/>
      <c r="F726" s="818"/>
      <c r="G726" s="561" t="s">
        <v>688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54.9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267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 customHeight="1" x14ac:dyDescent="0.15">
      <c r="A737" s="971" t="s">
        <v>580</v>
      </c>
      <c r="B737" s="196"/>
      <c r="C737" s="196"/>
      <c r="D737" s="197"/>
      <c r="E737" s="935" t="s">
        <v>651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 customHeight="1" x14ac:dyDescent="0.15">
      <c r="A738" s="346" t="s">
        <v>305</v>
      </c>
      <c r="B738" s="346"/>
      <c r="C738" s="346"/>
      <c r="D738" s="346"/>
      <c r="E738" s="935" t="s">
        <v>651</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 customHeight="1" x14ac:dyDescent="0.15">
      <c r="A739" s="346" t="s">
        <v>304</v>
      </c>
      <c r="B739" s="346"/>
      <c r="C739" s="346"/>
      <c r="D739" s="346"/>
      <c r="E739" s="935" t="s">
        <v>652</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 customHeight="1" x14ac:dyDescent="0.15">
      <c r="A740" s="346" t="s">
        <v>303</v>
      </c>
      <c r="B740" s="346"/>
      <c r="C740" s="346"/>
      <c r="D740" s="346"/>
      <c r="E740" s="935" t="s">
        <v>653</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 customHeight="1" x14ac:dyDescent="0.15">
      <c r="A741" s="346" t="s">
        <v>302</v>
      </c>
      <c r="B741" s="346"/>
      <c r="C741" s="346"/>
      <c r="D741" s="346"/>
      <c r="E741" s="935" t="s">
        <v>654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 customHeight="1" x14ac:dyDescent="0.15">
      <c r="A742" s="346" t="s">
        <v>301</v>
      </c>
      <c r="B742" s="346"/>
      <c r="C742" s="346"/>
      <c r="D742" s="346"/>
      <c r="E742" s="935" t="s">
        <v>655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 customHeight="1" x14ac:dyDescent="0.15">
      <c r="A743" s="346" t="s">
        <v>300</v>
      </c>
      <c r="B743" s="346"/>
      <c r="C743" s="346"/>
      <c r="D743" s="346"/>
      <c r="E743" s="935" t="s">
        <v>656</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 customHeight="1" x14ac:dyDescent="0.15">
      <c r="A744" s="346" t="s">
        <v>299</v>
      </c>
      <c r="B744" s="346"/>
      <c r="C744" s="346"/>
      <c r="D744" s="346"/>
      <c r="E744" s="935" t="s">
        <v>657</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 customHeight="1" x14ac:dyDescent="0.15">
      <c r="A745" s="346" t="s">
        <v>298</v>
      </c>
      <c r="B745" s="346"/>
      <c r="C745" s="346"/>
      <c r="D745" s="346"/>
      <c r="E745" s="972" t="s">
        <v>658</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 customHeight="1" x14ac:dyDescent="0.15">
      <c r="A746" s="346" t="s">
        <v>453</v>
      </c>
      <c r="B746" s="346"/>
      <c r="C746" s="346"/>
      <c r="D746" s="346"/>
      <c r="E746" s="941" t="s">
        <v>619</v>
      </c>
      <c r="F746" s="939"/>
      <c r="G746" s="939"/>
      <c r="H746" s="85" t="str">
        <f>IF(E746="","","-")</f>
        <v>-</v>
      </c>
      <c r="I746" s="939"/>
      <c r="J746" s="939"/>
      <c r="K746" s="85" t="str">
        <f>IF(I746="","","-")</f>
        <v/>
      </c>
      <c r="L746" s="940">
        <v>259</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 customHeight="1" x14ac:dyDescent="0.15">
      <c r="A747" s="346" t="s">
        <v>417</v>
      </c>
      <c r="B747" s="346"/>
      <c r="C747" s="346"/>
      <c r="D747" s="346"/>
      <c r="E747" s="941" t="s">
        <v>619</v>
      </c>
      <c r="F747" s="939"/>
      <c r="G747" s="939"/>
      <c r="H747" s="85" t="str">
        <f>IF(E747="","","-")</f>
        <v>-</v>
      </c>
      <c r="I747" s="939"/>
      <c r="J747" s="939"/>
      <c r="K747" s="85" t="str">
        <f>IF(I747="","","-")</f>
        <v/>
      </c>
      <c r="L747" s="940">
        <v>261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292</v>
      </c>
      <c r="B748" s="598"/>
      <c r="C748" s="598"/>
      <c r="D748" s="598"/>
      <c r="E748" s="598"/>
      <c r="F748" s="599"/>
      <c r="G748" s="69" t="s">
        <v>616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294</v>
      </c>
      <c r="B787" s="612"/>
      <c r="C787" s="612"/>
      <c r="D787" s="612"/>
      <c r="E787" s="612"/>
      <c r="F787" s="613"/>
      <c r="G787" s="578" t="s">
        <v>738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739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733</v>
      </c>
      <c r="H789" s="654"/>
      <c r="I789" s="654"/>
      <c r="J789" s="654"/>
      <c r="K789" s="655"/>
      <c r="L789" s="647" t="s">
        <v>734</v>
      </c>
      <c r="M789" s="648"/>
      <c r="N789" s="648"/>
      <c r="O789" s="648"/>
      <c r="P789" s="648"/>
      <c r="Q789" s="648"/>
      <c r="R789" s="648"/>
      <c r="S789" s="648"/>
      <c r="T789" s="648"/>
      <c r="U789" s="648"/>
      <c r="V789" s="648"/>
      <c r="W789" s="648"/>
      <c r="X789" s="649"/>
      <c r="Y789" s="367">
        <v>17</v>
      </c>
      <c r="Z789" s="368"/>
      <c r="AA789" s="368"/>
      <c r="AB789" s="785"/>
      <c r="AC789" s="653" t="s">
        <v>793</v>
      </c>
      <c r="AD789" s="654"/>
      <c r="AE789" s="654"/>
      <c r="AF789" s="654"/>
      <c r="AG789" s="655"/>
      <c r="AH789" s="647" t="s">
        <v>795</v>
      </c>
      <c r="AI789" s="648"/>
      <c r="AJ789" s="648"/>
      <c r="AK789" s="648"/>
      <c r="AL789" s="648"/>
      <c r="AM789" s="648"/>
      <c r="AN789" s="648"/>
      <c r="AO789" s="648"/>
      <c r="AP789" s="648"/>
      <c r="AQ789" s="648"/>
      <c r="AR789" s="648"/>
      <c r="AS789" s="648"/>
      <c r="AT789" s="649"/>
      <c r="AU789" s="367">
        <v>3</v>
      </c>
      <c r="AV789" s="368"/>
      <c r="AW789" s="368"/>
      <c r="AX789" s="369"/>
    </row>
    <row r="790" spans="1:51" ht="24.75" customHeight="1" x14ac:dyDescent="0.15">
      <c r="A790" s="614"/>
      <c r="B790" s="615"/>
      <c r="C790" s="615"/>
      <c r="D790" s="615"/>
      <c r="E790" s="615"/>
      <c r="F790" s="616"/>
      <c r="G790" s="589" t="s">
        <v>710</v>
      </c>
      <c r="H790" s="590"/>
      <c r="I790" s="590"/>
      <c r="J790" s="590"/>
      <c r="K790" s="591"/>
      <c r="L790" s="581" t="s">
        <v>735</v>
      </c>
      <c r="M790" s="582"/>
      <c r="N790" s="582"/>
      <c r="O790" s="582"/>
      <c r="P790" s="582"/>
      <c r="Q790" s="582"/>
      <c r="R790" s="582"/>
      <c r="S790" s="582"/>
      <c r="T790" s="582"/>
      <c r="U790" s="582"/>
      <c r="V790" s="582"/>
      <c r="W790" s="582"/>
      <c r="X790" s="583"/>
      <c r="Y790" s="584">
        <v>5</v>
      </c>
      <c r="Z790" s="585"/>
      <c r="AA790" s="585"/>
      <c r="AB790" s="595"/>
      <c r="AC790" s="589" t="s">
        <v>794</v>
      </c>
      <c r="AD790" s="590"/>
      <c r="AE790" s="590"/>
      <c r="AF790" s="590"/>
      <c r="AG790" s="591"/>
      <c r="AH790" s="581" t="s">
        <v>796</v>
      </c>
      <c r="AI790" s="582"/>
      <c r="AJ790" s="582"/>
      <c r="AK790" s="582"/>
      <c r="AL790" s="582"/>
      <c r="AM790" s="582"/>
      <c r="AN790" s="582"/>
      <c r="AO790" s="582"/>
      <c r="AP790" s="582"/>
      <c r="AQ790" s="582"/>
      <c r="AR790" s="582"/>
      <c r="AS790" s="582"/>
      <c r="AT790" s="583"/>
      <c r="AU790" s="584">
        <v>3</v>
      </c>
      <c r="AV790" s="585"/>
      <c r="AW790" s="585"/>
      <c r="AX790" s="586"/>
    </row>
    <row r="791" spans="1:51" ht="24.75" customHeight="1" x14ac:dyDescent="0.15">
      <c r="A791" s="614"/>
      <c r="B791" s="615"/>
      <c r="C791" s="615"/>
      <c r="D791" s="615"/>
      <c r="E791" s="615"/>
      <c r="F791" s="616"/>
      <c r="G791" s="589" t="s">
        <v>708</v>
      </c>
      <c r="H791" s="590"/>
      <c r="I791" s="590"/>
      <c r="J791" s="590"/>
      <c r="K791" s="591"/>
      <c r="L791" s="581" t="s">
        <v>736</v>
      </c>
      <c r="M791" s="582"/>
      <c r="N791" s="582"/>
      <c r="O791" s="582"/>
      <c r="P791" s="582"/>
      <c r="Q791" s="582"/>
      <c r="R791" s="582"/>
      <c r="S791" s="582"/>
      <c r="T791" s="582"/>
      <c r="U791" s="582"/>
      <c r="V791" s="582"/>
      <c r="W791" s="582"/>
      <c r="X791" s="583"/>
      <c r="Y791" s="584">
        <v>1</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712</v>
      </c>
      <c r="H792" s="590"/>
      <c r="I792" s="590"/>
      <c r="J792" s="590"/>
      <c r="K792" s="591"/>
      <c r="L792" s="581" t="s">
        <v>737</v>
      </c>
      <c r="M792" s="582"/>
      <c r="N792" s="582"/>
      <c r="O792" s="582"/>
      <c r="P792" s="582"/>
      <c r="Q792" s="582"/>
      <c r="R792" s="582"/>
      <c r="S792" s="582"/>
      <c r="T792" s="582"/>
      <c r="U792" s="582"/>
      <c r="V792" s="582"/>
      <c r="W792" s="582"/>
      <c r="X792" s="583"/>
      <c r="Y792" s="584">
        <v>0.2</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23.2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6</v>
      </c>
      <c r="AV799" s="812"/>
      <c r="AW799" s="812"/>
      <c r="AX799" s="814"/>
    </row>
    <row r="800" spans="1:51" ht="24.75" customHeight="1" x14ac:dyDescent="0.15">
      <c r="A800" s="614"/>
      <c r="B800" s="615"/>
      <c r="C800" s="615"/>
      <c r="D800" s="615"/>
      <c r="E800" s="615"/>
      <c r="F800" s="616"/>
      <c r="G800" s="578" t="s">
        <v>745</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770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2</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2</v>
      </c>
    </row>
    <row r="802" spans="1:51" ht="24.75" customHeight="1" x14ac:dyDescent="0.15">
      <c r="A802" s="614"/>
      <c r="B802" s="615"/>
      <c r="C802" s="615"/>
      <c r="D802" s="615"/>
      <c r="E802" s="615"/>
      <c r="F802" s="616"/>
      <c r="G802" s="653" t="s">
        <v>761</v>
      </c>
      <c r="H802" s="654"/>
      <c r="I802" s="654"/>
      <c r="J802" s="654"/>
      <c r="K802" s="655"/>
      <c r="L802" s="647" t="s">
        <v>768</v>
      </c>
      <c r="M802" s="648"/>
      <c r="N802" s="648"/>
      <c r="O802" s="648"/>
      <c r="P802" s="648"/>
      <c r="Q802" s="648"/>
      <c r="R802" s="648"/>
      <c r="S802" s="648"/>
      <c r="T802" s="648"/>
      <c r="U802" s="648"/>
      <c r="V802" s="648"/>
      <c r="W802" s="648"/>
      <c r="X802" s="649"/>
      <c r="Y802" s="367">
        <v>6</v>
      </c>
      <c r="Z802" s="368"/>
      <c r="AA802" s="368"/>
      <c r="AB802" s="785"/>
      <c r="AC802" s="653" t="s">
        <v>797</v>
      </c>
      <c r="AD802" s="654"/>
      <c r="AE802" s="654"/>
      <c r="AF802" s="654"/>
      <c r="AG802" s="655"/>
      <c r="AH802" s="647" t="s">
        <v>798</v>
      </c>
      <c r="AI802" s="648"/>
      <c r="AJ802" s="648"/>
      <c r="AK802" s="648"/>
      <c r="AL802" s="648"/>
      <c r="AM802" s="648"/>
      <c r="AN802" s="648"/>
      <c r="AO802" s="648"/>
      <c r="AP802" s="648"/>
      <c r="AQ802" s="648"/>
      <c r="AR802" s="648"/>
      <c r="AS802" s="648"/>
      <c r="AT802" s="649"/>
      <c r="AU802" s="367">
        <v>4</v>
      </c>
      <c r="AV802" s="368"/>
      <c r="AW802" s="368"/>
      <c r="AX802" s="369"/>
      <c r="AY802">
        <f t="shared" ref="AY802:AY812" si="115">$AY$800</f>
        <v>2</v>
      </c>
    </row>
    <row r="803" spans="1:51" ht="24.75" customHeight="1" x14ac:dyDescent="0.15">
      <c r="A803" s="614"/>
      <c r="B803" s="615"/>
      <c r="C803" s="615"/>
      <c r="D803" s="615"/>
      <c r="E803" s="615"/>
      <c r="F803" s="616"/>
      <c r="G803" s="589" t="s">
        <v>710</v>
      </c>
      <c r="H803" s="590"/>
      <c r="I803" s="590"/>
      <c r="J803" s="590"/>
      <c r="K803" s="591"/>
      <c r="L803" s="581" t="s">
        <v>767</v>
      </c>
      <c r="M803" s="582"/>
      <c r="N803" s="582"/>
      <c r="O803" s="582"/>
      <c r="P803" s="582"/>
      <c r="Q803" s="582"/>
      <c r="R803" s="582"/>
      <c r="S803" s="582"/>
      <c r="T803" s="582"/>
      <c r="U803" s="582"/>
      <c r="V803" s="582"/>
      <c r="W803" s="582"/>
      <c r="X803" s="583"/>
      <c r="Y803" s="584">
        <v>1</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customHeight="1" x14ac:dyDescent="0.15">
      <c r="A804" s="614"/>
      <c r="B804" s="615"/>
      <c r="C804" s="615"/>
      <c r="D804" s="615"/>
      <c r="E804" s="615"/>
      <c r="F804" s="616"/>
      <c r="G804" s="589" t="s">
        <v>762</v>
      </c>
      <c r="H804" s="590"/>
      <c r="I804" s="590"/>
      <c r="J804" s="590"/>
      <c r="K804" s="591"/>
      <c r="L804" s="581" t="s">
        <v>766</v>
      </c>
      <c r="M804" s="582"/>
      <c r="N804" s="582"/>
      <c r="O804" s="582"/>
      <c r="P804" s="582"/>
      <c r="Q804" s="582"/>
      <c r="R804" s="582"/>
      <c r="S804" s="582"/>
      <c r="T804" s="582"/>
      <c r="U804" s="582"/>
      <c r="V804" s="582"/>
      <c r="W804" s="582"/>
      <c r="X804" s="583"/>
      <c r="Y804" s="584">
        <v>1</v>
      </c>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customHeight="1" x14ac:dyDescent="0.15">
      <c r="A805" s="614"/>
      <c r="B805" s="615"/>
      <c r="C805" s="615"/>
      <c r="D805" s="615"/>
      <c r="E805" s="615"/>
      <c r="F805" s="616"/>
      <c r="G805" s="589" t="s">
        <v>763</v>
      </c>
      <c r="H805" s="590"/>
      <c r="I805" s="590"/>
      <c r="J805" s="590"/>
      <c r="K805" s="591"/>
      <c r="L805" s="581" t="s">
        <v>765</v>
      </c>
      <c r="M805" s="582"/>
      <c r="N805" s="582"/>
      <c r="O805" s="582"/>
      <c r="P805" s="582"/>
      <c r="Q805" s="582"/>
      <c r="R805" s="582"/>
      <c r="S805" s="582"/>
      <c r="T805" s="582"/>
      <c r="U805" s="582"/>
      <c r="V805" s="582"/>
      <c r="W805" s="582"/>
      <c r="X805" s="583"/>
      <c r="Y805" s="584">
        <v>1</v>
      </c>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customHeight="1" x14ac:dyDescent="0.15">
      <c r="A806" s="614"/>
      <c r="B806" s="615"/>
      <c r="C806" s="615"/>
      <c r="D806" s="615"/>
      <c r="E806" s="615"/>
      <c r="F806" s="616"/>
      <c r="G806" s="589" t="s">
        <v>764</v>
      </c>
      <c r="H806" s="590"/>
      <c r="I806" s="590"/>
      <c r="J806" s="590"/>
      <c r="K806" s="591"/>
      <c r="L806" s="581" t="s">
        <v>769</v>
      </c>
      <c r="M806" s="582"/>
      <c r="N806" s="582"/>
      <c r="O806" s="582"/>
      <c r="P806" s="582"/>
      <c r="Q806" s="582"/>
      <c r="R806" s="582"/>
      <c r="S806" s="582"/>
      <c r="T806" s="582"/>
      <c r="U806" s="582"/>
      <c r="V806" s="582"/>
      <c r="W806" s="582"/>
      <c r="X806" s="583"/>
      <c r="Y806" s="584">
        <v>1</v>
      </c>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10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4</v>
      </c>
      <c r="AV812" s="812"/>
      <c r="AW812" s="812"/>
      <c r="AX812" s="814"/>
      <c r="AY812">
        <f t="shared" si="115"/>
        <v>2</v>
      </c>
    </row>
    <row r="813" spans="1:51" ht="24.75" customHeight="1" x14ac:dyDescent="0.15">
      <c r="A813" s="614"/>
      <c r="B813" s="615"/>
      <c r="C813" s="615"/>
      <c r="D813" s="615"/>
      <c r="E813" s="615"/>
      <c r="F813" s="616"/>
      <c r="G813" s="578" t="s">
        <v>740</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741</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2</v>
      </c>
    </row>
    <row r="814" spans="1:51" ht="24.75"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2</v>
      </c>
    </row>
    <row r="815" spans="1:51" ht="24.75" customHeight="1" x14ac:dyDescent="0.15">
      <c r="A815" s="614"/>
      <c r="B815" s="615"/>
      <c r="C815" s="615"/>
      <c r="D815" s="615"/>
      <c r="E815" s="615"/>
      <c r="F815" s="616"/>
      <c r="G815" s="653" t="s">
        <v>799</v>
      </c>
      <c r="H815" s="654"/>
      <c r="I815" s="654"/>
      <c r="J815" s="654"/>
      <c r="K815" s="655"/>
      <c r="L815" s="647" t="s">
        <v>802</v>
      </c>
      <c r="M815" s="648"/>
      <c r="N815" s="648"/>
      <c r="O815" s="648"/>
      <c r="P815" s="648"/>
      <c r="Q815" s="648"/>
      <c r="R815" s="648"/>
      <c r="S815" s="648"/>
      <c r="T815" s="648"/>
      <c r="U815" s="648"/>
      <c r="V815" s="648"/>
      <c r="W815" s="648"/>
      <c r="X815" s="649"/>
      <c r="Y815" s="367">
        <v>8</v>
      </c>
      <c r="Z815" s="368"/>
      <c r="AA815" s="368"/>
      <c r="AB815" s="785"/>
      <c r="AC815" s="653" t="s">
        <v>800</v>
      </c>
      <c r="AD815" s="654"/>
      <c r="AE815" s="654"/>
      <c r="AF815" s="654"/>
      <c r="AG815" s="655"/>
      <c r="AH815" s="647" t="s">
        <v>805</v>
      </c>
      <c r="AI815" s="648"/>
      <c r="AJ815" s="648"/>
      <c r="AK815" s="648"/>
      <c r="AL815" s="648"/>
      <c r="AM815" s="648"/>
      <c r="AN815" s="648"/>
      <c r="AO815" s="648"/>
      <c r="AP815" s="648"/>
      <c r="AQ815" s="648"/>
      <c r="AR815" s="648"/>
      <c r="AS815" s="648"/>
      <c r="AT815" s="649"/>
      <c r="AU815" s="367">
        <v>13</v>
      </c>
      <c r="AV815" s="368"/>
      <c r="AW815" s="368"/>
      <c r="AX815" s="369"/>
      <c r="AY815">
        <f t="shared" ref="AY815:AY825" si="116">$AY$813</f>
        <v>2</v>
      </c>
    </row>
    <row r="816" spans="1:51" ht="24.75" customHeight="1" x14ac:dyDescent="0.15">
      <c r="A816" s="614"/>
      <c r="B816" s="615"/>
      <c r="C816" s="615"/>
      <c r="D816" s="615"/>
      <c r="E816" s="615"/>
      <c r="F816" s="616"/>
      <c r="G816" s="589" t="s">
        <v>800</v>
      </c>
      <c r="H816" s="590"/>
      <c r="I816" s="590"/>
      <c r="J816" s="590"/>
      <c r="K816" s="591"/>
      <c r="L816" s="581" t="s">
        <v>803</v>
      </c>
      <c r="M816" s="582"/>
      <c r="N816" s="582"/>
      <c r="O816" s="582"/>
      <c r="P816" s="582"/>
      <c r="Q816" s="582"/>
      <c r="R816" s="582"/>
      <c r="S816" s="582"/>
      <c r="T816" s="582"/>
      <c r="U816" s="582"/>
      <c r="V816" s="582"/>
      <c r="W816" s="582"/>
      <c r="X816" s="583"/>
      <c r="Y816" s="584">
        <v>6</v>
      </c>
      <c r="Z816" s="585"/>
      <c r="AA816" s="585"/>
      <c r="AB816" s="595"/>
      <c r="AC816" s="589" t="s">
        <v>804</v>
      </c>
      <c r="AD816" s="590"/>
      <c r="AE816" s="590"/>
      <c r="AF816" s="590"/>
      <c r="AG816" s="591"/>
      <c r="AH816" s="581" t="s">
        <v>801</v>
      </c>
      <c r="AI816" s="582"/>
      <c r="AJ816" s="582"/>
      <c r="AK816" s="582"/>
      <c r="AL816" s="582"/>
      <c r="AM816" s="582"/>
      <c r="AN816" s="582"/>
      <c r="AO816" s="582"/>
      <c r="AP816" s="582"/>
      <c r="AQ816" s="582"/>
      <c r="AR816" s="582"/>
      <c r="AS816" s="582"/>
      <c r="AT816" s="583"/>
      <c r="AU816" s="584">
        <v>2</v>
      </c>
      <c r="AV816" s="585"/>
      <c r="AW816" s="585"/>
      <c r="AX816" s="586"/>
      <c r="AY816">
        <f t="shared" si="116"/>
        <v>2</v>
      </c>
    </row>
    <row r="817" spans="1:51" ht="24.75" customHeight="1" x14ac:dyDescent="0.15">
      <c r="A817" s="614"/>
      <c r="B817" s="615"/>
      <c r="C817" s="615"/>
      <c r="D817" s="615"/>
      <c r="E817" s="615"/>
      <c r="F817" s="616"/>
      <c r="G817" s="589" t="s">
        <v>79</v>
      </c>
      <c r="H817" s="590"/>
      <c r="I817" s="590"/>
      <c r="J817" s="590"/>
      <c r="K817" s="591"/>
      <c r="L817" s="581" t="s">
        <v>801</v>
      </c>
      <c r="M817" s="582"/>
      <c r="N817" s="582"/>
      <c r="O817" s="582"/>
      <c r="P817" s="582"/>
      <c r="Q817" s="582"/>
      <c r="R817" s="582"/>
      <c r="S817" s="582"/>
      <c r="T817" s="582"/>
      <c r="U817" s="582"/>
      <c r="V817" s="582"/>
      <c r="W817" s="582"/>
      <c r="X817" s="583"/>
      <c r="Y817" s="584">
        <v>3</v>
      </c>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2</v>
      </c>
    </row>
    <row r="818" spans="1:51" ht="24.75"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2</v>
      </c>
    </row>
    <row r="819" spans="1:51" ht="24.75"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2</v>
      </c>
    </row>
    <row r="820" spans="1:51" ht="24.75"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2</v>
      </c>
    </row>
    <row r="821" spans="1:51" ht="24.75"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2</v>
      </c>
    </row>
    <row r="822" spans="1:51" ht="24.75"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2</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2</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2</v>
      </c>
    </row>
    <row r="825" spans="1:51" ht="24.75"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17</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15</v>
      </c>
      <c r="AV825" s="812"/>
      <c r="AW825" s="812"/>
      <c r="AX825" s="814"/>
      <c r="AY825">
        <f t="shared" si="116"/>
        <v>2</v>
      </c>
    </row>
    <row r="826" spans="1:51" ht="24.75" customHeight="1" x14ac:dyDescent="0.15">
      <c r="A826" s="614"/>
      <c r="B826" s="615"/>
      <c r="C826" s="615"/>
      <c r="D826" s="615"/>
      <c r="E826" s="615"/>
      <c r="F826" s="616"/>
      <c r="G826" s="578" t="s">
        <v>742</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1</v>
      </c>
    </row>
    <row r="827" spans="1:51" ht="24.75"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1</v>
      </c>
    </row>
    <row r="828" spans="1:51" s="16" customFormat="1" ht="24.75" customHeight="1" x14ac:dyDescent="0.15">
      <c r="A828" s="614"/>
      <c r="B828" s="615"/>
      <c r="C828" s="615"/>
      <c r="D828" s="615"/>
      <c r="E828" s="615"/>
      <c r="F828" s="616"/>
      <c r="G828" s="653" t="s">
        <v>744</v>
      </c>
      <c r="H828" s="654"/>
      <c r="I828" s="654"/>
      <c r="J828" s="654"/>
      <c r="K828" s="655"/>
      <c r="L828" s="647" t="s">
        <v>743</v>
      </c>
      <c r="M828" s="648"/>
      <c r="N828" s="648"/>
      <c r="O828" s="648"/>
      <c r="P828" s="648"/>
      <c r="Q828" s="648"/>
      <c r="R828" s="648"/>
      <c r="S828" s="648"/>
      <c r="T828" s="648"/>
      <c r="U828" s="648"/>
      <c r="V828" s="648"/>
      <c r="W828" s="648"/>
      <c r="X828" s="649"/>
      <c r="Y828" s="367">
        <v>421</v>
      </c>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1</v>
      </c>
    </row>
    <row r="829" spans="1:51" ht="24.75"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1</v>
      </c>
    </row>
    <row r="830" spans="1:51" ht="24.75"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1</v>
      </c>
    </row>
    <row r="831" spans="1:51" ht="24.75"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1</v>
      </c>
    </row>
    <row r="832" spans="1:51" ht="24.75"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1</v>
      </c>
    </row>
    <row r="833" spans="1:51" ht="24.75"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1</v>
      </c>
    </row>
    <row r="834" spans="1:51" ht="24.75"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1</v>
      </c>
    </row>
    <row r="835" spans="1:51" ht="24.75"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1</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1</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1</v>
      </c>
    </row>
    <row r="838" spans="1:51" ht="24.75"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421</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1</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259</v>
      </c>
      <c r="AM839" s="261"/>
      <c r="AN839" s="26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277</v>
      </c>
      <c r="AI844" s="345"/>
      <c r="AJ844" s="345"/>
      <c r="AK844" s="345"/>
      <c r="AL844" s="345" t="s">
        <v>21</v>
      </c>
      <c r="AM844" s="345"/>
      <c r="AN844" s="345"/>
      <c r="AO844" s="349"/>
      <c r="AP844" s="350" t="s">
        <v>220</v>
      </c>
      <c r="AQ844" s="350"/>
      <c r="AR844" s="350"/>
      <c r="AS844" s="350"/>
      <c r="AT844" s="350"/>
      <c r="AU844" s="350"/>
      <c r="AV844" s="350"/>
      <c r="AW844" s="350"/>
      <c r="AX844" s="350"/>
    </row>
    <row r="845" spans="1:51" ht="30" customHeight="1" x14ac:dyDescent="0.15">
      <c r="A845" s="355">
        <v>1</v>
      </c>
      <c r="B845" s="355">
        <v>1</v>
      </c>
      <c r="C845" s="343" t="s">
        <v>706</v>
      </c>
      <c r="D845" s="328"/>
      <c r="E845" s="328"/>
      <c r="F845" s="328"/>
      <c r="G845" s="328"/>
      <c r="H845" s="328"/>
      <c r="I845" s="328"/>
      <c r="J845" s="329" t="s">
        <v>693</v>
      </c>
      <c r="K845" s="330"/>
      <c r="L845" s="330"/>
      <c r="M845" s="330"/>
      <c r="N845" s="330"/>
      <c r="O845" s="330"/>
      <c r="P845" s="344" t="s">
        <v>705</v>
      </c>
      <c r="Q845" s="331"/>
      <c r="R845" s="331"/>
      <c r="S845" s="331"/>
      <c r="T845" s="331"/>
      <c r="U845" s="331"/>
      <c r="V845" s="331"/>
      <c r="W845" s="331"/>
      <c r="X845" s="331"/>
      <c r="Y845" s="332">
        <v>17</v>
      </c>
      <c r="Z845" s="333"/>
      <c r="AA845" s="333"/>
      <c r="AB845" s="334"/>
      <c r="AC845" s="335" t="s">
        <v>79</v>
      </c>
      <c r="AD845" s="336"/>
      <c r="AE845" s="336"/>
      <c r="AF845" s="336"/>
      <c r="AG845" s="336"/>
      <c r="AH845" s="351" t="s">
        <v>707</v>
      </c>
      <c r="AI845" s="352"/>
      <c r="AJ845" s="352"/>
      <c r="AK845" s="352"/>
      <c r="AL845" s="339" t="s">
        <v>694</v>
      </c>
      <c r="AM845" s="340"/>
      <c r="AN845" s="340"/>
      <c r="AO845" s="341"/>
      <c r="AP845" s="342" t="s">
        <v>702</v>
      </c>
      <c r="AQ845" s="342"/>
      <c r="AR845" s="342"/>
      <c r="AS845" s="342"/>
      <c r="AT845" s="342"/>
      <c r="AU845" s="342"/>
      <c r="AV845" s="342"/>
      <c r="AW845" s="342"/>
      <c r="AX845" s="342"/>
    </row>
    <row r="846" spans="1:51" ht="30" customHeight="1" x14ac:dyDescent="0.15">
      <c r="A846" s="355">
        <v>2</v>
      </c>
      <c r="B846" s="355">
        <v>1</v>
      </c>
      <c r="C846" s="343" t="s">
        <v>713</v>
      </c>
      <c r="D846" s="328"/>
      <c r="E846" s="328"/>
      <c r="F846" s="328"/>
      <c r="G846" s="328"/>
      <c r="H846" s="328"/>
      <c r="I846" s="328"/>
      <c r="J846" s="329" t="s">
        <v>693</v>
      </c>
      <c r="K846" s="330"/>
      <c r="L846" s="330"/>
      <c r="M846" s="330"/>
      <c r="N846" s="330"/>
      <c r="O846" s="330"/>
      <c r="P846" s="344" t="s">
        <v>710</v>
      </c>
      <c r="Q846" s="331"/>
      <c r="R846" s="331"/>
      <c r="S846" s="331"/>
      <c r="T846" s="331"/>
      <c r="U846" s="331"/>
      <c r="V846" s="331"/>
      <c r="W846" s="331"/>
      <c r="X846" s="331"/>
      <c r="Y846" s="332">
        <v>5</v>
      </c>
      <c r="Z846" s="333"/>
      <c r="AA846" s="333"/>
      <c r="AB846" s="334"/>
      <c r="AC846" s="335" t="s">
        <v>79</v>
      </c>
      <c r="AD846" s="336"/>
      <c r="AE846" s="336"/>
      <c r="AF846" s="336"/>
      <c r="AG846" s="336"/>
      <c r="AH846" s="351" t="s">
        <v>693</v>
      </c>
      <c r="AI846" s="352"/>
      <c r="AJ846" s="352"/>
      <c r="AK846" s="352"/>
      <c r="AL846" s="339" t="s">
        <v>693</v>
      </c>
      <c r="AM846" s="340"/>
      <c r="AN846" s="340"/>
      <c r="AO846" s="341"/>
      <c r="AP846" s="342" t="s">
        <v>701</v>
      </c>
      <c r="AQ846" s="342"/>
      <c r="AR846" s="342"/>
      <c r="AS846" s="342"/>
      <c r="AT846" s="342"/>
      <c r="AU846" s="342"/>
      <c r="AV846" s="342"/>
      <c r="AW846" s="342"/>
      <c r="AX846" s="342"/>
      <c r="AY846">
        <f>COUNTA($C$846)</f>
        <v>1</v>
      </c>
    </row>
    <row r="847" spans="1:51" ht="30" customHeight="1" x14ac:dyDescent="0.15">
      <c r="A847" s="355">
        <v>3</v>
      </c>
      <c r="B847" s="355">
        <v>1</v>
      </c>
      <c r="C847" s="343" t="s">
        <v>708</v>
      </c>
      <c r="D847" s="328"/>
      <c r="E847" s="328"/>
      <c r="F847" s="328"/>
      <c r="G847" s="328"/>
      <c r="H847" s="328"/>
      <c r="I847" s="328"/>
      <c r="J847" s="329" t="s">
        <v>709</v>
      </c>
      <c r="K847" s="330"/>
      <c r="L847" s="330"/>
      <c r="M847" s="330"/>
      <c r="N847" s="330"/>
      <c r="O847" s="330"/>
      <c r="P847" s="344" t="s">
        <v>711</v>
      </c>
      <c r="Q847" s="331"/>
      <c r="R847" s="331"/>
      <c r="S847" s="331"/>
      <c r="T847" s="331"/>
      <c r="U847" s="331"/>
      <c r="V847" s="331"/>
      <c r="W847" s="331"/>
      <c r="X847" s="331"/>
      <c r="Y847" s="332">
        <v>1</v>
      </c>
      <c r="Z847" s="333"/>
      <c r="AA847" s="333"/>
      <c r="AB847" s="334"/>
      <c r="AC847" s="335" t="s">
        <v>287</v>
      </c>
      <c r="AD847" s="336"/>
      <c r="AE847" s="336"/>
      <c r="AF847" s="336"/>
      <c r="AG847" s="336"/>
      <c r="AH847" s="337" t="s">
        <v>693</v>
      </c>
      <c r="AI847" s="338"/>
      <c r="AJ847" s="338"/>
      <c r="AK847" s="338"/>
      <c r="AL847" s="339" t="s">
        <v>693</v>
      </c>
      <c r="AM847" s="340"/>
      <c r="AN847" s="340"/>
      <c r="AO847" s="341"/>
      <c r="AP847" s="342" t="s">
        <v>703</v>
      </c>
      <c r="AQ847" s="342"/>
      <c r="AR847" s="342"/>
      <c r="AS847" s="342"/>
      <c r="AT847" s="342"/>
      <c r="AU847" s="342"/>
      <c r="AV847" s="342"/>
      <c r="AW847" s="342"/>
      <c r="AX847" s="342"/>
      <c r="AY847">
        <f>COUNTA($C$847)</f>
        <v>1</v>
      </c>
    </row>
    <row r="848" spans="1:51" ht="30" customHeight="1" x14ac:dyDescent="0.15">
      <c r="A848" s="355">
        <v>4</v>
      </c>
      <c r="B848" s="355">
        <v>1</v>
      </c>
      <c r="C848" s="343" t="s">
        <v>714</v>
      </c>
      <c r="D848" s="328"/>
      <c r="E848" s="328"/>
      <c r="F848" s="328"/>
      <c r="G848" s="328"/>
      <c r="H848" s="328"/>
      <c r="I848" s="328"/>
      <c r="J848" s="329" t="s">
        <v>693</v>
      </c>
      <c r="K848" s="330"/>
      <c r="L848" s="330"/>
      <c r="M848" s="330"/>
      <c r="N848" s="330"/>
      <c r="O848" s="330"/>
      <c r="P848" s="344" t="s">
        <v>712</v>
      </c>
      <c r="Q848" s="331"/>
      <c r="R848" s="331"/>
      <c r="S848" s="331"/>
      <c r="T848" s="331"/>
      <c r="U848" s="331"/>
      <c r="V848" s="331"/>
      <c r="W848" s="331"/>
      <c r="X848" s="331"/>
      <c r="Y848" s="332">
        <v>0.2</v>
      </c>
      <c r="Z848" s="333"/>
      <c r="AA848" s="333"/>
      <c r="AB848" s="334"/>
      <c r="AC848" s="335" t="s">
        <v>79</v>
      </c>
      <c r="AD848" s="336"/>
      <c r="AE848" s="336"/>
      <c r="AF848" s="336"/>
      <c r="AG848" s="336"/>
      <c r="AH848" s="337" t="s">
        <v>693</v>
      </c>
      <c r="AI848" s="338"/>
      <c r="AJ848" s="338"/>
      <c r="AK848" s="338"/>
      <c r="AL848" s="339" t="s">
        <v>693</v>
      </c>
      <c r="AM848" s="340"/>
      <c r="AN848" s="340"/>
      <c r="AO848" s="341"/>
      <c r="AP848" s="342" t="s">
        <v>704</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8"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277</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1</v>
      </c>
    </row>
    <row r="878" spans="1:51" ht="39.950000000000003" customHeight="1" x14ac:dyDescent="0.15">
      <c r="A878" s="355">
        <v>1</v>
      </c>
      <c r="B878" s="355">
        <v>1</v>
      </c>
      <c r="C878" s="343" t="s">
        <v>699</v>
      </c>
      <c r="D878" s="328"/>
      <c r="E878" s="328"/>
      <c r="F878" s="328"/>
      <c r="G878" s="328"/>
      <c r="H878" s="328"/>
      <c r="I878" s="328"/>
      <c r="J878" s="329">
        <v>9010005016577</v>
      </c>
      <c r="K878" s="330"/>
      <c r="L878" s="330"/>
      <c r="M878" s="330"/>
      <c r="N878" s="330"/>
      <c r="O878" s="330"/>
      <c r="P878" s="344" t="s">
        <v>700</v>
      </c>
      <c r="Q878" s="331"/>
      <c r="R878" s="331"/>
      <c r="S878" s="331"/>
      <c r="T878" s="331"/>
      <c r="U878" s="331"/>
      <c r="V878" s="331"/>
      <c r="W878" s="331"/>
      <c r="X878" s="331"/>
      <c r="Y878" s="332">
        <v>6</v>
      </c>
      <c r="Z878" s="333"/>
      <c r="AA878" s="333"/>
      <c r="AB878" s="334"/>
      <c r="AC878" s="335" t="s">
        <v>282</v>
      </c>
      <c r="AD878" s="336"/>
      <c r="AE878" s="336"/>
      <c r="AF878" s="336"/>
      <c r="AG878" s="336"/>
      <c r="AH878" s="351">
        <v>1</v>
      </c>
      <c r="AI878" s="352"/>
      <c r="AJ878" s="352"/>
      <c r="AK878" s="352"/>
      <c r="AL878" s="339">
        <v>90</v>
      </c>
      <c r="AM878" s="340"/>
      <c r="AN878" s="340"/>
      <c r="AO878" s="341"/>
      <c r="AP878" s="342" t="s">
        <v>701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18"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277</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748</v>
      </c>
      <c r="D911" s="328"/>
      <c r="E911" s="328"/>
      <c r="F911" s="328"/>
      <c r="G911" s="328"/>
      <c r="H911" s="328"/>
      <c r="I911" s="328"/>
      <c r="J911" s="329">
        <v>1000020282022</v>
      </c>
      <c r="K911" s="330"/>
      <c r="L911" s="330"/>
      <c r="M911" s="330"/>
      <c r="N911" s="330"/>
      <c r="O911" s="330"/>
      <c r="P911" s="344" t="s">
        <v>760</v>
      </c>
      <c r="Q911" s="331"/>
      <c r="R911" s="331"/>
      <c r="S911" s="331"/>
      <c r="T911" s="331"/>
      <c r="U911" s="331"/>
      <c r="V911" s="331"/>
      <c r="W911" s="331"/>
      <c r="X911" s="331"/>
      <c r="Y911" s="332">
        <v>10</v>
      </c>
      <c r="Z911" s="333"/>
      <c r="AA911" s="333"/>
      <c r="AB911" s="334"/>
      <c r="AC911" s="335" t="s">
        <v>288</v>
      </c>
      <c r="AD911" s="336"/>
      <c r="AE911" s="336"/>
      <c r="AF911" s="336"/>
      <c r="AG911" s="336"/>
      <c r="AH911" s="351" t="s">
        <v>694</v>
      </c>
      <c r="AI911" s="352"/>
      <c r="AJ911" s="352"/>
      <c r="AK911" s="352"/>
      <c r="AL911" s="339" t="s">
        <v>758</v>
      </c>
      <c r="AM911" s="340"/>
      <c r="AN911" s="340"/>
      <c r="AO911" s="341"/>
      <c r="AP911" s="342" t="s">
        <v>701</v>
      </c>
      <c r="AQ911" s="342"/>
      <c r="AR911" s="342"/>
      <c r="AS911" s="342"/>
      <c r="AT911" s="342"/>
      <c r="AU911" s="342"/>
      <c r="AV911" s="342"/>
      <c r="AW911" s="342"/>
      <c r="AX911" s="342"/>
      <c r="AY911">
        <f t="shared" si="119"/>
        <v>1</v>
      </c>
    </row>
    <row r="912" spans="1:51" ht="30" customHeight="1" x14ac:dyDescent="0.15">
      <c r="A912" s="355">
        <v>2</v>
      </c>
      <c r="B912" s="355">
        <v>1</v>
      </c>
      <c r="C912" s="343" t="s">
        <v>749</v>
      </c>
      <c r="D912" s="328"/>
      <c r="E912" s="328"/>
      <c r="F912" s="328"/>
      <c r="G912" s="328"/>
      <c r="H912" s="328"/>
      <c r="I912" s="328"/>
      <c r="J912" s="329">
        <v>9000020281000</v>
      </c>
      <c r="K912" s="330"/>
      <c r="L912" s="330"/>
      <c r="M912" s="330"/>
      <c r="N912" s="330"/>
      <c r="O912" s="330"/>
      <c r="P912" s="344" t="s">
        <v>760</v>
      </c>
      <c r="Q912" s="331"/>
      <c r="R912" s="331"/>
      <c r="S912" s="331"/>
      <c r="T912" s="331"/>
      <c r="U912" s="331"/>
      <c r="V912" s="331"/>
      <c r="W912" s="331"/>
      <c r="X912" s="331"/>
      <c r="Y912" s="332">
        <v>9</v>
      </c>
      <c r="Z912" s="333"/>
      <c r="AA912" s="333"/>
      <c r="AB912" s="334"/>
      <c r="AC912" s="335" t="s">
        <v>288</v>
      </c>
      <c r="AD912" s="336"/>
      <c r="AE912" s="336"/>
      <c r="AF912" s="336"/>
      <c r="AG912" s="336"/>
      <c r="AH912" s="351" t="s">
        <v>694</v>
      </c>
      <c r="AI912" s="352"/>
      <c r="AJ912" s="352"/>
      <c r="AK912" s="352"/>
      <c r="AL912" s="339" t="s">
        <v>693</v>
      </c>
      <c r="AM912" s="340"/>
      <c r="AN912" s="340"/>
      <c r="AO912" s="341"/>
      <c r="AP912" s="342" t="s">
        <v>701</v>
      </c>
      <c r="AQ912" s="342"/>
      <c r="AR912" s="342"/>
      <c r="AS912" s="342"/>
      <c r="AT912" s="342"/>
      <c r="AU912" s="342"/>
      <c r="AV912" s="342"/>
      <c r="AW912" s="342"/>
      <c r="AX912" s="342"/>
      <c r="AY912">
        <f>COUNTA($C$912)</f>
        <v>1</v>
      </c>
    </row>
    <row r="913" spans="1:51" ht="30" customHeight="1" x14ac:dyDescent="0.15">
      <c r="A913" s="355">
        <v>3</v>
      </c>
      <c r="B913" s="355">
        <v>1</v>
      </c>
      <c r="C913" s="343" t="s">
        <v>750</v>
      </c>
      <c r="D913" s="328"/>
      <c r="E913" s="328"/>
      <c r="F913" s="328"/>
      <c r="G913" s="328"/>
      <c r="H913" s="328"/>
      <c r="I913" s="328"/>
      <c r="J913" s="329">
        <v>2000020111007</v>
      </c>
      <c r="K913" s="330"/>
      <c r="L913" s="330"/>
      <c r="M913" s="330"/>
      <c r="N913" s="330"/>
      <c r="O913" s="330"/>
      <c r="P913" s="344" t="s">
        <v>760</v>
      </c>
      <c r="Q913" s="331"/>
      <c r="R913" s="331"/>
      <c r="S913" s="331"/>
      <c r="T913" s="331"/>
      <c r="U913" s="331"/>
      <c r="V913" s="331"/>
      <c r="W913" s="331"/>
      <c r="X913" s="331"/>
      <c r="Y913" s="332">
        <v>8</v>
      </c>
      <c r="Z913" s="333"/>
      <c r="AA913" s="333"/>
      <c r="AB913" s="334"/>
      <c r="AC913" s="335" t="s">
        <v>288</v>
      </c>
      <c r="AD913" s="336"/>
      <c r="AE913" s="336"/>
      <c r="AF913" s="336"/>
      <c r="AG913" s="336"/>
      <c r="AH913" s="337" t="s">
        <v>758</v>
      </c>
      <c r="AI913" s="338"/>
      <c r="AJ913" s="338"/>
      <c r="AK913" s="338"/>
      <c r="AL913" s="339" t="s">
        <v>693</v>
      </c>
      <c r="AM913" s="340"/>
      <c r="AN913" s="340"/>
      <c r="AO913" s="341"/>
      <c r="AP913" s="342" t="s">
        <v>701</v>
      </c>
      <c r="AQ913" s="342"/>
      <c r="AR913" s="342"/>
      <c r="AS913" s="342"/>
      <c r="AT913" s="342"/>
      <c r="AU913" s="342"/>
      <c r="AV913" s="342"/>
      <c r="AW913" s="342"/>
      <c r="AX913" s="342"/>
      <c r="AY913">
        <f>COUNTA($C$913)</f>
        <v>1</v>
      </c>
    </row>
    <row r="914" spans="1:51" ht="30" customHeight="1" x14ac:dyDescent="0.15">
      <c r="A914" s="355">
        <v>4</v>
      </c>
      <c r="B914" s="355">
        <v>1</v>
      </c>
      <c r="C914" s="343" t="s">
        <v>751</v>
      </c>
      <c r="D914" s="328"/>
      <c r="E914" s="328"/>
      <c r="F914" s="328"/>
      <c r="G914" s="328"/>
      <c r="H914" s="328"/>
      <c r="I914" s="328"/>
      <c r="J914" s="329">
        <v>8000020401005</v>
      </c>
      <c r="K914" s="330"/>
      <c r="L914" s="330"/>
      <c r="M914" s="330"/>
      <c r="N914" s="330"/>
      <c r="O914" s="330"/>
      <c r="P914" s="344" t="s">
        <v>760</v>
      </c>
      <c r="Q914" s="331"/>
      <c r="R914" s="331"/>
      <c r="S914" s="331"/>
      <c r="T914" s="331"/>
      <c r="U914" s="331"/>
      <c r="V914" s="331"/>
      <c r="W914" s="331"/>
      <c r="X914" s="331"/>
      <c r="Y914" s="332">
        <v>3</v>
      </c>
      <c r="Z914" s="333"/>
      <c r="AA914" s="333"/>
      <c r="AB914" s="334"/>
      <c r="AC914" s="335" t="s">
        <v>288</v>
      </c>
      <c r="AD914" s="336"/>
      <c r="AE914" s="336"/>
      <c r="AF914" s="336"/>
      <c r="AG914" s="336"/>
      <c r="AH914" s="337" t="s">
        <v>694</v>
      </c>
      <c r="AI914" s="338"/>
      <c r="AJ914" s="338"/>
      <c r="AK914" s="338"/>
      <c r="AL914" s="339" t="s">
        <v>758</v>
      </c>
      <c r="AM914" s="340"/>
      <c r="AN914" s="340"/>
      <c r="AO914" s="341"/>
      <c r="AP914" s="342" t="s">
        <v>701</v>
      </c>
      <c r="AQ914" s="342"/>
      <c r="AR914" s="342"/>
      <c r="AS914" s="342"/>
      <c r="AT914" s="342"/>
      <c r="AU914" s="342"/>
      <c r="AV914" s="342"/>
      <c r="AW914" s="342"/>
      <c r="AX914" s="342"/>
      <c r="AY914">
        <f>COUNTA($C$914)</f>
        <v>1</v>
      </c>
    </row>
    <row r="915" spans="1:51" ht="30" customHeight="1" x14ac:dyDescent="0.15">
      <c r="A915" s="355">
        <v>5</v>
      </c>
      <c r="B915" s="355">
        <v>1</v>
      </c>
      <c r="C915" s="343" t="s">
        <v>752</v>
      </c>
      <c r="D915" s="328"/>
      <c r="E915" s="328"/>
      <c r="F915" s="328"/>
      <c r="G915" s="328"/>
      <c r="H915" s="328"/>
      <c r="I915" s="328"/>
      <c r="J915" s="329">
        <v>3000020412031</v>
      </c>
      <c r="K915" s="330"/>
      <c r="L915" s="330"/>
      <c r="M915" s="330"/>
      <c r="N915" s="330"/>
      <c r="O915" s="330"/>
      <c r="P915" s="344" t="s">
        <v>760</v>
      </c>
      <c r="Q915" s="331"/>
      <c r="R915" s="331"/>
      <c r="S915" s="331"/>
      <c r="T915" s="331"/>
      <c r="U915" s="331"/>
      <c r="V915" s="331"/>
      <c r="W915" s="331"/>
      <c r="X915" s="331"/>
      <c r="Y915" s="332">
        <v>2</v>
      </c>
      <c r="Z915" s="333"/>
      <c r="AA915" s="333"/>
      <c r="AB915" s="334"/>
      <c r="AC915" s="335" t="s">
        <v>288</v>
      </c>
      <c r="AD915" s="336"/>
      <c r="AE915" s="336"/>
      <c r="AF915" s="336"/>
      <c r="AG915" s="336"/>
      <c r="AH915" s="337" t="s">
        <v>693</v>
      </c>
      <c r="AI915" s="338"/>
      <c r="AJ915" s="338"/>
      <c r="AK915" s="338"/>
      <c r="AL915" s="339" t="s">
        <v>693</v>
      </c>
      <c r="AM915" s="340"/>
      <c r="AN915" s="340"/>
      <c r="AO915" s="341"/>
      <c r="AP915" s="342" t="s">
        <v>704</v>
      </c>
      <c r="AQ915" s="342"/>
      <c r="AR915" s="342"/>
      <c r="AS915" s="342"/>
      <c r="AT915" s="342"/>
      <c r="AU915" s="342"/>
      <c r="AV915" s="342"/>
      <c r="AW915" s="342"/>
      <c r="AX915" s="342"/>
      <c r="AY915">
        <f>COUNTA($C$915)</f>
        <v>1</v>
      </c>
    </row>
    <row r="916" spans="1:51" ht="30" customHeight="1" x14ac:dyDescent="0.15">
      <c r="A916" s="355">
        <v>6</v>
      </c>
      <c r="B916" s="355">
        <v>1</v>
      </c>
      <c r="C916" s="343" t="s">
        <v>753</v>
      </c>
      <c r="D916" s="328"/>
      <c r="E916" s="328"/>
      <c r="F916" s="328"/>
      <c r="G916" s="328"/>
      <c r="H916" s="328"/>
      <c r="I916" s="328"/>
      <c r="J916" s="329">
        <v>8000020282049</v>
      </c>
      <c r="K916" s="330"/>
      <c r="L916" s="330"/>
      <c r="M916" s="330"/>
      <c r="N916" s="330"/>
      <c r="O916" s="330"/>
      <c r="P916" s="344" t="s">
        <v>760</v>
      </c>
      <c r="Q916" s="331"/>
      <c r="R916" s="331"/>
      <c r="S916" s="331"/>
      <c r="T916" s="331"/>
      <c r="U916" s="331"/>
      <c r="V916" s="331"/>
      <c r="W916" s="331"/>
      <c r="X916" s="331"/>
      <c r="Y916" s="332">
        <v>1</v>
      </c>
      <c r="Z916" s="333"/>
      <c r="AA916" s="333"/>
      <c r="AB916" s="334"/>
      <c r="AC916" s="335" t="s">
        <v>288</v>
      </c>
      <c r="AD916" s="336"/>
      <c r="AE916" s="336"/>
      <c r="AF916" s="336"/>
      <c r="AG916" s="336"/>
      <c r="AH916" s="337" t="s">
        <v>693</v>
      </c>
      <c r="AI916" s="338"/>
      <c r="AJ916" s="338"/>
      <c r="AK916" s="338"/>
      <c r="AL916" s="339" t="s">
        <v>693</v>
      </c>
      <c r="AM916" s="340"/>
      <c r="AN916" s="340"/>
      <c r="AO916" s="341"/>
      <c r="AP916" s="342" t="s">
        <v>701</v>
      </c>
      <c r="AQ916" s="342"/>
      <c r="AR916" s="342"/>
      <c r="AS916" s="342"/>
      <c r="AT916" s="342"/>
      <c r="AU916" s="342"/>
      <c r="AV916" s="342"/>
      <c r="AW916" s="342"/>
      <c r="AX916" s="342"/>
      <c r="AY916">
        <f>COUNTA($C$916)</f>
        <v>1</v>
      </c>
    </row>
    <row r="917" spans="1:51" ht="30" customHeight="1" x14ac:dyDescent="0.15">
      <c r="A917" s="355">
        <v>7</v>
      </c>
      <c r="B917" s="355">
        <v>1</v>
      </c>
      <c r="C917" s="343" t="s">
        <v>754</v>
      </c>
      <c r="D917" s="328"/>
      <c r="E917" s="328"/>
      <c r="F917" s="328"/>
      <c r="G917" s="328"/>
      <c r="H917" s="328"/>
      <c r="I917" s="328"/>
      <c r="J917" s="329">
        <v>4000020212091</v>
      </c>
      <c r="K917" s="330"/>
      <c r="L917" s="330"/>
      <c r="M917" s="330"/>
      <c r="N917" s="330"/>
      <c r="O917" s="330"/>
      <c r="P917" s="344" t="s">
        <v>760</v>
      </c>
      <c r="Q917" s="331"/>
      <c r="R917" s="331"/>
      <c r="S917" s="331"/>
      <c r="T917" s="331"/>
      <c r="U917" s="331"/>
      <c r="V917" s="331"/>
      <c r="W917" s="331"/>
      <c r="X917" s="331"/>
      <c r="Y917" s="332">
        <v>1</v>
      </c>
      <c r="Z917" s="333"/>
      <c r="AA917" s="333"/>
      <c r="AB917" s="334"/>
      <c r="AC917" s="335" t="s">
        <v>288</v>
      </c>
      <c r="AD917" s="336"/>
      <c r="AE917" s="336"/>
      <c r="AF917" s="336"/>
      <c r="AG917" s="336"/>
      <c r="AH917" s="337" t="s">
        <v>693</v>
      </c>
      <c r="AI917" s="338"/>
      <c r="AJ917" s="338"/>
      <c r="AK917" s="338"/>
      <c r="AL917" s="339" t="s">
        <v>693</v>
      </c>
      <c r="AM917" s="340"/>
      <c r="AN917" s="340"/>
      <c r="AO917" s="341"/>
      <c r="AP917" s="342" t="s">
        <v>701</v>
      </c>
      <c r="AQ917" s="342"/>
      <c r="AR917" s="342"/>
      <c r="AS917" s="342"/>
      <c r="AT917" s="342"/>
      <c r="AU917" s="342"/>
      <c r="AV917" s="342"/>
      <c r="AW917" s="342"/>
      <c r="AX917" s="342"/>
      <c r="AY917">
        <f>COUNTA($C$917)</f>
        <v>1</v>
      </c>
    </row>
    <row r="918" spans="1:51" ht="30" customHeight="1" x14ac:dyDescent="0.15">
      <c r="A918" s="355">
        <v>8</v>
      </c>
      <c r="B918" s="355">
        <v>1</v>
      </c>
      <c r="C918" s="343" t="s">
        <v>755</v>
      </c>
      <c r="D918" s="328"/>
      <c r="E918" s="328"/>
      <c r="F918" s="328"/>
      <c r="G918" s="328"/>
      <c r="H918" s="328"/>
      <c r="I918" s="328"/>
      <c r="J918" s="329">
        <v>6000020272167</v>
      </c>
      <c r="K918" s="330"/>
      <c r="L918" s="330"/>
      <c r="M918" s="330"/>
      <c r="N918" s="330"/>
      <c r="O918" s="330"/>
      <c r="P918" s="344" t="s">
        <v>760</v>
      </c>
      <c r="Q918" s="331"/>
      <c r="R918" s="331"/>
      <c r="S918" s="331"/>
      <c r="T918" s="331"/>
      <c r="U918" s="331"/>
      <c r="V918" s="331"/>
      <c r="W918" s="331"/>
      <c r="X918" s="331"/>
      <c r="Y918" s="332">
        <v>1</v>
      </c>
      <c r="Z918" s="333"/>
      <c r="AA918" s="333"/>
      <c r="AB918" s="334"/>
      <c r="AC918" s="335" t="s">
        <v>288</v>
      </c>
      <c r="AD918" s="336"/>
      <c r="AE918" s="336"/>
      <c r="AF918" s="336"/>
      <c r="AG918" s="336"/>
      <c r="AH918" s="337" t="s">
        <v>693</v>
      </c>
      <c r="AI918" s="338"/>
      <c r="AJ918" s="338"/>
      <c r="AK918" s="338"/>
      <c r="AL918" s="339" t="s">
        <v>693</v>
      </c>
      <c r="AM918" s="340"/>
      <c r="AN918" s="340"/>
      <c r="AO918" s="341"/>
      <c r="AP918" s="342" t="s">
        <v>701</v>
      </c>
      <c r="AQ918" s="342"/>
      <c r="AR918" s="342"/>
      <c r="AS918" s="342"/>
      <c r="AT918" s="342"/>
      <c r="AU918" s="342"/>
      <c r="AV918" s="342"/>
      <c r="AW918" s="342"/>
      <c r="AX918" s="342"/>
      <c r="AY918">
        <f>COUNTA($C$918)</f>
        <v>1</v>
      </c>
    </row>
    <row r="919" spans="1:51" ht="30" customHeight="1" x14ac:dyDescent="0.15">
      <c r="A919" s="355">
        <v>9</v>
      </c>
      <c r="B919" s="355">
        <v>1</v>
      </c>
      <c r="C919" s="343" t="s">
        <v>756</v>
      </c>
      <c r="D919" s="328"/>
      <c r="E919" s="328"/>
      <c r="F919" s="328"/>
      <c r="G919" s="328"/>
      <c r="H919" s="328"/>
      <c r="I919" s="328"/>
      <c r="J919" s="329">
        <v>6000020271004</v>
      </c>
      <c r="K919" s="330"/>
      <c r="L919" s="330"/>
      <c r="M919" s="330"/>
      <c r="N919" s="330"/>
      <c r="O919" s="330"/>
      <c r="P919" s="344" t="s">
        <v>760</v>
      </c>
      <c r="Q919" s="331"/>
      <c r="R919" s="331"/>
      <c r="S919" s="331"/>
      <c r="T919" s="331"/>
      <c r="U919" s="331"/>
      <c r="V919" s="331"/>
      <c r="W919" s="331"/>
      <c r="X919" s="331"/>
      <c r="Y919" s="332">
        <v>1</v>
      </c>
      <c r="Z919" s="333"/>
      <c r="AA919" s="333"/>
      <c r="AB919" s="334"/>
      <c r="AC919" s="335" t="s">
        <v>288</v>
      </c>
      <c r="AD919" s="336"/>
      <c r="AE919" s="336"/>
      <c r="AF919" s="336"/>
      <c r="AG919" s="336"/>
      <c r="AH919" s="337" t="s">
        <v>694</v>
      </c>
      <c r="AI919" s="338"/>
      <c r="AJ919" s="338"/>
      <c r="AK919" s="338"/>
      <c r="AL919" s="339" t="s">
        <v>759</v>
      </c>
      <c r="AM919" s="340"/>
      <c r="AN919" s="340"/>
      <c r="AO919" s="341"/>
      <c r="AP919" s="342" t="s">
        <v>701</v>
      </c>
      <c r="AQ919" s="342"/>
      <c r="AR919" s="342"/>
      <c r="AS919" s="342"/>
      <c r="AT919" s="342"/>
      <c r="AU919" s="342"/>
      <c r="AV919" s="342"/>
      <c r="AW919" s="342"/>
      <c r="AX919" s="342"/>
      <c r="AY919">
        <f>COUNTA($C$919)</f>
        <v>1</v>
      </c>
    </row>
    <row r="920" spans="1:51" ht="30" customHeight="1" x14ac:dyDescent="0.15">
      <c r="A920" s="355">
        <v>10</v>
      </c>
      <c r="B920" s="355">
        <v>1</v>
      </c>
      <c r="C920" s="343" t="s">
        <v>757</v>
      </c>
      <c r="D920" s="328"/>
      <c r="E920" s="328"/>
      <c r="F920" s="328"/>
      <c r="G920" s="328"/>
      <c r="H920" s="328"/>
      <c r="I920" s="328"/>
      <c r="J920" s="329">
        <v>4000020292010</v>
      </c>
      <c r="K920" s="330"/>
      <c r="L920" s="330"/>
      <c r="M920" s="330"/>
      <c r="N920" s="330"/>
      <c r="O920" s="330"/>
      <c r="P920" s="344" t="s">
        <v>760</v>
      </c>
      <c r="Q920" s="331"/>
      <c r="R920" s="331"/>
      <c r="S920" s="331"/>
      <c r="T920" s="331"/>
      <c r="U920" s="331"/>
      <c r="V920" s="331"/>
      <c r="W920" s="331"/>
      <c r="X920" s="331"/>
      <c r="Y920" s="332">
        <v>0.5</v>
      </c>
      <c r="Z920" s="333"/>
      <c r="AA920" s="333"/>
      <c r="AB920" s="334"/>
      <c r="AC920" s="335" t="s">
        <v>288</v>
      </c>
      <c r="AD920" s="336"/>
      <c r="AE920" s="336"/>
      <c r="AF920" s="336"/>
      <c r="AG920" s="336"/>
      <c r="AH920" s="337" t="s">
        <v>758</v>
      </c>
      <c r="AI920" s="338"/>
      <c r="AJ920" s="338"/>
      <c r="AK920" s="338"/>
      <c r="AL920" s="339" t="s">
        <v>693</v>
      </c>
      <c r="AM920" s="340"/>
      <c r="AN920" s="340"/>
      <c r="AO920" s="341"/>
      <c r="AP920" s="342" t="s">
        <v>701</v>
      </c>
      <c r="AQ920" s="342"/>
      <c r="AR920" s="342"/>
      <c r="AS920" s="342"/>
      <c r="AT920" s="342"/>
      <c r="AU920" s="342"/>
      <c r="AV920" s="342"/>
      <c r="AW920" s="342"/>
      <c r="AX920" s="342"/>
      <c r="AY920">
        <f>COUNTA($C$920)</f>
        <v>1</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18"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277</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1</v>
      </c>
    </row>
    <row r="944" spans="1:51" ht="30" customHeight="1" x14ac:dyDescent="0.15">
      <c r="A944" s="355">
        <v>1</v>
      </c>
      <c r="B944" s="355">
        <v>1</v>
      </c>
      <c r="C944" s="343" t="s">
        <v>771</v>
      </c>
      <c r="D944" s="328"/>
      <c r="E944" s="328"/>
      <c r="F944" s="328"/>
      <c r="G944" s="328"/>
      <c r="H944" s="328"/>
      <c r="I944" s="328"/>
      <c r="J944" s="329">
        <v>8140005001781</v>
      </c>
      <c r="K944" s="330"/>
      <c r="L944" s="330"/>
      <c r="M944" s="330"/>
      <c r="N944" s="330"/>
      <c r="O944" s="330"/>
      <c r="P944" s="344" t="s">
        <v>786</v>
      </c>
      <c r="Q944" s="331"/>
      <c r="R944" s="331"/>
      <c r="S944" s="331"/>
      <c r="T944" s="331"/>
      <c r="U944" s="331"/>
      <c r="V944" s="331"/>
      <c r="W944" s="331"/>
      <c r="X944" s="331"/>
      <c r="Y944" s="332">
        <v>4</v>
      </c>
      <c r="Z944" s="333"/>
      <c r="AA944" s="333"/>
      <c r="AB944" s="334"/>
      <c r="AC944" s="335" t="s">
        <v>288</v>
      </c>
      <c r="AD944" s="336"/>
      <c r="AE944" s="336"/>
      <c r="AF944" s="336"/>
      <c r="AG944" s="336"/>
      <c r="AH944" s="351" t="s">
        <v>780</v>
      </c>
      <c r="AI944" s="352"/>
      <c r="AJ944" s="352"/>
      <c r="AK944" s="352"/>
      <c r="AL944" s="339" t="s">
        <v>780</v>
      </c>
      <c r="AM944" s="340"/>
      <c r="AN944" s="340"/>
      <c r="AO944" s="341"/>
      <c r="AP944" s="342" t="s">
        <v>784</v>
      </c>
      <c r="AQ944" s="342"/>
      <c r="AR944" s="342"/>
      <c r="AS944" s="342"/>
      <c r="AT944" s="342"/>
      <c r="AU944" s="342"/>
      <c r="AV944" s="342"/>
      <c r="AW944" s="342"/>
      <c r="AX944" s="342"/>
      <c r="AY944">
        <f t="shared" si="120"/>
        <v>1</v>
      </c>
    </row>
    <row r="945" spans="1:51" ht="30" customHeight="1" x14ac:dyDescent="0.15">
      <c r="A945" s="355">
        <v>2</v>
      </c>
      <c r="B945" s="355">
        <v>1</v>
      </c>
      <c r="C945" s="343" t="s">
        <v>772</v>
      </c>
      <c r="D945" s="328"/>
      <c r="E945" s="328"/>
      <c r="F945" s="328"/>
      <c r="G945" s="328"/>
      <c r="H945" s="328"/>
      <c r="I945" s="328"/>
      <c r="J945" s="329">
        <v>7010001032126</v>
      </c>
      <c r="K945" s="330"/>
      <c r="L945" s="330"/>
      <c r="M945" s="330"/>
      <c r="N945" s="330"/>
      <c r="O945" s="330"/>
      <c r="P945" s="344" t="s">
        <v>787</v>
      </c>
      <c r="Q945" s="331"/>
      <c r="R945" s="331"/>
      <c r="S945" s="331"/>
      <c r="T945" s="331"/>
      <c r="U945" s="331"/>
      <c r="V945" s="331"/>
      <c r="W945" s="331"/>
      <c r="X945" s="331"/>
      <c r="Y945" s="332">
        <v>4</v>
      </c>
      <c r="Z945" s="333"/>
      <c r="AA945" s="333"/>
      <c r="AB945" s="334"/>
      <c r="AC945" s="335" t="s">
        <v>288</v>
      </c>
      <c r="AD945" s="336"/>
      <c r="AE945" s="336"/>
      <c r="AF945" s="336"/>
      <c r="AG945" s="336"/>
      <c r="AH945" s="351" t="s">
        <v>780</v>
      </c>
      <c r="AI945" s="352"/>
      <c r="AJ945" s="352"/>
      <c r="AK945" s="352"/>
      <c r="AL945" s="339" t="s">
        <v>780</v>
      </c>
      <c r="AM945" s="340"/>
      <c r="AN945" s="340"/>
      <c r="AO945" s="341"/>
      <c r="AP945" s="342" t="s">
        <v>785</v>
      </c>
      <c r="AQ945" s="342"/>
      <c r="AR945" s="342"/>
      <c r="AS945" s="342"/>
      <c r="AT945" s="342"/>
      <c r="AU945" s="342"/>
      <c r="AV945" s="342"/>
      <c r="AW945" s="342"/>
      <c r="AX945" s="342"/>
      <c r="AY945">
        <f>COUNTA($C$945)</f>
        <v>1</v>
      </c>
    </row>
    <row r="946" spans="1:51" ht="30" customHeight="1" x14ac:dyDescent="0.15">
      <c r="A946" s="355">
        <v>3</v>
      </c>
      <c r="B946" s="355">
        <v>1</v>
      </c>
      <c r="C946" s="343" t="s">
        <v>773</v>
      </c>
      <c r="D946" s="328"/>
      <c r="E946" s="328"/>
      <c r="F946" s="328"/>
      <c r="G946" s="328"/>
      <c r="H946" s="328"/>
      <c r="I946" s="328"/>
      <c r="J946" s="329">
        <v>8260001007077</v>
      </c>
      <c r="K946" s="330"/>
      <c r="L946" s="330"/>
      <c r="M946" s="330"/>
      <c r="N946" s="330"/>
      <c r="O946" s="330"/>
      <c r="P946" s="344" t="s">
        <v>788</v>
      </c>
      <c r="Q946" s="331"/>
      <c r="R946" s="331"/>
      <c r="S946" s="331"/>
      <c r="T946" s="331"/>
      <c r="U946" s="331"/>
      <c r="V946" s="331"/>
      <c r="W946" s="331"/>
      <c r="X946" s="331"/>
      <c r="Y946" s="332">
        <v>0.4</v>
      </c>
      <c r="Z946" s="333"/>
      <c r="AA946" s="333"/>
      <c r="AB946" s="334"/>
      <c r="AC946" s="335" t="s">
        <v>288</v>
      </c>
      <c r="AD946" s="336"/>
      <c r="AE946" s="336"/>
      <c r="AF946" s="336"/>
      <c r="AG946" s="336"/>
      <c r="AH946" s="337" t="s">
        <v>780</v>
      </c>
      <c r="AI946" s="338"/>
      <c r="AJ946" s="338"/>
      <c r="AK946" s="338"/>
      <c r="AL946" s="339" t="s">
        <v>780</v>
      </c>
      <c r="AM946" s="340"/>
      <c r="AN946" s="340"/>
      <c r="AO946" s="341"/>
      <c r="AP946" s="342" t="s">
        <v>785</v>
      </c>
      <c r="AQ946" s="342"/>
      <c r="AR946" s="342"/>
      <c r="AS946" s="342"/>
      <c r="AT946" s="342"/>
      <c r="AU946" s="342"/>
      <c r="AV946" s="342"/>
      <c r="AW946" s="342"/>
      <c r="AX946" s="342"/>
      <c r="AY946">
        <f>COUNTA($C$946)</f>
        <v>1</v>
      </c>
    </row>
    <row r="947" spans="1:51" ht="30" customHeight="1" x14ac:dyDescent="0.15">
      <c r="A947" s="355">
        <v>4</v>
      </c>
      <c r="B947" s="355">
        <v>1</v>
      </c>
      <c r="C947" s="343" t="s">
        <v>774</v>
      </c>
      <c r="D947" s="328"/>
      <c r="E947" s="328"/>
      <c r="F947" s="328"/>
      <c r="G947" s="328"/>
      <c r="H947" s="328"/>
      <c r="I947" s="328"/>
      <c r="J947" s="329">
        <v>6140005015775</v>
      </c>
      <c r="K947" s="330"/>
      <c r="L947" s="330"/>
      <c r="M947" s="330"/>
      <c r="N947" s="330"/>
      <c r="O947" s="330"/>
      <c r="P947" s="344" t="s">
        <v>786</v>
      </c>
      <c r="Q947" s="331"/>
      <c r="R947" s="331"/>
      <c r="S947" s="331"/>
      <c r="T947" s="331"/>
      <c r="U947" s="331"/>
      <c r="V947" s="331"/>
      <c r="W947" s="331"/>
      <c r="X947" s="331"/>
      <c r="Y947" s="332">
        <v>0.4</v>
      </c>
      <c r="Z947" s="333"/>
      <c r="AA947" s="333"/>
      <c r="AB947" s="334"/>
      <c r="AC947" s="335" t="s">
        <v>288</v>
      </c>
      <c r="AD947" s="336"/>
      <c r="AE947" s="336"/>
      <c r="AF947" s="336"/>
      <c r="AG947" s="336"/>
      <c r="AH947" s="337" t="s">
        <v>780</v>
      </c>
      <c r="AI947" s="338"/>
      <c r="AJ947" s="338"/>
      <c r="AK947" s="338"/>
      <c r="AL947" s="339" t="s">
        <v>780</v>
      </c>
      <c r="AM947" s="340"/>
      <c r="AN947" s="340"/>
      <c r="AO947" s="341"/>
      <c r="AP947" s="342" t="s">
        <v>785</v>
      </c>
      <c r="AQ947" s="342"/>
      <c r="AR947" s="342"/>
      <c r="AS947" s="342"/>
      <c r="AT947" s="342"/>
      <c r="AU947" s="342"/>
      <c r="AV947" s="342"/>
      <c r="AW947" s="342"/>
      <c r="AX947" s="342"/>
      <c r="AY947">
        <f>COUNTA($C$947)</f>
        <v>1</v>
      </c>
    </row>
    <row r="948" spans="1:51" ht="50.1" customHeight="1" x14ac:dyDescent="0.15">
      <c r="A948" s="355">
        <v>5</v>
      </c>
      <c r="B948" s="355">
        <v>1</v>
      </c>
      <c r="C948" s="343" t="s">
        <v>775</v>
      </c>
      <c r="D948" s="328"/>
      <c r="E948" s="328"/>
      <c r="F948" s="328"/>
      <c r="G948" s="328"/>
      <c r="H948" s="328"/>
      <c r="I948" s="328"/>
      <c r="J948" s="329">
        <v>6120005010076</v>
      </c>
      <c r="K948" s="330"/>
      <c r="L948" s="330"/>
      <c r="M948" s="330"/>
      <c r="N948" s="330"/>
      <c r="O948" s="330"/>
      <c r="P948" s="344" t="s">
        <v>787</v>
      </c>
      <c r="Q948" s="331"/>
      <c r="R948" s="331"/>
      <c r="S948" s="331"/>
      <c r="T948" s="331"/>
      <c r="U948" s="331"/>
      <c r="V948" s="331"/>
      <c r="W948" s="331"/>
      <c r="X948" s="331"/>
      <c r="Y948" s="332">
        <v>0.4</v>
      </c>
      <c r="Z948" s="333"/>
      <c r="AA948" s="333"/>
      <c r="AB948" s="334"/>
      <c r="AC948" s="335" t="s">
        <v>288</v>
      </c>
      <c r="AD948" s="336"/>
      <c r="AE948" s="336"/>
      <c r="AF948" s="336"/>
      <c r="AG948" s="336"/>
      <c r="AH948" s="337" t="s">
        <v>780</v>
      </c>
      <c r="AI948" s="338"/>
      <c r="AJ948" s="338"/>
      <c r="AK948" s="338"/>
      <c r="AL948" s="339" t="s">
        <v>780</v>
      </c>
      <c r="AM948" s="340"/>
      <c r="AN948" s="340"/>
      <c r="AO948" s="341"/>
      <c r="AP948" s="342" t="s">
        <v>785</v>
      </c>
      <c r="AQ948" s="342"/>
      <c r="AR948" s="342"/>
      <c r="AS948" s="342"/>
      <c r="AT948" s="342"/>
      <c r="AU948" s="342"/>
      <c r="AV948" s="342"/>
      <c r="AW948" s="342"/>
      <c r="AX948" s="342"/>
      <c r="AY948">
        <f>COUNTA($C$948)</f>
        <v>1</v>
      </c>
    </row>
    <row r="949" spans="1:51" ht="30" customHeight="1" x14ac:dyDescent="0.15">
      <c r="A949" s="355">
        <v>6</v>
      </c>
      <c r="B949" s="355">
        <v>1</v>
      </c>
      <c r="C949" s="343" t="s">
        <v>776</v>
      </c>
      <c r="D949" s="328"/>
      <c r="E949" s="328"/>
      <c r="F949" s="328"/>
      <c r="G949" s="328"/>
      <c r="H949" s="328"/>
      <c r="I949" s="328"/>
      <c r="J949" s="329">
        <v>4150005006718</v>
      </c>
      <c r="K949" s="330"/>
      <c r="L949" s="330"/>
      <c r="M949" s="330"/>
      <c r="N949" s="330"/>
      <c r="O949" s="330"/>
      <c r="P949" s="344" t="s">
        <v>788</v>
      </c>
      <c r="Q949" s="331"/>
      <c r="R949" s="331"/>
      <c r="S949" s="331"/>
      <c r="T949" s="331"/>
      <c r="U949" s="331"/>
      <c r="V949" s="331"/>
      <c r="W949" s="331"/>
      <c r="X949" s="331"/>
      <c r="Y949" s="332">
        <v>0.3</v>
      </c>
      <c r="Z949" s="333"/>
      <c r="AA949" s="333"/>
      <c r="AB949" s="334"/>
      <c r="AC949" s="335" t="s">
        <v>288</v>
      </c>
      <c r="AD949" s="336"/>
      <c r="AE949" s="336"/>
      <c r="AF949" s="336"/>
      <c r="AG949" s="336"/>
      <c r="AH949" s="337" t="s">
        <v>780</v>
      </c>
      <c r="AI949" s="338"/>
      <c r="AJ949" s="338"/>
      <c r="AK949" s="338"/>
      <c r="AL949" s="339" t="s">
        <v>783</v>
      </c>
      <c r="AM949" s="340"/>
      <c r="AN949" s="340"/>
      <c r="AO949" s="341"/>
      <c r="AP949" s="342" t="s">
        <v>785</v>
      </c>
      <c r="AQ949" s="342"/>
      <c r="AR949" s="342"/>
      <c r="AS949" s="342"/>
      <c r="AT949" s="342"/>
      <c r="AU949" s="342"/>
      <c r="AV949" s="342"/>
      <c r="AW949" s="342"/>
      <c r="AX949" s="342"/>
      <c r="AY949">
        <f>COUNTA($C$949)</f>
        <v>1</v>
      </c>
    </row>
    <row r="950" spans="1:51" ht="50.1" customHeight="1" x14ac:dyDescent="0.15">
      <c r="A950" s="355">
        <v>7</v>
      </c>
      <c r="B950" s="355">
        <v>1</v>
      </c>
      <c r="C950" s="343" t="s">
        <v>777</v>
      </c>
      <c r="D950" s="328"/>
      <c r="E950" s="328"/>
      <c r="F950" s="328"/>
      <c r="G950" s="328"/>
      <c r="H950" s="328"/>
      <c r="I950" s="328"/>
      <c r="J950" s="329">
        <v>1013205001281</v>
      </c>
      <c r="K950" s="330"/>
      <c r="L950" s="330"/>
      <c r="M950" s="330"/>
      <c r="N950" s="330"/>
      <c r="O950" s="330"/>
      <c r="P950" s="344" t="s">
        <v>786</v>
      </c>
      <c r="Q950" s="331"/>
      <c r="R950" s="331"/>
      <c r="S950" s="331"/>
      <c r="T950" s="331"/>
      <c r="U950" s="331"/>
      <c r="V950" s="331"/>
      <c r="W950" s="331"/>
      <c r="X950" s="331"/>
      <c r="Y950" s="332">
        <v>0.3</v>
      </c>
      <c r="Z950" s="333"/>
      <c r="AA950" s="333"/>
      <c r="AB950" s="334"/>
      <c r="AC950" s="335" t="s">
        <v>288</v>
      </c>
      <c r="AD950" s="336"/>
      <c r="AE950" s="336"/>
      <c r="AF950" s="336"/>
      <c r="AG950" s="336"/>
      <c r="AH950" s="337" t="s">
        <v>781</v>
      </c>
      <c r="AI950" s="338"/>
      <c r="AJ950" s="338"/>
      <c r="AK950" s="338"/>
      <c r="AL950" s="339" t="s">
        <v>780</v>
      </c>
      <c r="AM950" s="340"/>
      <c r="AN950" s="340"/>
      <c r="AO950" s="341"/>
      <c r="AP950" s="342" t="s">
        <v>785</v>
      </c>
      <c r="AQ950" s="342"/>
      <c r="AR950" s="342"/>
      <c r="AS950" s="342"/>
      <c r="AT950" s="342"/>
      <c r="AU950" s="342"/>
      <c r="AV950" s="342"/>
      <c r="AW950" s="342"/>
      <c r="AX950" s="342"/>
      <c r="AY950">
        <f>COUNTA($C$950)</f>
        <v>1</v>
      </c>
    </row>
    <row r="951" spans="1:51" ht="30" customHeight="1" x14ac:dyDescent="0.15">
      <c r="A951" s="355">
        <v>8</v>
      </c>
      <c r="B951" s="355">
        <v>1</v>
      </c>
      <c r="C951" s="343" t="s">
        <v>789</v>
      </c>
      <c r="D951" s="328"/>
      <c r="E951" s="328"/>
      <c r="F951" s="328"/>
      <c r="G951" s="328"/>
      <c r="H951" s="328"/>
      <c r="I951" s="328"/>
      <c r="J951" s="329">
        <v>2010601038584</v>
      </c>
      <c r="K951" s="330"/>
      <c r="L951" s="330"/>
      <c r="M951" s="330"/>
      <c r="N951" s="330"/>
      <c r="O951" s="330"/>
      <c r="P951" s="344" t="s">
        <v>787</v>
      </c>
      <c r="Q951" s="331"/>
      <c r="R951" s="331"/>
      <c r="S951" s="331"/>
      <c r="T951" s="331"/>
      <c r="U951" s="331"/>
      <c r="V951" s="331"/>
      <c r="W951" s="331"/>
      <c r="X951" s="331"/>
      <c r="Y951" s="332">
        <v>0.3</v>
      </c>
      <c r="Z951" s="333"/>
      <c r="AA951" s="333"/>
      <c r="AB951" s="334"/>
      <c r="AC951" s="335" t="s">
        <v>288</v>
      </c>
      <c r="AD951" s="336"/>
      <c r="AE951" s="336"/>
      <c r="AF951" s="336"/>
      <c r="AG951" s="336"/>
      <c r="AH951" s="337" t="s">
        <v>780</v>
      </c>
      <c r="AI951" s="338"/>
      <c r="AJ951" s="338"/>
      <c r="AK951" s="338"/>
      <c r="AL951" s="339" t="s">
        <v>780</v>
      </c>
      <c r="AM951" s="340"/>
      <c r="AN951" s="340"/>
      <c r="AO951" s="341"/>
      <c r="AP951" s="342" t="s">
        <v>785</v>
      </c>
      <c r="AQ951" s="342"/>
      <c r="AR951" s="342"/>
      <c r="AS951" s="342"/>
      <c r="AT951" s="342"/>
      <c r="AU951" s="342"/>
      <c r="AV951" s="342"/>
      <c r="AW951" s="342"/>
      <c r="AX951" s="342"/>
      <c r="AY951">
        <f>COUNTA($C$951)</f>
        <v>1</v>
      </c>
    </row>
    <row r="952" spans="1:51" ht="30" customHeight="1" x14ac:dyDescent="0.15">
      <c r="A952" s="355">
        <v>9</v>
      </c>
      <c r="B952" s="355">
        <v>1</v>
      </c>
      <c r="C952" s="343" t="s">
        <v>778</v>
      </c>
      <c r="D952" s="328"/>
      <c r="E952" s="328"/>
      <c r="F952" s="328"/>
      <c r="G952" s="328"/>
      <c r="H952" s="328"/>
      <c r="I952" s="328"/>
      <c r="J952" s="329">
        <v>9250005003196</v>
      </c>
      <c r="K952" s="330"/>
      <c r="L952" s="330"/>
      <c r="M952" s="330"/>
      <c r="N952" s="330"/>
      <c r="O952" s="330"/>
      <c r="P952" s="344" t="s">
        <v>788</v>
      </c>
      <c r="Q952" s="331"/>
      <c r="R952" s="331"/>
      <c r="S952" s="331"/>
      <c r="T952" s="331"/>
      <c r="U952" s="331"/>
      <c r="V952" s="331"/>
      <c r="W952" s="331"/>
      <c r="X952" s="331"/>
      <c r="Y952" s="332">
        <v>0.2</v>
      </c>
      <c r="Z952" s="333"/>
      <c r="AA952" s="333"/>
      <c r="AB952" s="334"/>
      <c r="AC952" s="335" t="s">
        <v>288</v>
      </c>
      <c r="AD952" s="336"/>
      <c r="AE952" s="336"/>
      <c r="AF952" s="336"/>
      <c r="AG952" s="336"/>
      <c r="AH952" s="337" t="s">
        <v>782</v>
      </c>
      <c r="AI952" s="338"/>
      <c r="AJ952" s="338"/>
      <c r="AK952" s="338"/>
      <c r="AL952" s="339" t="s">
        <v>780</v>
      </c>
      <c r="AM952" s="340"/>
      <c r="AN952" s="340"/>
      <c r="AO952" s="341"/>
      <c r="AP952" s="342" t="s">
        <v>785</v>
      </c>
      <c r="AQ952" s="342"/>
      <c r="AR952" s="342"/>
      <c r="AS952" s="342"/>
      <c r="AT952" s="342"/>
      <c r="AU952" s="342"/>
      <c r="AV952" s="342"/>
      <c r="AW952" s="342"/>
      <c r="AX952" s="342"/>
      <c r="AY952">
        <f>COUNTA($C$952)</f>
        <v>1</v>
      </c>
    </row>
    <row r="953" spans="1:51" ht="30" customHeight="1" x14ac:dyDescent="0.15">
      <c r="A953" s="355">
        <v>10</v>
      </c>
      <c r="B953" s="355">
        <v>1</v>
      </c>
      <c r="C953" s="343" t="s">
        <v>779</v>
      </c>
      <c r="D953" s="328"/>
      <c r="E953" s="328"/>
      <c r="F953" s="328"/>
      <c r="G953" s="328"/>
      <c r="H953" s="328"/>
      <c r="I953" s="328"/>
      <c r="J953" s="329">
        <v>4000020212091</v>
      </c>
      <c r="K953" s="330"/>
      <c r="L953" s="330"/>
      <c r="M953" s="330"/>
      <c r="N953" s="330"/>
      <c r="O953" s="330"/>
      <c r="P953" s="344" t="s">
        <v>788</v>
      </c>
      <c r="Q953" s="331"/>
      <c r="R953" s="331"/>
      <c r="S953" s="331"/>
      <c r="T953" s="331"/>
      <c r="U953" s="331"/>
      <c r="V953" s="331"/>
      <c r="W953" s="331"/>
      <c r="X953" s="331"/>
      <c r="Y953" s="332">
        <v>0.1</v>
      </c>
      <c r="Z953" s="333"/>
      <c r="AA953" s="333"/>
      <c r="AB953" s="334"/>
      <c r="AC953" s="335" t="s">
        <v>288</v>
      </c>
      <c r="AD953" s="336"/>
      <c r="AE953" s="336"/>
      <c r="AF953" s="336"/>
      <c r="AG953" s="336"/>
      <c r="AH953" s="337" t="s">
        <v>780</v>
      </c>
      <c r="AI953" s="338"/>
      <c r="AJ953" s="338"/>
      <c r="AK953" s="338"/>
      <c r="AL953" s="339" t="s">
        <v>783</v>
      </c>
      <c r="AM953" s="340"/>
      <c r="AN953" s="340"/>
      <c r="AO953" s="341"/>
      <c r="AP953" s="342" t="s">
        <v>785</v>
      </c>
      <c r="AQ953" s="342"/>
      <c r="AR953" s="342"/>
      <c r="AS953" s="342"/>
      <c r="AT953" s="342"/>
      <c r="AU953" s="342"/>
      <c r="AV953" s="342"/>
      <c r="AW953" s="342"/>
      <c r="AX953" s="342"/>
      <c r="AY953">
        <f>COUNTA($C$953)</f>
        <v>1</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277</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1</v>
      </c>
    </row>
    <row r="977" spans="1:51" ht="45" customHeight="1" x14ac:dyDescent="0.15">
      <c r="A977" s="355">
        <v>1</v>
      </c>
      <c r="B977" s="355">
        <v>1</v>
      </c>
      <c r="C977" s="343" t="s">
        <v>697</v>
      </c>
      <c r="D977" s="328"/>
      <c r="E977" s="328"/>
      <c r="F977" s="328"/>
      <c r="G977" s="328"/>
      <c r="H977" s="328"/>
      <c r="I977" s="328"/>
      <c r="J977" s="329">
        <v>9010005006413</v>
      </c>
      <c r="K977" s="330"/>
      <c r="L977" s="330"/>
      <c r="M977" s="330"/>
      <c r="N977" s="330"/>
      <c r="O977" s="330"/>
      <c r="P977" s="344" t="s">
        <v>732</v>
      </c>
      <c r="Q977" s="331"/>
      <c r="R977" s="331"/>
      <c r="S977" s="331"/>
      <c r="T977" s="331"/>
      <c r="U977" s="331"/>
      <c r="V977" s="331"/>
      <c r="W977" s="331"/>
      <c r="X977" s="331"/>
      <c r="Y977" s="332">
        <v>17</v>
      </c>
      <c r="Z977" s="333"/>
      <c r="AA977" s="333"/>
      <c r="AB977" s="334"/>
      <c r="AC977" s="335" t="s">
        <v>282</v>
      </c>
      <c r="AD977" s="336"/>
      <c r="AE977" s="336"/>
      <c r="AF977" s="336"/>
      <c r="AG977" s="336"/>
      <c r="AH977" s="351">
        <v>1</v>
      </c>
      <c r="AI977" s="352"/>
      <c r="AJ977" s="352"/>
      <c r="AK977" s="352"/>
      <c r="AL977" s="339">
        <v>95</v>
      </c>
      <c r="AM977" s="340"/>
      <c r="AN977" s="340"/>
      <c r="AO977" s="341"/>
      <c r="AP977" s="342" t="s">
        <v>698</v>
      </c>
      <c r="AQ977" s="342"/>
      <c r="AR977" s="342"/>
      <c r="AS977" s="342"/>
      <c r="AT977" s="342"/>
      <c r="AU977" s="342"/>
      <c r="AV977" s="342"/>
      <c r="AW977" s="342"/>
      <c r="AX977" s="342"/>
      <c r="AY977">
        <f t="shared" si="121"/>
        <v>1</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277</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1</v>
      </c>
    </row>
    <row r="1010" spans="1:51" ht="45" customHeight="1" x14ac:dyDescent="0.15">
      <c r="A1010" s="355">
        <v>1</v>
      </c>
      <c r="B1010" s="355">
        <v>1</v>
      </c>
      <c r="C1010" s="343" t="s">
        <v>715</v>
      </c>
      <c r="D1010" s="328"/>
      <c r="E1010" s="328"/>
      <c r="F1010" s="328"/>
      <c r="G1010" s="328"/>
      <c r="H1010" s="328"/>
      <c r="I1010" s="328"/>
      <c r="J1010" s="329">
        <v>5010405001703</v>
      </c>
      <c r="K1010" s="330"/>
      <c r="L1010" s="330"/>
      <c r="M1010" s="330"/>
      <c r="N1010" s="330"/>
      <c r="O1010" s="330"/>
      <c r="P1010" s="344" t="s">
        <v>716</v>
      </c>
      <c r="Q1010" s="331"/>
      <c r="R1010" s="331"/>
      <c r="S1010" s="331"/>
      <c r="T1010" s="331"/>
      <c r="U1010" s="331"/>
      <c r="V1010" s="331"/>
      <c r="W1010" s="331"/>
      <c r="X1010" s="331"/>
      <c r="Y1010" s="332">
        <v>15</v>
      </c>
      <c r="Z1010" s="333"/>
      <c r="AA1010" s="333"/>
      <c r="AB1010" s="334"/>
      <c r="AC1010" s="335" t="s">
        <v>281</v>
      </c>
      <c r="AD1010" s="336"/>
      <c r="AE1010" s="336"/>
      <c r="AF1010" s="336"/>
      <c r="AG1010" s="336"/>
      <c r="AH1010" s="351">
        <v>1</v>
      </c>
      <c r="AI1010" s="352"/>
      <c r="AJ1010" s="352"/>
      <c r="AK1010" s="352"/>
      <c r="AL1010" s="339">
        <v>99</v>
      </c>
      <c r="AM1010" s="340"/>
      <c r="AN1010" s="340"/>
      <c r="AO1010" s="341"/>
      <c r="AP1010" s="342" t="s">
        <v>704</v>
      </c>
      <c r="AQ1010" s="342"/>
      <c r="AR1010" s="342"/>
      <c r="AS1010" s="342"/>
      <c r="AT1010" s="342"/>
      <c r="AU1010" s="342"/>
      <c r="AV1010" s="342"/>
      <c r="AW1010" s="342"/>
      <c r="AX1010" s="342"/>
      <c r="AY1010">
        <f t="shared" si="122"/>
        <v>1</v>
      </c>
    </row>
    <row r="1011" spans="1:51" ht="30" customHeight="1" x14ac:dyDescent="0.15">
      <c r="A1011" s="355">
        <v>2</v>
      </c>
      <c r="B1011" s="355">
        <v>1</v>
      </c>
      <c r="C1011" s="343" t="s">
        <v>717</v>
      </c>
      <c r="D1011" s="328"/>
      <c r="E1011" s="328"/>
      <c r="F1011" s="328"/>
      <c r="G1011" s="328"/>
      <c r="H1011" s="328"/>
      <c r="I1011" s="328"/>
      <c r="J1011" s="329">
        <v>7020005008492</v>
      </c>
      <c r="K1011" s="330"/>
      <c r="L1011" s="330"/>
      <c r="M1011" s="330"/>
      <c r="N1011" s="330"/>
      <c r="O1011" s="330"/>
      <c r="P1011" s="344" t="s">
        <v>718</v>
      </c>
      <c r="Q1011" s="331"/>
      <c r="R1011" s="331"/>
      <c r="S1011" s="331"/>
      <c r="T1011" s="331"/>
      <c r="U1011" s="331"/>
      <c r="V1011" s="331"/>
      <c r="W1011" s="331"/>
      <c r="X1011" s="331"/>
      <c r="Y1011" s="332">
        <v>9</v>
      </c>
      <c r="Z1011" s="333"/>
      <c r="AA1011" s="333"/>
      <c r="AB1011" s="334"/>
      <c r="AC1011" s="335" t="s">
        <v>286</v>
      </c>
      <c r="AD1011" s="336"/>
      <c r="AE1011" s="336"/>
      <c r="AF1011" s="336"/>
      <c r="AG1011" s="336"/>
      <c r="AH1011" s="351" t="s">
        <v>719</v>
      </c>
      <c r="AI1011" s="352"/>
      <c r="AJ1011" s="352"/>
      <c r="AK1011" s="352"/>
      <c r="AL1011" s="339">
        <v>98</v>
      </c>
      <c r="AM1011" s="340"/>
      <c r="AN1011" s="340"/>
      <c r="AO1011" s="341"/>
      <c r="AP1011" s="342" t="s">
        <v>701</v>
      </c>
      <c r="AQ1011" s="342"/>
      <c r="AR1011" s="342"/>
      <c r="AS1011" s="342"/>
      <c r="AT1011" s="342"/>
      <c r="AU1011" s="342"/>
      <c r="AV1011" s="342"/>
      <c r="AW1011" s="342"/>
      <c r="AX1011" s="342"/>
      <c r="AY1011">
        <f>COUNTA($C$1011)</f>
        <v>1</v>
      </c>
    </row>
    <row r="1012" spans="1:51" ht="65.099999999999994" customHeight="1" x14ac:dyDescent="0.15">
      <c r="A1012" s="355">
        <v>3</v>
      </c>
      <c r="B1012" s="355">
        <v>1</v>
      </c>
      <c r="C1012" s="343" t="s">
        <v>747</v>
      </c>
      <c r="D1012" s="328"/>
      <c r="E1012" s="328"/>
      <c r="F1012" s="328"/>
      <c r="G1012" s="328"/>
      <c r="H1012" s="328"/>
      <c r="I1012" s="328"/>
      <c r="J1012" s="329">
        <v>6010005015219</v>
      </c>
      <c r="K1012" s="330"/>
      <c r="L1012" s="330"/>
      <c r="M1012" s="330"/>
      <c r="N1012" s="330"/>
      <c r="O1012" s="330"/>
      <c r="P1012" s="344" t="s">
        <v>720</v>
      </c>
      <c r="Q1012" s="331"/>
      <c r="R1012" s="331"/>
      <c r="S1012" s="331"/>
      <c r="T1012" s="331"/>
      <c r="U1012" s="331"/>
      <c r="V1012" s="331"/>
      <c r="W1012" s="331"/>
      <c r="X1012" s="331"/>
      <c r="Y1012" s="332">
        <v>8</v>
      </c>
      <c r="Z1012" s="333"/>
      <c r="AA1012" s="333"/>
      <c r="AB1012" s="334"/>
      <c r="AC1012" s="335" t="s">
        <v>288</v>
      </c>
      <c r="AD1012" s="336"/>
      <c r="AE1012" s="336"/>
      <c r="AF1012" s="336"/>
      <c r="AG1012" s="336"/>
      <c r="AH1012" s="337" t="s">
        <v>694</v>
      </c>
      <c r="AI1012" s="338"/>
      <c r="AJ1012" s="338"/>
      <c r="AK1012" s="338"/>
      <c r="AL1012" s="339">
        <v>99</v>
      </c>
      <c r="AM1012" s="340"/>
      <c r="AN1012" s="340"/>
      <c r="AO1012" s="341"/>
      <c r="AP1012" s="342" t="s">
        <v>701</v>
      </c>
      <c r="AQ1012" s="342"/>
      <c r="AR1012" s="342"/>
      <c r="AS1012" s="342"/>
      <c r="AT1012" s="342"/>
      <c r="AU1012" s="342"/>
      <c r="AV1012" s="342"/>
      <c r="AW1012" s="342"/>
      <c r="AX1012" s="342"/>
      <c r="AY1012">
        <f>COUNTA($C$1012)</f>
        <v>1</v>
      </c>
    </row>
    <row r="1013" spans="1:51" ht="65.099999999999994" customHeight="1" x14ac:dyDescent="0.15">
      <c r="A1013" s="355">
        <v>4</v>
      </c>
      <c r="B1013" s="355">
        <v>1</v>
      </c>
      <c r="C1013" s="343" t="s">
        <v>721</v>
      </c>
      <c r="D1013" s="328"/>
      <c r="E1013" s="328"/>
      <c r="F1013" s="328"/>
      <c r="G1013" s="328"/>
      <c r="H1013" s="328"/>
      <c r="I1013" s="328"/>
      <c r="J1013" s="329">
        <v>4290005001267</v>
      </c>
      <c r="K1013" s="330"/>
      <c r="L1013" s="330"/>
      <c r="M1013" s="330"/>
      <c r="N1013" s="330"/>
      <c r="O1013" s="330"/>
      <c r="P1013" s="344" t="s">
        <v>724</v>
      </c>
      <c r="Q1013" s="331"/>
      <c r="R1013" s="331"/>
      <c r="S1013" s="331"/>
      <c r="T1013" s="331"/>
      <c r="U1013" s="331"/>
      <c r="V1013" s="331"/>
      <c r="W1013" s="331"/>
      <c r="X1013" s="331"/>
      <c r="Y1013" s="332">
        <v>6</v>
      </c>
      <c r="Z1013" s="333"/>
      <c r="AA1013" s="333"/>
      <c r="AB1013" s="334"/>
      <c r="AC1013" s="335" t="s">
        <v>286</v>
      </c>
      <c r="AD1013" s="336"/>
      <c r="AE1013" s="336"/>
      <c r="AF1013" s="336"/>
      <c r="AG1013" s="336"/>
      <c r="AH1013" s="337" t="s">
        <v>694</v>
      </c>
      <c r="AI1013" s="338"/>
      <c r="AJ1013" s="338"/>
      <c r="AK1013" s="338"/>
      <c r="AL1013" s="339">
        <v>93</v>
      </c>
      <c r="AM1013" s="340"/>
      <c r="AN1013" s="340"/>
      <c r="AO1013" s="341"/>
      <c r="AP1013" s="342" t="s">
        <v>701</v>
      </c>
      <c r="AQ1013" s="342"/>
      <c r="AR1013" s="342"/>
      <c r="AS1013" s="342"/>
      <c r="AT1013" s="342"/>
      <c r="AU1013" s="342"/>
      <c r="AV1013" s="342"/>
      <c r="AW1013" s="342"/>
      <c r="AX1013" s="342"/>
      <c r="AY1013">
        <f>COUNTA($C$1013)</f>
        <v>1</v>
      </c>
    </row>
    <row r="1014" spans="1:51" ht="65.099999999999994" customHeight="1" x14ac:dyDescent="0.15">
      <c r="A1014" s="355">
        <v>5</v>
      </c>
      <c r="B1014" s="355">
        <v>1</v>
      </c>
      <c r="C1014" s="343" t="s">
        <v>722</v>
      </c>
      <c r="D1014" s="328"/>
      <c r="E1014" s="328"/>
      <c r="F1014" s="328"/>
      <c r="G1014" s="328"/>
      <c r="H1014" s="328"/>
      <c r="I1014" s="328"/>
      <c r="J1014" s="329">
        <v>6060005004332</v>
      </c>
      <c r="K1014" s="330"/>
      <c r="L1014" s="330"/>
      <c r="M1014" s="330"/>
      <c r="N1014" s="330"/>
      <c r="O1014" s="330"/>
      <c r="P1014" s="344" t="s">
        <v>723</v>
      </c>
      <c r="Q1014" s="331"/>
      <c r="R1014" s="331"/>
      <c r="S1014" s="331"/>
      <c r="T1014" s="331"/>
      <c r="U1014" s="331"/>
      <c r="V1014" s="331"/>
      <c r="W1014" s="331"/>
      <c r="X1014" s="331"/>
      <c r="Y1014" s="332">
        <v>5</v>
      </c>
      <c r="Z1014" s="333"/>
      <c r="AA1014" s="333"/>
      <c r="AB1014" s="334"/>
      <c r="AC1014" s="335" t="s">
        <v>286</v>
      </c>
      <c r="AD1014" s="336"/>
      <c r="AE1014" s="336"/>
      <c r="AF1014" s="336"/>
      <c r="AG1014" s="336"/>
      <c r="AH1014" s="337" t="s">
        <v>694</v>
      </c>
      <c r="AI1014" s="338"/>
      <c r="AJ1014" s="338"/>
      <c r="AK1014" s="338"/>
      <c r="AL1014" s="339">
        <v>94</v>
      </c>
      <c r="AM1014" s="340"/>
      <c r="AN1014" s="340"/>
      <c r="AO1014" s="341"/>
      <c r="AP1014" s="342" t="s">
        <v>701</v>
      </c>
      <c r="AQ1014" s="342"/>
      <c r="AR1014" s="342"/>
      <c r="AS1014" s="342"/>
      <c r="AT1014" s="342"/>
      <c r="AU1014" s="342"/>
      <c r="AV1014" s="342"/>
      <c r="AW1014" s="342"/>
      <c r="AX1014" s="342"/>
      <c r="AY1014">
        <f>COUNTA($C$1014)</f>
        <v>1</v>
      </c>
    </row>
    <row r="1015" spans="1:51" ht="30" customHeight="1" x14ac:dyDescent="0.15">
      <c r="A1015" s="355">
        <v>6</v>
      </c>
      <c r="B1015" s="355">
        <v>1</v>
      </c>
      <c r="C1015" s="343" t="s">
        <v>725</v>
      </c>
      <c r="D1015" s="328"/>
      <c r="E1015" s="328"/>
      <c r="F1015" s="328"/>
      <c r="G1015" s="328"/>
      <c r="H1015" s="328"/>
      <c r="I1015" s="328"/>
      <c r="J1015" s="329">
        <v>8020005008491</v>
      </c>
      <c r="K1015" s="330"/>
      <c r="L1015" s="330"/>
      <c r="M1015" s="330"/>
      <c r="N1015" s="330"/>
      <c r="O1015" s="330"/>
      <c r="P1015" s="344" t="s">
        <v>726</v>
      </c>
      <c r="Q1015" s="331"/>
      <c r="R1015" s="331"/>
      <c r="S1015" s="331"/>
      <c r="T1015" s="331"/>
      <c r="U1015" s="331"/>
      <c r="V1015" s="331"/>
      <c r="W1015" s="331"/>
      <c r="X1015" s="331"/>
      <c r="Y1015" s="332">
        <v>2</v>
      </c>
      <c r="Z1015" s="333"/>
      <c r="AA1015" s="333"/>
      <c r="AB1015" s="334"/>
      <c r="AC1015" s="335" t="s">
        <v>288</v>
      </c>
      <c r="AD1015" s="336"/>
      <c r="AE1015" s="336"/>
      <c r="AF1015" s="336"/>
      <c r="AG1015" s="336"/>
      <c r="AH1015" s="337" t="s">
        <v>694</v>
      </c>
      <c r="AI1015" s="338"/>
      <c r="AJ1015" s="338"/>
      <c r="AK1015" s="338"/>
      <c r="AL1015" s="339" t="s">
        <v>693</v>
      </c>
      <c r="AM1015" s="340"/>
      <c r="AN1015" s="340"/>
      <c r="AO1015" s="341"/>
      <c r="AP1015" s="342" t="s">
        <v>701</v>
      </c>
      <c r="AQ1015" s="342"/>
      <c r="AR1015" s="342"/>
      <c r="AS1015" s="342"/>
      <c r="AT1015" s="342"/>
      <c r="AU1015" s="342"/>
      <c r="AV1015" s="342"/>
      <c r="AW1015" s="342"/>
      <c r="AX1015" s="342"/>
      <c r="AY1015">
        <f>COUNTA($C$1015)</f>
        <v>1</v>
      </c>
    </row>
    <row r="1016" spans="1:51" ht="30" customHeight="1" x14ac:dyDescent="0.15">
      <c r="A1016" s="355">
        <v>7</v>
      </c>
      <c r="B1016" s="355">
        <v>1</v>
      </c>
      <c r="C1016" s="343" t="s">
        <v>725</v>
      </c>
      <c r="D1016" s="328"/>
      <c r="E1016" s="328"/>
      <c r="F1016" s="328"/>
      <c r="G1016" s="328"/>
      <c r="H1016" s="328"/>
      <c r="I1016" s="328"/>
      <c r="J1016" s="329">
        <v>8020005008491</v>
      </c>
      <c r="K1016" s="330"/>
      <c r="L1016" s="330"/>
      <c r="M1016" s="330"/>
      <c r="N1016" s="330"/>
      <c r="O1016" s="330"/>
      <c r="P1016" s="344" t="s">
        <v>727</v>
      </c>
      <c r="Q1016" s="331"/>
      <c r="R1016" s="331"/>
      <c r="S1016" s="331"/>
      <c r="T1016" s="331"/>
      <c r="U1016" s="331"/>
      <c r="V1016" s="331"/>
      <c r="W1016" s="331"/>
      <c r="X1016" s="331"/>
      <c r="Y1016" s="332">
        <v>2</v>
      </c>
      <c r="Z1016" s="333"/>
      <c r="AA1016" s="333"/>
      <c r="AB1016" s="334"/>
      <c r="AC1016" s="335" t="s">
        <v>288</v>
      </c>
      <c r="AD1016" s="336"/>
      <c r="AE1016" s="336"/>
      <c r="AF1016" s="336"/>
      <c r="AG1016" s="336"/>
      <c r="AH1016" s="337" t="s">
        <v>694</v>
      </c>
      <c r="AI1016" s="338"/>
      <c r="AJ1016" s="338"/>
      <c r="AK1016" s="338"/>
      <c r="AL1016" s="339" t="s">
        <v>693</v>
      </c>
      <c r="AM1016" s="340"/>
      <c r="AN1016" s="340"/>
      <c r="AO1016" s="341"/>
      <c r="AP1016" s="342" t="s">
        <v>701</v>
      </c>
      <c r="AQ1016" s="342"/>
      <c r="AR1016" s="342"/>
      <c r="AS1016" s="342"/>
      <c r="AT1016" s="342"/>
      <c r="AU1016" s="342"/>
      <c r="AV1016" s="342"/>
      <c r="AW1016" s="342"/>
      <c r="AX1016" s="342"/>
      <c r="AY1016">
        <f>COUNTA($C$1016)</f>
        <v>1</v>
      </c>
    </row>
    <row r="1017" spans="1:51" ht="30" customHeight="1" x14ac:dyDescent="0.15">
      <c r="A1017" s="355">
        <v>8</v>
      </c>
      <c r="B1017" s="355">
        <v>1</v>
      </c>
      <c r="C1017" s="343" t="s">
        <v>746</v>
      </c>
      <c r="D1017" s="328"/>
      <c r="E1017" s="328"/>
      <c r="F1017" s="328"/>
      <c r="G1017" s="328"/>
      <c r="H1017" s="328"/>
      <c r="I1017" s="328"/>
      <c r="J1017" s="329">
        <v>9012801002438</v>
      </c>
      <c r="K1017" s="330"/>
      <c r="L1017" s="330"/>
      <c r="M1017" s="330"/>
      <c r="N1017" s="330"/>
      <c r="O1017" s="330"/>
      <c r="P1017" s="344" t="s">
        <v>728</v>
      </c>
      <c r="Q1017" s="331"/>
      <c r="R1017" s="331"/>
      <c r="S1017" s="331"/>
      <c r="T1017" s="331"/>
      <c r="U1017" s="331"/>
      <c r="V1017" s="331"/>
      <c r="W1017" s="331"/>
      <c r="X1017" s="331"/>
      <c r="Y1017" s="332">
        <v>2</v>
      </c>
      <c r="Z1017" s="333"/>
      <c r="AA1017" s="333"/>
      <c r="AB1017" s="334"/>
      <c r="AC1017" s="335" t="s">
        <v>288</v>
      </c>
      <c r="AD1017" s="336"/>
      <c r="AE1017" s="336"/>
      <c r="AF1017" s="336"/>
      <c r="AG1017" s="336"/>
      <c r="AH1017" s="337" t="s">
        <v>694</v>
      </c>
      <c r="AI1017" s="338"/>
      <c r="AJ1017" s="338"/>
      <c r="AK1017" s="338"/>
      <c r="AL1017" s="339" t="s">
        <v>693</v>
      </c>
      <c r="AM1017" s="340"/>
      <c r="AN1017" s="340"/>
      <c r="AO1017" s="341"/>
      <c r="AP1017" s="342" t="s">
        <v>701</v>
      </c>
      <c r="AQ1017" s="342"/>
      <c r="AR1017" s="342"/>
      <c r="AS1017" s="342"/>
      <c r="AT1017" s="342"/>
      <c r="AU1017" s="342"/>
      <c r="AV1017" s="342"/>
      <c r="AW1017" s="342"/>
      <c r="AX1017" s="342"/>
      <c r="AY1017">
        <f>COUNTA($C$1017)</f>
        <v>1</v>
      </c>
    </row>
    <row r="1018" spans="1:51" ht="30" customHeight="1" x14ac:dyDescent="0.15">
      <c r="A1018" s="355">
        <v>9</v>
      </c>
      <c r="B1018" s="355">
        <v>1</v>
      </c>
      <c r="C1018" s="343" t="s">
        <v>730</v>
      </c>
      <c r="D1018" s="328"/>
      <c r="E1018" s="328"/>
      <c r="F1018" s="328"/>
      <c r="G1018" s="328"/>
      <c r="H1018" s="328"/>
      <c r="I1018" s="328"/>
      <c r="J1018" s="329">
        <v>9011101039249</v>
      </c>
      <c r="K1018" s="330"/>
      <c r="L1018" s="330"/>
      <c r="M1018" s="330"/>
      <c r="N1018" s="330"/>
      <c r="O1018" s="330"/>
      <c r="P1018" s="344" t="s">
        <v>731</v>
      </c>
      <c r="Q1018" s="331"/>
      <c r="R1018" s="331"/>
      <c r="S1018" s="331"/>
      <c r="T1018" s="331"/>
      <c r="U1018" s="331"/>
      <c r="V1018" s="331"/>
      <c r="W1018" s="331"/>
      <c r="X1018" s="331"/>
      <c r="Y1018" s="332">
        <v>2</v>
      </c>
      <c r="Z1018" s="333"/>
      <c r="AA1018" s="333"/>
      <c r="AB1018" s="334"/>
      <c r="AC1018" s="335" t="s">
        <v>281</v>
      </c>
      <c r="AD1018" s="336"/>
      <c r="AE1018" s="336"/>
      <c r="AF1018" s="336"/>
      <c r="AG1018" s="336"/>
      <c r="AH1018" s="337">
        <v>1</v>
      </c>
      <c r="AI1018" s="338"/>
      <c r="AJ1018" s="338"/>
      <c r="AK1018" s="338"/>
      <c r="AL1018" s="339">
        <v>48</v>
      </c>
      <c r="AM1018" s="340"/>
      <c r="AN1018" s="340"/>
      <c r="AO1018" s="341"/>
      <c r="AP1018" s="342" t="s">
        <v>729</v>
      </c>
      <c r="AQ1018" s="342"/>
      <c r="AR1018" s="342"/>
      <c r="AS1018" s="342"/>
      <c r="AT1018" s="342"/>
      <c r="AU1018" s="342"/>
      <c r="AV1018" s="342"/>
      <c r="AW1018" s="342"/>
      <c r="AX1018" s="342"/>
      <c r="AY1018">
        <f>COUNTA($C$1018)</f>
        <v>1</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277</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1</v>
      </c>
    </row>
    <row r="1043" spans="1:51" ht="30" customHeight="1" x14ac:dyDescent="0.15">
      <c r="A1043" s="355">
        <v>1</v>
      </c>
      <c r="B1043" s="355">
        <v>1</v>
      </c>
      <c r="C1043" s="343" t="s">
        <v>691</v>
      </c>
      <c r="D1043" s="328"/>
      <c r="E1043" s="328"/>
      <c r="F1043" s="328"/>
      <c r="G1043" s="328"/>
      <c r="H1043" s="328"/>
      <c r="I1043" s="328"/>
      <c r="J1043" s="329">
        <v>8020005008491</v>
      </c>
      <c r="K1043" s="330"/>
      <c r="L1043" s="330"/>
      <c r="M1043" s="330"/>
      <c r="N1043" s="330"/>
      <c r="O1043" s="330"/>
      <c r="P1043" s="344" t="s">
        <v>696</v>
      </c>
      <c r="Q1043" s="331"/>
      <c r="R1043" s="331"/>
      <c r="S1043" s="331"/>
      <c r="T1043" s="331"/>
      <c r="U1043" s="331"/>
      <c r="V1043" s="331"/>
      <c r="W1043" s="331"/>
      <c r="X1043" s="331"/>
      <c r="Y1043" s="332">
        <v>421</v>
      </c>
      <c r="Z1043" s="333"/>
      <c r="AA1043" s="333"/>
      <c r="AB1043" s="334"/>
      <c r="AC1043" s="335" t="s">
        <v>692</v>
      </c>
      <c r="AD1043" s="336"/>
      <c r="AE1043" s="336"/>
      <c r="AF1043" s="336"/>
      <c r="AG1043" s="336"/>
      <c r="AH1043" s="351" t="s">
        <v>693</v>
      </c>
      <c r="AI1043" s="352"/>
      <c r="AJ1043" s="352"/>
      <c r="AK1043" s="352"/>
      <c r="AL1043" s="339" t="s">
        <v>694</v>
      </c>
      <c r="AM1043" s="340"/>
      <c r="AN1043" s="340"/>
      <c r="AO1043" s="341"/>
      <c r="AP1043" s="342" t="s">
        <v>695</v>
      </c>
      <c r="AQ1043" s="342"/>
      <c r="AR1043" s="342"/>
      <c r="AS1043" s="342"/>
      <c r="AT1043" s="342"/>
      <c r="AU1043" s="342"/>
      <c r="AV1043" s="342"/>
      <c r="AW1043" s="342"/>
      <c r="AX1043" s="342"/>
      <c r="AY1043">
        <f t="shared" si="123"/>
        <v>1</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277</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244</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259</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214</v>
      </c>
      <c r="D1109" s="359"/>
      <c r="E1109" s="137" t="s">
        <v>213</v>
      </c>
      <c r="F1109" s="359"/>
      <c r="G1109" s="359"/>
      <c r="H1109" s="359"/>
      <c r="I1109" s="359"/>
      <c r="J1109" s="137" t="s">
        <v>219</v>
      </c>
      <c r="K1109" s="137"/>
      <c r="L1109" s="137"/>
      <c r="M1109" s="137"/>
      <c r="N1109" s="137"/>
      <c r="O1109" s="137"/>
      <c r="P1109" s="347" t="s">
        <v>27</v>
      </c>
      <c r="Q1109" s="347"/>
      <c r="R1109" s="347"/>
      <c r="S1109" s="347"/>
      <c r="T1109" s="347"/>
      <c r="U1109" s="347"/>
      <c r="V1109" s="347"/>
      <c r="W1109" s="347"/>
      <c r="X1109" s="347"/>
      <c r="Y1109" s="137" t="s">
        <v>221</v>
      </c>
      <c r="Z1109" s="359"/>
      <c r="AA1109" s="359"/>
      <c r="AB1109" s="359"/>
      <c r="AC1109" s="137" t="s">
        <v>196</v>
      </c>
      <c r="AD1109" s="137"/>
      <c r="AE1109" s="137"/>
      <c r="AF1109" s="137"/>
      <c r="AG1109" s="137"/>
      <c r="AH1109" s="347" t="s">
        <v>209</v>
      </c>
      <c r="AI1109" s="348"/>
      <c r="AJ1109" s="348"/>
      <c r="AK1109" s="348"/>
      <c r="AL1109" s="348" t="s">
        <v>21</v>
      </c>
      <c r="AM1109" s="348"/>
      <c r="AN1109" s="348"/>
      <c r="AO1109" s="360"/>
      <c r="AP1109" s="350" t="s">
        <v>245</v>
      </c>
      <c r="AQ1109" s="350"/>
      <c r="AR1109" s="350"/>
      <c r="AS1109" s="350"/>
      <c r="AT1109" s="350"/>
      <c r="AU1109" s="350"/>
      <c r="AV1109" s="350"/>
      <c r="AW1109" s="350"/>
      <c r="AX1109" s="350"/>
    </row>
    <row r="1110" spans="1:51" ht="30" customHeight="1" x14ac:dyDescent="0.15">
      <c r="A1110" s="355">
        <v>1</v>
      </c>
      <c r="B1110" s="355">
        <v>1</v>
      </c>
      <c r="C1110" s="353"/>
      <c r="D1110" s="353"/>
      <c r="E1110" s="135" t="s">
        <v>680</v>
      </c>
      <c r="F1110" s="354"/>
      <c r="G1110" s="354"/>
      <c r="H1110" s="354"/>
      <c r="I1110" s="354"/>
      <c r="J1110" s="329" t="s">
        <v>670</v>
      </c>
      <c r="K1110" s="330"/>
      <c r="L1110" s="330"/>
      <c r="M1110" s="330"/>
      <c r="N1110" s="330"/>
      <c r="O1110" s="330"/>
      <c r="P1110" s="344" t="s">
        <v>681</v>
      </c>
      <c r="Q1110" s="331"/>
      <c r="R1110" s="331"/>
      <c r="S1110" s="331"/>
      <c r="T1110" s="331"/>
      <c r="U1110" s="331"/>
      <c r="V1110" s="331"/>
      <c r="W1110" s="331"/>
      <c r="X1110" s="331"/>
      <c r="Y1110" s="332" t="s">
        <v>670</v>
      </c>
      <c r="Z1110" s="333"/>
      <c r="AA1110" s="333"/>
      <c r="AB1110" s="334"/>
      <c r="AC1110" s="335"/>
      <c r="AD1110" s="336"/>
      <c r="AE1110" s="336"/>
      <c r="AF1110" s="336"/>
      <c r="AG1110" s="336"/>
      <c r="AH1110" s="337" t="s">
        <v>670</v>
      </c>
      <c r="AI1110" s="338"/>
      <c r="AJ1110" s="338"/>
      <c r="AK1110" s="338"/>
      <c r="AL1110" s="339" t="s">
        <v>670</v>
      </c>
      <c r="AM1110" s="340"/>
      <c r="AN1110" s="340"/>
      <c r="AO1110" s="341"/>
      <c r="AP1110" s="342" t="s">
        <v>680</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7" priority="14023">
      <formula>IF(RIGHT(TEXT(P14,"0.#"),1)=".",FALSE,TRUE)</formula>
    </cfRule>
    <cfRule type="expression" dxfId="2116" priority="14024">
      <formula>IF(RIGHT(TEXT(P14,"0.#"),1)=".",TRUE,FALSE)</formula>
    </cfRule>
  </conditionalFormatting>
  <conditionalFormatting sqref="AE32">
    <cfRule type="expression" dxfId="2115" priority="14013">
      <formula>IF(RIGHT(TEXT(AE32,"0.#"),1)=".",FALSE,TRUE)</formula>
    </cfRule>
    <cfRule type="expression" dxfId="2114" priority="14014">
      <formula>IF(RIGHT(TEXT(AE32,"0.#"),1)=".",TRUE,FALSE)</formula>
    </cfRule>
  </conditionalFormatting>
  <conditionalFormatting sqref="P18:AX18">
    <cfRule type="expression" dxfId="2113" priority="13899">
      <formula>IF(RIGHT(TEXT(P18,"0.#"),1)=".",FALSE,TRUE)</formula>
    </cfRule>
    <cfRule type="expression" dxfId="2112" priority="13900">
      <formula>IF(RIGHT(TEXT(P18,"0.#"),1)=".",TRUE,FALSE)</formula>
    </cfRule>
  </conditionalFormatting>
  <conditionalFormatting sqref="Y790">
    <cfRule type="expression" dxfId="2111" priority="13895">
      <formula>IF(RIGHT(TEXT(Y790,"0.#"),1)=".",FALSE,TRUE)</formula>
    </cfRule>
    <cfRule type="expression" dxfId="2110" priority="13896">
      <formula>IF(RIGHT(TEXT(Y790,"0.#"),1)=".",TRUE,FALSE)</formula>
    </cfRule>
  </conditionalFormatting>
  <conditionalFormatting sqref="Y799">
    <cfRule type="expression" dxfId="2109" priority="13891">
      <formula>IF(RIGHT(TEXT(Y799,"0.#"),1)=".",FALSE,TRUE)</formula>
    </cfRule>
    <cfRule type="expression" dxfId="2108" priority="13892">
      <formula>IF(RIGHT(TEXT(Y799,"0.#"),1)=".",TRUE,FALSE)</formula>
    </cfRule>
  </conditionalFormatting>
  <conditionalFormatting sqref="Y830:Y837 Y828 Y817:Y824 Y815 Y804:Y811 Y802">
    <cfRule type="expression" dxfId="2107" priority="13673">
      <formula>IF(RIGHT(TEXT(Y802,"0.#"),1)=".",FALSE,TRUE)</formula>
    </cfRule>
    <cfRule type="expression" dxfId="2106" priority="13674">
      <formula>IF(RIGHT(TEXT(Y802,"0.#"),1)=".",TRUE,FALSE)</formula>
    </cfRule>
  </conditionalFormatting>
  <conditionalFormatting sqref="P16:AQ17 P15:AX15 P13:AX13">
    <cfRule type="expression" dxfId="2105" priority="13721">
      <formula>IF(RIGHT(TEXT(P13,"0.#"),1)=".",FALSE,TRUE)</formula>
    </cfRule>
    <cfRule type="expression" dxfId="2104" priority="13722">
      <formula>IF(RIGHT(TEXT(P13,"0.#"),1)=".",TRUE,FALSE)</formula>
    </cfRule>
  </conditionalFormatting>
  <conditionalFormatting sqref="P19:AJ19">
    <cfRule type="expression" dxfId="2103" priority="13719">
      <formula>IF(RIGHT(TEXT(P19,"0.#"),1)=".",FALSE,TRUE)</formula>
    </cfRule>
    <cfRule type="expression" dxfId="2102" priority="13720">
      <formula>IF(RIGHT(TEXT(P19,"0.#"),1)=".",TRUE,FALSE)</formula>
    </cfRule>
  </conditionalFormatting>
  <conditionalFormatting sqref="AE101 AQ101">
    <cfRule type="expression" dxfId="2101" priority="13711">
      <formula>IF(RIGHT(TEXT(AE101,"0.#"),1)=".",FALSE,TRUE)</formula>
    </cfRule>
    <cfRule type="expression" dxfId="2100" priority="13712">
      <formula>IF(RIGHT(TEXT(AE101,"0.#"),1)=".",TRUE,FALSE)</formula>
    </cfRule>
  </conditionalFormatting>
  <conditionalFormatting sqref="Y791:Y798 Y789">
    <cfRule type="expression" dxfId="2099" priority="13697">
      <formula>IF(RIGHT(TEXT(Y789,"0.#"),1)=".",FALSE,TRUE)</formula>
    </cfRule>
    <cfRule type="expression" dxfId="2098" priority="13698">
      <formula>IF(RIGHT(TEXT(Y789,"0.#"),1)=".",TRUE,FALSE)</formula>
    </cfRule>
  </conditionalFormatting>
  <conditionalFormatting sqref="AU790">
    <cfRule type="expression" dxfId="2097" priority="13695">
      <formula>IF(RIGHT(TEXT(AU790,"0.#"),1)=".",FALSE,TRUE)</formula>
    </cfRule>
    <cfRule type="expression" dxfId="2096" priority="13696">
      <formula>IF(RIGHT(TEXT(AU790,"0.#"),1)=".",TRUE,FALSE)</formula>
    </cfRule>
  </conditionalFormatting>
  <conditionalFormatting sqref="AU799">
    <cfRule type="expression" dxfId="2095" priority="13693">
      <formula>IF(RIGHT(TEXT(AU799,"0.#"),1)=".",FALSE,TRUE)</formula>
    </cfRule>
    <cfRule type="expression" dxfId="2094" priority="13694">
      <formula>IF(RIGHT(TEXT(AU799,"0.#"),1)=".",TRUE,FALSE)</formula>
    </cfRule>
  </conditionalFormatting>
  <conditionalFormatting sqref="AU791:AU798 AU789">
    <cfRule type="expression" dxfId="2093" priority="13691">
      <formula>IF(RIGHT(TEXT(AU789,"0.#"),1)=".",FALSE,TRUE)</formula>
    </cfRule>
    <cfRule type="expression" dxfId="2092" priority="13692">
      <formula>IF(RIGHT(TEXT(AU789,"0.#"),1)=".",TRUE,FALSE)</formula>
    </cfRule>
  </conditionalFormatting>
  <conditionalFormatting sqref="Y829 Y816 Y803">
    <cfRule type="expression" dxfId="2091" priority="13677">
      <formula>IF(RIGHT(TEXT(Y803,"0.#"),1)=".",FALSE,TRUE)</formula>
    </cfRule>
    <cfRule type="expression" dxfId="2090" priority="13678">
      <formula>IF(RIGHT(TEXT(Y803,"0.#"),1)=".",TRUE,FALSE)</formula>
    </cfRule>
  </conditionalFormatting>
  <conditionalFormatting sqref="Y838 Y825 Y812">
    <cfRule type="expression" dxfId="2089" priority="13675">
      <formula>IF(RIGHT(TEXT(Y812,"0.#"),1)=".",FALSE,TRUE)</formula>
    </cfRule>
    <cfRule type="expression" dxfId="2088" priority="13676">
      <formula>IF(RIGHT(TEXT(Y812,"0.#"),1)=".",TRUE,FALSE)</formula>
    </cfRule>
  </conditionalFormatting>
  <conditionalFormatting sqref="AU829 AU816 AU803">
    <cfRule type="expression" dxfId="2087" priority="13671">
      <formula>IF(RIGHT(TEXT(AU803,"0.#"),1)=".",FALSE,TRUE)</formula>
    </cfRule>
    <cfRule type="expression" dxfId="2086" priority="13672">
      <formula>IF(RIGHT(TEXT(AU803,"0.#"),1)=".",TRUE,FALSE)</formula>
    </cfRule>
  </conditionalFormatting>
  <conditionalFormatting sqref="AU838 AU825 AU812">
    <cfRule type="expression" dxfId="2085" priority="13669">
      <formula>IF(RIGHT(TEXT(AU812,"0.#"),1)=".",FALSE,TRUE)</formula>
    </cfRule>
    <cfRule type="expression" dxfId="2084" priority="13670">
      <formula>IF(RIGHT(TEXT(AU812,"0.#"),1)=".",TRUE,FALSE)</formula>
    </cfRule>
  </conditionalFormatting>
  <conditionalFormatting sqref="AU830:AU837 AU828 AU817:AU824 AU815 AU804:AU811 AU802">
    <cfRule type="expression" dxfId="2083" priority="13667">
      <formula>IF(RIGHT(TEXT(AU802,"0.#"),1)=".",FALSE,TRUE)</formula>
    </cfRule>
    <cfRule type="expression" dxfId="2082" priority="13668">
      <formula>IF(RIGHT(TEXT(AU802,"0.#"),1)=".",TRUE,FALSE)</formula>
    </cfRule>
  </conditionalFormatting>
  <conditionalFormatting sqref="AM87">
    <cfRule type="expression" dxfId="2081" priority="13321">
      <formula>IF(RIGHT(TEXT(AM87,"0.#"),1)=".",FALSE,TRUE)</formula>
    </cfRule>
    <cfRule type="expression" dxfId="2080" priority="13322">
      <formula>IF(RIGHT(TEXT(AM87,"0.#"),1)=".",TRUE,FALSE)</formula>
    </cfRule>
  </conditionalFormatting>
  <conditionalFormatting sqref="AE55">
    <cfRule type="expression" dxfId="2079" priority="13389">
      <formula>IF(RIGHT(TEXT(AE55,"0.#"),1)=".",FALSE,TRUE)</formula>
    </cfRule>
    <cfRule type="expression" dxfId="2078" priority="13390">
      <formula>IF(RIGHT(TEXT(AE55,"0.#"),1)=".",TRUE,FALSE)</formula>
    </cfRule>
  </conditionalFormatting>
  <conditionalFormatting sqref="AI55">
    <cfRule type="expression" dxfId="2077" priority="13387">
      <formula>IF(RIGHT(TEXT(AI55,"0.#"),1)=".",FALSE,TRUE)</formula>
    </cfRule>
    <cfRule type="expression" dxfId="2076" priority="13388">
      <formula>IF(RIGHT(TEXT(AI55,"0.#"),1)=".",TRUE,FALSE)</formula>
    </cfRule>
  </conditionalFormatting>
  <conditionalFormatting sqref="AM34">
    <cfRule type="expression" dxfId="2075" priority="13467">
      <formula>IF(RIGHT(TEXT(AM34,"0.#"),1)=".",FALSE,TRUE)</formula>
    </cfRule>
    <cfRule type="expression" dxfId="2074" priority="13468">
      <formula>IF(RIGHT(TEXT(AM34,"0.#"),1)=".",TRUE,FALSE)</formula>
    </cfRule>
  </conditionalFormatting>
  <conditionalFormatting sqref="AE33">
    <cfRule type="expression" dxfId="2073" priority="13481">
      <formula>IF(RIGHT(TEXT(AE33,"0.#"),1)=".",FALSE,TRUE)</formula>
    </cfRule>
    <cfRule type="expression" dxfId="2072" priority="13482">
      <formula>IF(RIGHT(TEXT(AE33,"0.#"),1)=".",TRUE,FALSE)</formula>
    </cfRule>
  </conditionalFormatting>
  <conditionalFormatting sqref="AE34">
    <cfRule type="expression" dxfId="2071" priority="13479">
      <formula>IF(RIGHT(TEXT(AE34,"0.#"),1)=".",FALSE,TRUE)</formula>
    </cfRule>
    <cfRule type="expression" dxfId="2070" priority="13480">
      <formula>IF(RIGHT(TEXT(AE34,"0.#"),1)=".",TRUE,FALSE)</formula>
    </cfRule>
  </conditionalFormatting>
  <conditionalFormatting sqref="AI34">
    <cfRule type="expression" dxfId="2069" priority="13477">
      <formula>IF(RIGHT(TEXT(AI34,"0.#"),1)=".",FALSE,TRUE)</formula>
    </cfRule>
    <cfRule type="expression" dxfId="2068" priority="13478">
      <formula>IF(RIGHT(TEXT(AI34,"0.#"),1)=".",TRUE,FALSE)</formula>
    </cfRule>
  </conditionalFormatting>
  <conditionalFormatting sqref="AI33">
    <cfRule type="expression" dxfId="2067" priority="13475">
      <formula>IF(RIGHT(TEXT(AI33,"0.#"),1)=".",FALSE,TRUE)</formula>
    </cfRule>
    <cfRule type="expression" dxfId="2066" priority="13476">
      <formula>IF(RIGHT(TEXT(AI33,"0.#"),1)=".",TRUE,FALSE)</formula>
    </cfRule>
  </conditionalFormatting>
  <conditionalFormatting sqref="AI32">
    <cfRule type="expression" dxfId="2065" priority="13473">
      <formula>IF(RIGHT(TEXT(AI32,"0.#"),1)=".",FALSE,TRUE)</formula>
    </cfRule>
    <cfRule type="expression" dxfId="2064" priority="13474">
      <formula>IF(RIGHT(TEXT(AI32,"0.#"),1)=".",TRUE,FALSE)</formula>
    </cfRule>
  </conditionalFormatting>
  <conditionalFormatting sqref="AM32">
    <cfRule type="expression" dxfId="2063" priority="13471">
      <formula>IF(RIGHT(TEXT(AM32,"0.#"),1)=".",FALSE,TRUE)</formula>
    </cfRule>
    <cfRule type="expression" dxfId="2062" priority="13472">
      <formula>IF(RIGHT(TEXT(AM32,"0.#"),1)=".",TRUE,FALSE)</formula>
    </cfRule>
  </conditionalFormatting>
  <conditionalFormatting sqref="AM33">
    <cfRule type="expression" dxfId="2061" priority="13469">
      <formula>IF(RIGHT(TEXT(AM33,"0.#"),1)=".",FALSE,TRUE)</formula>
    </cfRule>
    <cfRule type="expression" dxfId="2060" priority="13470">
      <formula>IF(RIGHT(TEXT(AM33,"0.#"),1)=".",TRUE,FALSE)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 RIGHT(TEXT(AL847,"0.#"),1)&lt;&gt;"."),TRUE,FALSE)</formula>
    </cfRule>
    <cfRule type="expression" dxfId="1816" priority="6646">
      <formula>IF(AND(AL847&gt;=0, RIGHT(TEXT(AL847,"0.#"),1)="."),TRUE,FALSE)</formula>
    </cfRule>
    <cfRule type="expression" dxfId="1815" priority="6647">
      <formula>IF(AND(AL847&lt;0, RIGHT(TEXT(AL847,"0.#"),1)&lt;&gt;"."),TRUE,FALSE)</formula>
    </cfRule>
    <cfRule type="expression" dxfId="1814" priority="6648">
      <formula>IF(AND(AL847&lt;0, 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5:AO846">
    <cfRule type="expression" dxfId="1699" priority="2831">
      <formula>IF(AND(AL845&gt;=0, RIGHT(TEXT(AL845,"0.#"),1)&lt;&gt;"."),TRUE,FALSE)</formula>
    </cfRule>
    <cfRule type="expression" dxfId="1698" priority="2832">
      <formula>IF(AND(AL845&gt;=0, RIGHT(TEXT(AL845,"0.#"),1)="."),TRUE,FALSE)</formula>
    </cfRule>
    <cfRule type="expression" dxfId="1697" priority="2833">
      <formula>IF(AND(AL845&lt;0, RIGHT(TEXT(AL845,"0.#"),1)&lt;&gt;"."),TRUE,FALSE)</formula>
    </cfRule>
    <cfRule type="expression" dxfId="1696" priority="2834">
      <formula>IF(AND(AL845&lt;0, RIGHT(TEXT(AL845,"0.#"),1)="."),TRUE,FALSE)</formula>
    </cfRule>
  </conditionalFormatting>
  <conditionalFormatting sqref="Y845:Y846">
    <cfRule type="expression" dxfId="1695" priority="2829">
      <formula>IF(RIGHT(TEXT(Y845,"0.#"),1)=".",FALSE,TRUE)</formula>
    </cfRule>
    <cfRule type="expression" dxfId="1694" priority="2830">
      <formula>IF(RIGHT(TEXT(Y845,"0.#"),1)=".",TRUE,FALSE)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12 AL1018: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L1013:AO1013">
    <cfRule type="expression" dxfId="19" priority="17">
      <formula>IF(AND(AL1013&gt;=0, RIGHT(TEXT(AL1013,"0.#"),1)&lt;&gt;"."),TRUE,FALSE)</formula>
    </cfRule>
    <cfRule type="expression" dxfId="18" priority="18">
      <formula>IF(AND(AL1013&gt;=0, RIGHT(TEXT(AL1013,"0.#"),1)="."),TRUE,FALSE)</formula>
    </cfRule>
    <cfRule type="expression" dxfId="17" priority="19">
      <formula>IF(AND(AL1013&lt;0, RIGHT(TEXT(AL1013,"0.#"),1)&lt;&gt;"."),TRUE,FALSE)</formula>
    </cfRule>
    <cfRule type="expression" dxfId="16" priority="20">
      <formula>IF(AND(AL1013&lt;0, RIGHT(TEXT(AL1013,"0.#"),1)="."),TRUE,FALSE)</formula>
    </cfRule>
  </conditionalFormatting>
  <conditionalFormatting sqref="AL1014:AO1014">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AL1015:AO1015">
    <cfRule type="expression" dxfId="11" priority="9">
      <formula>IF(AND(AL1015&gt;=0, RIGHT(TEXT(AL1015,"0.#"),1)&lt;&gt;"."),TRUE,FALSE)</formula>
    </cfRule>
    <cfRule type="expression" dxfId="10" priority="10">
      <formula>IF(AND(AL1015&gt;=0, RIGHT(TEXT(AL1015,"0.#"),1)="."),TRUE,FALSE)</formula>
    </cfRule>
    <cfRule type="expression" dxfId="9" priority="11">
      <formula>IF(AND(AL1015&lt;0, RIGHT(TEXT(AL1015,"0.#"),1)&lt;&gt;"."),TRUE,FALSE)</formula>
    </cfRule>
    <cfRule type="expression" dxfId="8" priority="12">
      <formula>IF(AND(AL1015&lt;0, RIGHT(TEXT(AL1015,"0.#"),1)="."),TRUE,FALSE)</formula>
    </cfRule>
  </conditionalFormatting>
  <conditionalFormatting sqref="AL1016:AO1016">
    <cfRule type="expression" dxfId="7" priority="5">
      <formula>IF(AND(AL1016&gt;=0, RIGHT(TEXT(AL1016,"0.#"),1)&lt;&gt;"."),TRUE,FALSE)</formula>
    </cfRule>
    <cfRule type="expression" dxfId="6" priority="6">
      <formula>IF(AND(AL1016&gt;=0, RIGHT(TEXT(AL1016,"0.#"),1)="."),TRUE,FALSE)</formula>
    </cfRule>
    <cfRule type="expression" dxfId="5" priority="7">
      <formula>IF(AND(AL1016&lt;0, RIGHT(TEXT(AL1016,"0.#"),1)&lt;&gt;"."),TRUE,FALSE)</formula>
    </cfRule>
    <cfRule type="expression" dxfId="4" priority="8">
      <formula>IF(AND(AL1016&lt;0, RIGHT(TEXT(AL1016,"0.#"),1)="."),TRUE,FALSE)</formula>
    </cfRule>
  </conditionalFormatting>
  <conditionalFormatting sqref="AL1017:AO1017">
    <cfRule type="expression" dxfId="3" priority="1">
      <formula>IF(AND(AL1017&gt;=0, RIGHT(TEXT(AL1017,"0.#"),1)&lt;&gt;"."),TRUE,FALSE)</formula>
    </cfRule>
    <cfRule type="expression" dxfId="2" priority="2">
      <formula>IF(AND(AL1017&gt;=0, RIGHT(TEXT(AL1017,"0.#"),1)="."),TRUE,FALSE)</formula>
    </cfRule>
    <cfRule type="expression" dxfId="1" priority="3">
      <formula>IF(AND(AL1017&lt;0, RIGHT(TEXT(AL1017,"0.#"),1)&lt;&gt;"."),TRUE,FALSE)</formula>
    </cfRule>
    <cfRule type="expression" dxfId="0" priority="4">
      <formula>IF(AND(AL1017&lt;0, RIGHT(TEXT(AL1017,"0.#"),1)="."),TRUE,FALSE)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48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454</v>
      </c>
      <c r="AA1" s="29" t="s">
        <v>81</v>
      </c>
      <c r="AB1" s="29" t="s">
        <v>455</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t="s">
        <v>659</v>
      </c>
      <c r="R2" s="13" t="str">
        <f>IF(Q2="","",P2)</f>
        <v>直接実施</v>
      </c>
      <c r="S2" s="13" t="str">
        <f>IF(R2="","",IF(S1&lt;&gt;"",CONCATENATE(S1,"、",R2),R2))</f>
        <v>直接実施</v>
      </c>
      <c r="T2" s="13"/>
      <c r="U2" s="86">
        <v>20</v>
      </c>
      <c r="W2" s="32" t="s">
        <v>174</v>
      </c>
      <c r="Y2" s="32" t="s">
        <v>67</v>
      </c>
      <c r="Z2" s="32" t="s">
        <v>67</v>
      </c>
      <c r="AA2" s="79" t="s">
        <v>319</v>
      </c>
      <c r="AB2" s="79" t="s">
        <v>549</v>
      </c>
      <c r="AC2" s="80" t="s">
        <v>134</v>
      </c>
      <c r="AD2" s="28"/>
      <c r="AE2" s="34" t="s">
        <v>170</v>
      </c>
      <c r="AF2" s="30"/>
      <c r="AG2" s="44" t="s">
        <v>281</v>
      </c>
      <c r="AI2" s="42" t="s">
        <v>314</v>
      </c>
      <c r="AK2" s="42" t="s">
        <v>211</v>
      </c>
      <c r="AM2" s="68"/>
      <c r="AN2" s="68"/>
      <c r="AP2" s="44" t="s">
        <v>281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直接実施、委託・請負</v>
      </c>
      <c r="T3" s="13"/>
      <c r="U3" s="32" t="s">
        <v>581</v>
      </c>
      <c r="W3" s="32" t="s">
        <v>149</v>
      </c>
      <c r="Y3" s="32" t="s">
        <v>68</v>
      </c>
      <c r="Z3" s="32" t="s">
        <v>456</v>
      </c>
      <c r="AA3" s="79" t="s">
        <v>419</v>
      </c>
      <c r="AB3" s="79" t="s">
        <v>550</v>
      </c>
      <c r="AC3" s="80" t="s">
        <v>135</v>
      </c>
      <c r="AD3" s="28"/>
      <c r="AE3" s="34" t="s">
        <v>171</v>
      </c>
      <c r="AF3" s="30"/>
      <c r="AG3" s="44" t="s">
        <v>282</v>
      </c>
      <c r="AI3" s="42" t="s">
        <v>204</v>
      </c>
      <c r="AK3" s="42" t="str">
        <f>CHAR(CODE(AK2)+1)</f>
        <v>B</v>
      </c>
      <c r="AM3" s="68"/>
      <c r="AN3" s="68"/>
      <c r="AP3" s="44" t="s">
        <v>282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582</v>
      </c>
      <c r="W4" s="32" t="s">
        <v>150</v>
      </c>
      <c r="Y4" s="32" t="s">
        <v>326</v>
      </c>
      <c r="Z4" s="32" t="s">
        <v>457</v>
      </c>
      <c r="AA4" s="79" t="s">
        <v>420</v>
      </c>
      <c r="AB4" s="79" t="s">
        <v>551</v>
      </c>
      <c r="AC4" s="79" t="s">
        <v>136</v>
      </c>
      <c r="AD4" s="28"/>
      <c r="AE4" s="34" t="s">
        <v>172</v>
      </c>
      <c r="AF4" s="30"/>
      <c r="AG4" s="44" t="s">
        <v>283</v>
      </c>
      <c r="AI4" s="42" t="s">
        <v>206</v>
      </c>
      <c r="AK4" s="42" t="str">
        <f t="shared" ref="AK4:AK49" si="7">CHAR(CODE(AK3)+1)</f>
        <v>C</v>
      </c>
      <c r="AM4" s="68"/>
      <c r="AN4" s="68"/>
      <c r="AP4" s="44" t="s">
        <v>283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606</v>
      </c>
      <c r="Y5" s="32" t="s">
        <v>327</v>
      </c>
      <c r="Z5" s="32" t="s">
        <v>458</v>
      </c>
      <c r="AA5" s="79" t="s">
        <v>421</v>
      </c>
      <c r="AB5" s="79" t="s">
        <v>552</v>
      </c>
      <c r="AC5" s="79" t="s">
        <v>173</v>
      </c>
      <c r="AD5" s="31"/>
      <c r="AE5" s="34" t="s">
        <v>293</v>
      </c>
      <c r="AF5" s="30"/>
      <c r="AG5" s="44" t="s">
        <v>284</v>
      </c>
      <c r="AI5" s="42" t="s">
        <v>323</v>
      </c>
      <c r="AK5" s="42" t="str">
        <f t="shared" si="7"/>
        <v>D</v>
      </c>
      <c r="AP5" s="44" t="s">
        <v>284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659</v>
      </c>
      <c r="R6" s="13" t="str">
        <f t="shared" si="3"/>
        <v>交付</v>
      </c>
      <c r="S6" s="13" t="str">
        <f t="shared" si="4"/>
        <v>直接実施、委託・請負、交付</v>
      </c>
      <c r="T6" s="13"/>
      <c r="U6" s="32" t="s">
        <v>295</v>
      </c>
      <c r="W6" s="32" t="s">
        <v>151</v>
      </c>
      <c r="Y6" s="32" t="s">
        <v>328</v>
      </c>
      <c r="Z6" s="32" t="s">
        <v>459</v>
      </c>
      <c r="AA6" s="79" t="s">
        <v>422</v>
      </c>
      <c r="AB6" s="79" t="s">
        <v>553</v>
      </c>
      <c r="AC6" s="79" t="s">
        <v>137</v>
      </c>
      <c r="AD6" s="31"/>
      <c r="AE6" s="34" t="s">
        <v>291</v>
      </c>
      <c r="AF6" s="30"/>
      <c r="AG6" s="44" t="s">
        <v>285</v>
      </c>
      <c r="AI6" s="42" t="s">
        <v>324</v>
      </c>
      <c r="AK6" s="42" t="str">
        <f>CHAR(CODE(AK5)+1)</f>
        <v>E</v>
      </c>
      <c r="AP6" s="44" t="s">
        <v>285</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直接実施、委託・請負、交付</v>
      </c>
      <c r="T7" s="13"/>
      <c r="U7" s="32"/>
      <c r="W7" s="32" t="s">
        <v>152</v>
      </c>
      <c r="Y7" s="32" t="s">
        <v>329</v>
      </c>
      <c r="Z7" s="32" t="s">
        <v>460</v>
      </c>
      <c r="AA7" s="79" t="s">
        <v>423</v>
      </c>
      <c r="AB7" s="79" t="s">
        <v>554</v>
      </c>
      <c r="AC7" s="31"/>
      <c r="AD7" s="31"/>
      <c r="AE7" s="32" t="s">
        <v>137</v>
      </c>
      <c r="AF7" s="30"/>
      <c r="AG7" s="44" t="s">
        <v>286</v>
      </c>
      <c r="AH7" s="71"/>
      <c r="AI7" s="44" t="s">
        <v>308</v>
      </c>
      <c r="AK7" s="42" t="str">
        <f>CHAR(CODE(AK6)+1)</f>
        <v>F</v>
      </c>
      <c r="AP7" s="44" t="s">
        <v>286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直接実施、委託・請負、交付</v>
      </c>
      <c r="T8" s="13"/>
      <c r="U8" s="32" t="s">
        <v>321</v>
      </c>
      <c r="W8" s="32" t="s">
        <v>153</v>
      </c>
      <c r="Y8" s="32" t="s">
        <v>330</v>
      </c>
      <c r="Z8" s="32" t="s">
        <v>461</v>
      </c>
      <c r="AA8" s="79" t="s">
        <v>424</v>
      </c>
      <c r="AB8" s="79" t="s">
        <v>555</v>
      </c>
      <c r="AC8" s="31"/>
      <c r="AD8" s="31"/>
      <c r="AE8" s="31"/>
      <c r="AF8" s="30"/>
      <c r="AG8" s="44" t="s">
        <v>287</v>
      </c>
      <c r="AI8" s="42" t="s">
        <v>309</v>
      </c>
      <c r="AK8" s="42" t="str">
        <f t="shared" si="7"/>
        <v>G</v>
      </c>
      <c r="AP8" s="44" t="s">
        <v>287</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331</v>
      </c>
      <c r="Z9" s="32" t="s">
        <v>462</v>
      </c>
      <c r="AA9" s="79" t="s">
        <v>425</v>
      </c>
      <c r="AB9" s="79" t="s">
        <v>556</v>
      </c>
      <c r="AC9" s="31"/>
      <c r="AD9" s="31"/>
      <c r="AE9" s="31"/>
      <c r="AF9" s="30"/>
      <c r="AG9" s="44" t="s">
        <v>288</v>
      </c>
      <c r="AI9" s="67"/>
      <c r="AK9" s="42" t="str">
        <f t="shared" si="7"/>
        <v>H</v>
      </c>
      <c r="AP9" s="44" t="s">
        <v>288</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直接実施、委託・請負、交付</v>
      </c>
      <c r="Q10" s="19"/>
      <c r="T10" s="13"/>
      <c r="W10" s="32" t="s">
        <v>155</v>
      </c>
      <c r="Y10" s="32" t="s">
        <v>332</v>
      </c>
      <c r="Z10" s="32" t="s">
        <v>463</v>
      </c>
      <c r="AA10" s="79" t="s">
        <v>426</v>
      </c>
      <c r="AB10" s="79" t="s">
        <v>557</v>
      </c>
      <c r="AC10" s="31"/>
      <c r="AD10" s="31"/>
      <c r="AE10" s="31"/>
      <c r="AF10" s="30"/>
      <c r="AG10" s="44" t="s">
        <v>273</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333</v>
      </c>
      <c r="Z11" s="32" t="s">
        <v>464</v>
      </c>
      <c r="AA11" s="79" t="s">
        <v>427</v>
      </c>
      <c r="AB11" s="79" t="s">
        <v>558</v>
      </c>
      <c r="AC11" s="31"/>
      <c r="AD11" s="31"/>
      <c r="AE11" s="31"/>
      <c r="AF11" s="30"/>
      <c r="AG11" s="42" t="s">
        <v>276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583</v>
      </c>
      <c r="W12" s="32" t="s">
        <v>157</v>
      </c>
      <c r="Y12" s="32" t="s">
        <v>334</v>
      </c>
      <c r="Z12" s="32" t="s">
        <v>465</v>
      </c>
      <c r="AA12" s="79" t="s">
        <v>428</v>
      </c>
      <c r="AB12" s="79" t="s">
        <v>559</v>
      </c>
      <c r="AC12" s="31"/>
      <c r="AD12" s="31"/>
      <c r="AE12" s="31"/>
      <c r="AF12" s="30"/>
      <c r="AG12" s="42" t="s">
        <v>274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335</v>
      </c>
      <c r="Z13" s="32" t="s">
        <v>466</v>
      </c>
      <c r="AA13" s="79" t="s">
        <v>429</v>
      </c>
      <c r="AB13" s="79" t="s">
        <v>560</v>
      </c>
      <c r="AC13" s="31"/>
      <c r="AD13" s="31"/>
      <c r="AE13" s="31"/>
      <c r="AF13" s="30"/>
      <c r="AG13" s="42" t="s">
        <v>275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584</v>
      </c>
      <c r="W14" s="32" t="s">
        <v>159</v>
      </c>
      <c r="Y14" s="32" t="s">
        <v>336</v>
      </c>
      <c r="Z14" s="32" t="s">
        <v>467</v>
      </c>
      <c r="AA14" s="79" t="s">
        <v>430</v>
      </c>
      <c r="AB14" s="79" t="s">
        <v>561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585</v>
      </c>
      <c r="W15" s="32" t="s">
        <v>160</v>
      </c>
      <c r="Y15" s="32" t="s">
        <v>337</v>
      </c>
      <c r="Z15" s="32" t="s">
        <v>468</v>
      </c>
      <c r="AA15" s="79" t="s">
        <v>431</v>
      </c>
      <c r="AB15" s="79" t="s">
        <v>562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586</v>
      </c>
      <c r="W16" s="32" t="s">
        <v>161</v>
      </c>
      <c r="Y16" s="32" t="s">
        <v>338</v>
      </c>
      <c r="Z16" s="32" t="s">
        <v>469</v>
      </c>
      <c r="AA16" s="79" t="s">
        <v>432</v>
      </c>
      <c r="AB16" s="79" t="s">
        <v>563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587</v>
      </c>
      <c r="W17" s="32" t="s">
        <v>162</v>
      </c>
      <c r="Y17" s="32" t="s">
        <v>339</v>
      </c>
      <c r="Z17" s="32" t="s">
        <v>470</v>
      </c>
      <c r="AA17" s="79" t="s">
        <v>433</v>
      </c>
      <c r="AB17" s="79" t="s">
        <v>564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588</v>
      </c>
      <c r="W18" s="32" t="s">
        <v>163</v>
      </c>
      <c r="Y18" s="32" t="s">
        <v>340</v>
      </c>
      <c r="Z18" s="32" t="s">
        <v>471</v>
      </c>
      <c r="AA18" s="79" t="s">
        <v>434</v>
      </c>
      <c r="AB18" s="79" t="s">
        <v>565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589</v>
      </c>
      <c r="W19" s="32" t="s">
        <v>164</v>
      </c>
      <c r="Y19" s="32" t="s">
        <v>341</v>
      </c>
      <c r="Z19" s="32" t="s">
        <v>472</v>
      </c>
      <c r="AA19" s="79" t="s">
        <v>435</v>
      </c>
      <c r="AB19" s="79" t="s">
        <v>566</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590</v>
      </c>
      <c r="W20" s="32" t="s">
        <v>165</v>
      </c>
      <c r="Y20" s="32" t="s">
        <v>342</v>
      </c>
      <c r="Z20" s="32" t="s">
        <v>473</v>
      </c>
      <c r="AA20" s="79" t="s">
        <v>436</v>
      </c>
      <c r="AB20" s="79" t="s">
        <v>567</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591</v>
      </c>
      <c r="W21" s="32" t="s">
        <v>166</v>
      </c>
      <c r="Y21" s="32" t="s">
        <v>343</v>
      </c>
      <c r="Z21" s="32" t="s">
        <v>474</v>
      </c>
      <c r="AA21" s="79" t="s">
        <v>437</v>
      </c>
      <c r="AB21" s="79" t="s">
        <v>568</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592</v>
      </c>
      <c r="W22" s="32" t="s">
        <v>167</v>
      </c>
      <c r="Y22" s="32" t="s">
        <v>344</v>
      </c>
      <c r="Z22" s="32" t="s">
        <v>475</v>
      </c>
      <c r="AA22" s="79" t="s">
        <v>438</v>
      </c>
      <c r="AB22" s="79" t="s">
        <v>569</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593</v>
      </c>
      <c r="W23" s="32" t="s">
        <v>609</v>
      </c>
      <c r="Y23" s="32" t="s">
        <v>345</v>
      </c>
      <c r="Z23" s="32" t="s">
        <v>476</v>
      </c>
      <c r="AA23" s="79" t="s">
        <v>439</v>
      </c>
      <c r="AB23" s="79" t="s">
        <v>570</v>
      </c>
      <c r="AC23" s="31"/>
      <c r="AD23" s="31"/>
      <c r="AE23" s="31"/>
      <c r="AF23" s="30"/>
      <c r="AK23" s="42" t="str">
        <f t="shared" si="7"/>
        <v>V</v>
      </c>
    </row>
    <row r="24" spans="1:37" ht="13.5" customHeight="1" x14ac:dyDescent="0.15">
      <c r="A24" s="74" t="s">
        <v>312</v>
      </c>
      <c r="B24" s="15"/>
      <c r="C24" s="13" t="str">
        <f t="shared" si="9"/>
        <v/>
      </c>
      <c r="D24" s="13" t="str">
        <f>IF(C24="",D23,IF(D23&lt;&gt;"",CONCATENATE(D23,"、",C24),C24))</f>
        <v/>
      </c>
      <c r="F24" s="18" t="s">
        <v>317</v>
      </c>
      <c r="G24" s="17"/>
      <c r="H24" s="13" t="str">
        <f t="shared" si="1"/>
        <v/>
      </c>
      <c r="I24" s="13" t="str">
        <f t="shared" si="5"/>
        <v>一般会計</v>
      </c>
      <c r="K24" s="13"/>
      <c r="L24" s="13"/>
      <c r="O24" s="13"/>
      <c r="P24" s="13"/>
      <c r="Q24" s="19"/>
      <c r="T24" s="13"/>
      <c r="U24" s="32" t="s">
        <v>594</v>
      </c>
      <c r="Y24" s="32" t="s">
        <v>346</v>
      </c>
      <c r="Z24" s="32" t="s">
        <v>477</v>
      </c>
      <c r="AA24" s="79" t="s">
        <v>440</v>
      </c>
      <c r="AB24" s="79" t="s">
        <v>571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595</v>
      </c>
      <c r="Y25" s="32" t="s">
        <v>347</v>
      </c>
      <c r="Z25" s="32" t="s">
        <v>478</v>
      </c>
      <c r="AA25" s="79" t="s">
        <v>441</v>
      </c>
      <c r="AB25" s="79" t="s">
        <v>572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596</v>
      </c>
      <c r="Y26" s="32" t="s">
        <v>348</v>
      </c>
      <c r="Z26" s="32" t="s">
        <v>479</v>
      </c>
      <c r="AA26" s="79" t="s">
        <v>442</v>
      </c>
      <c r="AB26" s="79" t="s">
        <v>573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597</v>
      </c>
      <c r="Y27" s="32" t="s">
        <v>349</v>
      </c>
      <c r="Z27" s="32" t="s">
        <v>480</v>
      </c>
      <c r="AA27" s="79" t="s">
        <v>443</v>
      </c>
      <c r="AB27" s="79" t="s">
        <v>574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598</v>
      </c>
      <c r="Y28" s="32" t="s">
        <v>350</v>
      </c>
      <c r="Z28" s="32" t="s">
        <v>481</v>
      </c>
      <c r="AA28" s="79" t="s">
        <v>444</v>
      </c>
      <c r="AB28" s="79" t="s">
        <v>575</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599</v>
      </c>
      <c r="Y29" s="32" t="s">
        <v>351</v>
      </c>
      <c r="Z29" s="32" t="s">
        <v>482</v>
      </c>
      <c r="AA29" s="79" t="s">
        <v>445</v>
      </c>
      <c r="AB29" s="79" t="s">
        <v>576</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600</v>
      </c>
      <c r="Y30" s="32" t="s">
        <v>352</v>
      </c>
      <c r="Z30" s="32" t="s">
        <v>483</v>
      </c>
      <c r="AA30" s="79" t="s">
        <v>446</v>
      </c>
      <c r="AB30" s="79" t="s">
        <v>577</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601</v>
      </c>
      <c r="Y31" s="32" t="s">
        <v>353</v>
      </c>
      <c r="Z31" s="32" t="s">
        <v>484</v>
      </c>
      <c r="AA31" s="79" t="s">
        <v>447</v>
      </c>
      <c r="AB31" s="79" t="s">
        <v>578</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602</v>
      </c>
      <c r="Y32" s="32" t="s">
        <v>354</v>
      </c>
      <c r="Z32" s="32" t="s">
        <v>485</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603</v>
      </c>
      <c r="Y33" s="32" t="s">
        <v>355</v>
      </c>
      <c r="Z33" s="32" t="s">
        <v>486</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604</v>
      </c>
      <c r="Y34" s="32" t="s">
        <v>356</v>
      </c>
      <c r="Z34" s="32" t="s">
        <v>487</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357</v>
      </c>
      <c r="Z35" s="32" t="s">
        <v>488</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605</v>
      </c>
      <c r="Y36" s="32" t="s">
        <v>358</v>
      </c>
      <c r="Z36" s="32" t="s">
        <v>489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359</v>
      </c>
      <c r="Z37" s="32" t="s">
        <v>490</v>
      </c>
      <c r="AF37" s="30"/>
      <c r="AK37" s="42" t="str">
        <f t="shared" si="7"/>
        <v>j</v>
      </c>
    </row>
    <row r="38" spans="1:37" x14ac:dyDescent="0.15">
      <c r="A38" s="13"/>
      <c r="B38" s="13"/>
      <c r="F38" s="13"/>
      <c r="G38" s="19"/>
      <c r="K38" s="13"/>
      <c r="L38" s="13"/>
      <c r="O38" s="13"/>
      <c r="P38" s="13"/>
      <c r="Q38" s="19"/>
      <c r="T38" s="13"/>
      <c r="U38" s="32" t="s">
        <v>296</v>
      </c>
      <c r="Y38" s="32" t="s">
        <v>360</v>
      </c>
      <c r="Z38" s="32" t="s">
        <v>491</v>
      </c>
      <c r="AF38" s="30"/>
      <c r="AK38" s="42" t="str">
        <f t="shared" si="7"/>
        <v>k</v>
      </c>
    </row>
    <row r="39" spans="1:37" x14ac:dyDescent="0.15">
      <c r="A39" s="13"/>
      <c r="B39" s="13"/>
      <c r="F39" s="13" t="str">
        <f>I37</f>
        <v>一般会計</v>
      </c>
      <c r="G39" s="19"/>
      <c r="K39" s="13"/>
      <c r="L39" s="13"/>
      <c r="O39" s="13"/>
      <c r="P39" s="13"/>
      <c r="Q39" s="19"/>
      <c r="T39" s="13"/>
      <c r="U39" s="32" t="s">
        <v>306</v>
      </c>
      <c r="Y39" s="32" t="s">
        <v>361</v>
      </c>
      <c r="Z39" s="32" t="s">
        <v>492</v>
      </c>
      <c r="AF39" s="30"/>
      <c r="AK39" s="42" t="str">
        <f t="shared" si="7"/>
        <v>l</v>
      </c>
    </row>
    <row r="40" spans="1:37" x14ac:dyDescent="0.15">
      <c r="A40" s="13"/>
      <c r="B40" s="13"/>
      <c r="F40" s="13"/>
      <c r="G40" s="19"/>
      <c r="K40" s="13"/>
      <c r="L40" s="13"/>
      <c r="O40" s="13"/>
      <c r="P40" s="13"/>
      <c r="Q40" s="19"/>
      <c r="T40" s="13"/>
      <c r="Y40" s="32" t="s">
        <v>362</v>
      </c>
      <c r="Z40" s="32" t="s">
        <v>493</v>
      </c>
      <c r="AF40" s="30"/>
      <c r="AK40" s="42" t="str">
        <f t="shared" si="7"/>
        <v>m</v>
      </c>
    </row>
    <row r="41" spans="1:37" x14ac:dyDescent="0.15">
      <c r="A41" s="13"/>
      <c r="B41" s="13"/>
      <c r="F41" s="13"/>
      <c r="G41" s="19"/>
      <c r="K41" s="13"/>
      <c r="L41" s="13"/>
      <c r="O41" s="13"/>
      <c r="P41" s="13"/>
      <c r="Q41" s="19"/>
      <c r="T41" s="13"/>
      <c r="Y41" s="32" t="s">
        <v>363</v>
      </c>
      <c r="Z41" s="32" t="s">
        <v>494</v>
      </c>
      <c r="AF41" s="30"/>
      <c r="AK41" s="42" t="str">
        <f t="shared" si="7"/>
        <v>n</v>
      </c>
    </row>
    <row r="42" spans="1:37" x14ac:dyDescent="0.15">
      <c r="A42" s="13"/>
      <c r="B42" s="13"/>
      <c r="F42" s="13"/>
      <c r="G42" s="19"/>
      <c r="K42" s="13"/>
      <c r="L42" s="13"/>
      <c r="O42" s="13"/>
      <c r="P42" s="13"/>
      <c r="Q42" s="19"/>
      <c r="T42" s="13"/>
      <c r="Y42" s="32" t="s">
        <v>364</v>
      </c>
      <c r="Z42" s="32" t="s">
        <v>495</v>
      </c>
      <c r="AF42" s="30"/>
      <c r="AK42" s="42" t="str">
        <f t="shared" si="7"/>
        <v>o</v>
      </c>
    </row>
    <row r="43" spans="1:37" x14ac:dyDescent="0.15">
      <c r="A43" s="13"/>
      <c r="B43" s="13"/>
      <c r="F43" s="13"/>
      <c r="G43" s="19"/>
      <c r="K43" s="13"/>
      <c r="L43" s="13"/>
      <c r="O43" s="13"/>
      <c r="P43" s="13"/>
      <c r="Q43" s="19"/>
      <c r="T43" s="13"/>
      <c r="Y43" s="32" t="s">
        <v>365</v>
      </c>
      <c r="Z43" s="32" t="s">
        <v>496</v>
      </c>
      <c r="AF43" s="30"/>
      <c r="AK43" s="42" t="str">
        <f t="shared" si="7"/>
        <v>p</v>
      </c>
    </row>
    <row r="44" spans="1:37" x14ac:dyDescent="0.15">
      <c r="A44" s="13"/>
      <c r="B44" s="13"/>
      <c r="F44" s="13"/>
      <c r="G44" s="19"/>
      <c r="K44" s="13"/>
      <c r="L44" s="13"/>
      <c r="O44" s="13"/>
      <c r="P44" s="13"/>
      <c r="Q44" s="19"/>
      <c r="T44" s="13"/>
      <c r="Y44" s="32" t="s">
        <v>366</v>
      </c>
      <c r="Z44" s="32" t="s">
        <v>497</v>
      </c>
      <c r="AF44" s="30"/>
      <c r="AK44" s="42" t="str">
        <f t="shared" si="7"/>
        <v>q</v>
      </c>
    </row>
    <row r="45" spans="1:37" x14ac:dyDescent="0.15">
      <c r="A45" s="13"/>
      <c r="B45" s="13"/>
      <c r="F45" s="13"/>
      <c r="G45" s="19"/>
      <c r="K45" s="13"/>
      <c r="L45" s="13"/>
      <c r="O45" s="13"/>
      <c r="P45" s="13"/>
      <c r="Q45" s="19"/>
      <c r="T45" s="13"/>
      <c r="Y45" s="32" t="s">
        <v>367</v>
      </c>
      <c r="Z45" s="32" t="s">
        <v>498</v>
      </c>
      <c r="AF45" s="30"/>
      <c r="AK45" s="42" t="str">
        <f t="shared" si="7"/>
        <v>r</v>
      </c>
    </row>
    <row r="46" spans="1:37" x14ac:dyDescent="0.15">
      <c r="A46" s="13"/>
      <c r="B46" s="13"/>
      <c r="F46" s="13"/>
      <c r="G46" s="19"/>
      <c r="K46" s="13"/>
      <c r="L46" s="13"/>
      <c r="O46" s="13"/>
      <c r="P46" s="13"/>
      <c r="Q46" s="19"/>
      <c r="T46" s="13"/>
      <c r="Y46" s="32" t="s">
        <v>368</v>
      </c>
      <c r="Z46" s="32" t="s">
        <v>499</v>
      </c>
      <c r="AF46" s="30"/>
      <c r="AK46" s="42" t="str">
        <f t="shared" si="7"/>
        <v>s</v>
      </c>
    </row>
    <row r="47" spans="1:37" x14ac:dyDescent="0.15">
      <c r="A47" s="13"/>
      <c r="B47" s="13"/>
      <c r="F47" s="13"/>
      <c r="G47" s="19"/>
      <c r="K47" s="13"/>
      <c r="L47" s="13"/>
      <c r="O47" s="13"/>
      <c r="P47" s="13"/>
      <c r="Q47" s="19"/>
      <c r="T47" s="13"/>
      <c r="Y47" s="32" t="s">
        <v>369</v>
      </c>
      <c r="Z47" s="32" t="s">
        <v>500</v>
      </c>
      <c r="AF47" s="30"/>
      <c r="AK47" s="42" t="str">
        <f t="shared" si="7"/>
        <v>t</v>
      </c>
    </row>
    <row r="48" spans="1:37" x14ac:dyDescent="0.15">
      <c r="A48" s="13"/>
      <c r="B48" s="13"/>
      <c r="F48" s="13"/>
      <c r="G48" s="19"/>
      <c r="K48" s="13"/>
      <c r="L48" s="13"/>
      <c r="O48" s="13"/>
      <c r="P48" s="13"/>
      <c r="Q48" s="19"/>
      <c r="T48" s="13"/>
      <c r="Y48" s="32" t="s">
        <v>370</v>
      </c>
      <c r="Z48" s="32" t="s">
        <v>501</v>
      </c>
      <c r="AF48" s="30"/>
      <c r="AK48" s="42" t="str">
        <f t="shared" si="7"/>
        <v>u</v>
      </c>
    </row>
    <row r="49" spans="1:37" x14ac:dyDescent="0.15">
      <c r="A49" s="13"/>
      <c r="B49" s="13"/>
      <c r="F49" s="13"/>
      <c r="G49" s="19"/>
      <c r="K49" s="13"/>
      <c r="L49" s="13"/>
      <c r="O49" s="13"/>
      <c r="P49" s="13"/>
      <c r="Q49" s="19"/>
      <c r="T49" s="13"/>
      <c r="Y49" s="32" t="s">
        <v>371</v>
      </c>
      <c r="Z49" s="32" t="s">
        <v>502</v>
      </c>
      <c r="AF49" s="30"/>
      <c r="AK49" s="42" t="str">
        <f t="shared" si="7"/>
        <v>v</v>
      </c>
    </row>
    <row r="50" spans="1:37" x14ac:dyDescent="0.15">
      <c r="A50" s="13"/>
      <c r="B50" s="13"/>
      <c r="F50" s="13"/>
      <c r="G50" s="19"/>
      <c r="K50" s="13"/>
      <c r="L50" s="13"/>
      <c r="O50" s="13"/>
      <c r="P50" s="13"/>
      <c r="Q50" s="19"/>
      <c r="T50" s="13"/>
      <c r="Y50" s="32" t="s">
        <v>372</v>
      </c>
      <c r="Z50" s="32" t="s">
        <v>503</v>
      </c>
      <c r="AF50" s="30"/>
    </row>
    <row r="51" spans="1:37" x14ac:dyDescent="0.15">
      <c r="A51" s="13"/>
      <c r="B51" s="13"/>
      <c r="F51" s="13"/>
      <c r="G51" s="19"/>
      <c r="K51" s="13"/>
      <c r="L51" s="13"/>
      <c r="O51" s="13"/>
      <c r="P51" s="13"/>
      <c r="Q51" s="19"/>
      <c r="T51" s="13"/>
      <c r="Y51" s="32" t="s">
        <v>373</v>
      </c>
      <c r="Z51" s="32" t="s">
        <v>504</v>
      </c>
      <c r="AF51" s="30"/>
    </row>
    <row r="52" spans="1:37" x14ac:dyDescent="0.15">
      <c r="A52" s="13"/>
      <c r="B52" s="13"/>
      <c r="F52" s="13"/>
      <c r="G52" s="19"/>
      <c r="K52" s="13"/>
      <c r="L52" s="13"/>
      <c r="O52" s="13"/>
      <c r="P52" s="13"/>
      <c r="Q52" s="19"/>
      <c r="T52" s="13"/>
      <c r="Y52" s="32" t="s">
        <v>374</v>
      </c>
      <c r="Z52" s="32" t="s">
        <v>505</v>
      </c>
      <c r="AF52" s="30"/>
    </row>
    <row r="53" spans="1:37" x14ac:dyDescent="0.15">
      <c r="A53" s="13"/>
      <c r="B53" s="13"/>
      <c r="F53" s="13"/>
      <c r="G53" s="19"/>
      <c r="K53" s="13"/>
      <c r="L53" s="13"/>
      <c r="O53" s="13"/>
      <c r="P53" s="13"/>
      <c r="Q53" s="19"/>
      <c r="T53" s="13"/>
      <c r="Y53" s="32" t="s">
        <v>375</v>
      </c>
      <c r="Z53" s="32" t="s">
        <v>506</v>
      </c>
      <c r="AF53" s="30"/>
    </row>
    <row r="54" spans="1:37" x14ac:dyDescent="0.15">
      <c r="A54" s="13"/>
      <c r="B54" s="13"/>
      <c r="F54" s="13"/>
      <c r="G54" s="19"/>
      <c r="K54" s="13"/>
      <c r="L54" s="13"/>
      <c r="O54" s="13"/>
      <c r="P54" s="20"/>
      <c r="Q54" s="19"/>
      <c r="T54" s="13"/>
      <c r="Y54" s="32" t="s">
        <v>376</v>
      </c>
      <c r="Z54" s="32" t="s">
        <v>507</v>
      </c>
      <c r="AF54" s="30"/>
    </row>
    <row r="55" spans="1:37" x14ac:dyDescent="0.15">
      <c r="A55" s="13"/>
      <c r="B55" s="13"/>
      <c r="F55" s="13"/>
      <c r="G55" s="19"/>
      <c r="K55" s="13"/>
      <c r="L55" s="13"/>
      <c r="O55" s="13"/>
      <c r="P55" s="13"/>
      <c r="Q55" s="19"/>
      <c r="T55" s="13"/>
      <c r="Y55" s="32" t="s">
        <v>377</v>
      </c>
      <c r="Z55" s="32" t="s">
        <v>508</v>
      </c>
      <c r="AF55" s="30"/>
    </row>
    <row r="56" spans="1:37" x14ac:dyDescent="0.15">
      <c r="A56" s="13"/>
      <c r="B56" s="13"/>
      <c r="F56" s="13"/>
      <c r="G56" s="19"/>
      <c r="K56" s="13"/>
      <c r="L56" s="13"/>
      <c r="O56" s="13"/>
      <c r="P56" s="13"/>
      <c r="Q56" s="19"/>
      <c r="T56" s="13"/>
      <c r="Y56" s="32" t="s">
        <v>378</v>
      </c>
      <c r="Z56" s="32" t="s">
        <v>509</v>
      </c>
      <c r="AF56" s="30"/>
    </row>
    <row r="57" spans="1:37" x14ac:dyDescent="0.15">
      <c r="A57" s="13"/>
      <c r="B57" s="13"/>
      <c r="F57" s="13"/>
      <c r="G57" s="19"/>
      <c r="K57" s="13"/>
      <c r="L57" s="13"/>
      <c r="O57" s="13"/>
      <c r="P57" s="13"/>
      <c r="Q57" s="19"/>
      <c r="T57" s="13"/>
      <c r="Y57" s="32" t="s">
        <v>379</v>
      </c>
      <c r="Z57" s="32" t="s">
        <v>510</v>
      </c>
      <c r="AF57" s="30"/>
    </row>
    <row r="58" spans="1:37" x14ac:dyDescent="0.15">
      <c r="A58" s="13"/>
      <c r="B58" s="13"/>
      <c r="F58" s="13"/>
      <c r="G58" s="19"/>
      <c r="K58" s="13"/>
      <c r="L58" s="13"/>
      <c r="O58" s="13"/>
      <c r="P58" s="13"/>
      <c r="Q58" s="19"/>
      <c r="T58" s="13"/>
      <c r="Y58" s="32" t="s">
        <v>380</v>
      </c>
      <c r="Z58" s="32" t="s">
        <v>511</v>
      </c>
      <c r="AF58" s="30"/>
    </row>
    <row r="59" spans="1:37" x14ac:dyDescent="0.15">
      <c r="A59" s="13"/>
      <c r="B59" s="13"/>
      <c r="F59" s="13"/>
      <c r="G59" s="19"/>
      <c r="K59" s="13"/>
      <c r="L59" s="13"/>
      <c r="O59" s="13"/>
      <c r="P59" s="13"/>
      <c r="Q59" s="19"/>
      <c r="T59" s="13"/>
      <c r="Y59" s="32" t="s">
        <v>381</v>
      </c>
      <c r="Z59" s="32" t="s">
        <v>512</v>
      </c>
      <c r="AF59" s="30"/>
    </row>
    <row r="60" spans="1:37" x14ac:dyDescent="0.15">
      <c r="A60" s="13"/>
      <c r="B60" s="13"/>
      <c r="F60" s="13"/>
      <c r="G60" s="19"/>
      <c r="K60" s="13"/>
      <c r="L60" s="13"/>
      <c r="O60" s="13"/>
      <c r="P60" s="13"/>
      <c r="Q60" s="19"/>
      <c r="T60" s="13"/>
      <c r="Y60" s="32" t="s">
        <v>382</v>
      </c>
      <c r="Z60" s="32" t="s">
        <v>513</v>
      </c>
      <c r="AF60" s="30"/>
    </row>
    <row r="61" spans="1:37" x14ac:dyDescent="0.15">
      <c r="A61" s="13"/>
      <c r="B61" s="13"/>
      <c r="F61" s="13"/>
      <c r="G61" s="19"/>
      <c r="K61" s="13"/>
      <c r="L61" s="13"/>
      <c r="O61" s="13"/>
      <c r="P61" s="13"/>
      <c r="Q61" s="19"/>
      <c r="T61" s="13"/>
      <c r="Y61" s="32" t="s">
        <v>383</v>
      </c>
      <c r="Z61" s="32" t="s">
        <v>514</v>
      </c>
      <c r="AF61" s="30"/>
    </row>
    <row r="62" spans="1:37" x14ac:dyDescent="0.15">
      <c r="A62" s="13"/>
      <c r="B62" s="13"/>
      <c r="F62" s="13"/>
      <c r="G62" s="19"/>
      <c r="K62" s="13"/>
      <c r="L62" s="13"/>
      <c r="O62" s="13"/>
      <c r="P62" s="13"/>
      <c r="Q62" s="19"/>
      <c r="T62" s="13"/>
      <c r="Y62" s="32" t="s">
        <v>384</v>
      </c>
      <c r="Z62" s="32" t="s">
        <v>515</v>
      </c>
      <c r="AF62" s="30"/>
    </row>
    <row r="63" spans="1:37" x14ac:dyDescent="0.15">
      <c r="A63" s="13"/>
      <c r="B63" s="13"/>
      <c r="F63" s="13"/>
      <c r="G63" s="19"/>
      <c r="K63" s="13"/>
      <c r="L63" s="13"/>
      <c r="O63" s="13"/>
      <c r="P63" s="13"/>
      <c r="Q63" s="19"/>
      <c r="T63" s="13"/>
      <c r="Y63" s="32" t="s">
        <v>385</v>
      </c>
      <c r="Z63" s="32" t="s">
        <v>516</v>
      </c>
      <c r="AF63" s="30"/>
    </row>
    <row r="64" spans="1:37" x14ac:dyDescent="0.15">
      <c r="A64" s="13"/>
      <c r="B64" s="13"/>
      <c r="F64" s="13"/>
      <c r="G64" s="19"/>
      <c r="K64" s="13"/>
      <c r="L64" s="13"/>
      <c r="O64" s="13"/>
      <c r="P64" s="13"/>
      <c r="Q64" s="19"/>
      <c r="T64" s="13"/>
      <c r="Y64" s="32" t="s">
        <v>386</v>
      </c>
      <c r="Z64" s="32" t="s">
        <v>517</v>
      </c>
      <c r="AF64" s="30"/>
    </row>
    <row r="65" spans="1:32" x14ac:dyDescent="0.15">
      <c r="A65" s="13"/>
      <c r="B65" s="13"/>
      <c r="F65" s="13"/>
      <c r="G65" s="19"/>
      <c r="K65" s="13"/>
      <c r="L65" s="13"/>
      <c r="O65" s="13"/>
      <c r="P65" s="13"/>
      <c r="Q65" s="19"/>
      <c r="T65" s="13"/>
      <c r="Y65" s="32" t="s">
        <v>387</v>
      </c>
      <c r="Z65" s="32" t="s">
        <v>518</v>
      </c>
      <c r="AF65" s="30"/>
    </row>
    <row r="66" spans="1:32" x14ac:dyDescent="0.15">
      <c r="A66" s="13"/>
      <c r="B66" s="13"/>
      <c r="F66" s="13"/>
      <c r="G66" s="19"/>
      <c r="K66" s="13"/>
      <c r="L66" s="13"/>
      <c r="O66" s="13"/>
      <c r="P66" s="13"/>
      <c r="Q66" s="19"/>
      <c r="T66" s="13"/>
      <c r="Y66" s="32" t="s">
        <v>70</v>
      </c>
      <c r="Z66" s="32" t="s">
        <v>519</v>
      </c>
      <c r="AF66" s="30"/>
    </row>
    <row r="67" spans="1:32" x14ac:dyDescent="0.15">
      <c r="A67" s="13"/>
      <c r="B67" s="13"/>
      <c r="F67" s="13"/>
      <c r="G67" s="19"/>
      <c r="K67" s="13"/>
      <c r="L67" s="13"/>
      <c r="O67" s="13"/>
      <c r="P67" s="13"/>
      <c r="Q67" s="19"/>
      <c r="T67" s="13"/>
      <c r="Y67" s="32" t="s">
        <v>388</v>
      </c>
      <c r="Z67" s="32" t="s">
        <v>520</v>
      </c>
      <c r="AF67" s="30"/>
    </row>
    <row r="68" spans="1:32" x14ac:dyDescent="0.15">
      <c r="A68" s="13"/>
      <c r="B68" s="13"/>
      <c r="F68" s="13"/>
      <c r="G68" s="19"/>
      <c r="K68" s="13"/>
      <c r="L68" s="13"/>
      <c r="O68" s="13"/>
      <c r="P68" s="13"/>
      <c r="Q68" s="19"/>
      <c r="T68" s="13"/>
      <c r="Y68" s="32" t="s">
        <v>389</v>
      </c>
      <c r="Z68" s="32" t="s">
        <v>521</v>
      </c>
      <c r="AF68" s="30"/>
    </row>
    <row r="69" spans="1:32" x14ac:dyDescent="0.15">
      <c r="A69" s="13"/>
      <c r="B69" s="13"/>
      <c r="F69" s="13"/>
      <c r="G69" s="19"/>
      <c r="K69" s="13"/>
      <c r="L69" s="13"/>
      <c r="O69" s="13"/>
      <c r="P69" s="13"/>
      <c r="Q69" s="19"/>
      <c r="T69" s="13"/>
      <c r="Y69" s="32" t="s">
        <v>390</v>
      </c>
      <c r="Z69" s="32" t="s">
        <v>522</v>
      </c>
      <c r="AF69" s="30"/>
    </row>
    <row r="70" spans="1:32" x14ac:dyDescent="0.15">
      <c r="A70" s="13"/>
      <c r="B70" s="13"/>
      <c r="Y70" s="32" t="s">
        <v>391</v>
      </c>
      <c r="Z70" s="32" t="s">
        <v>523</v>
      </c>
    </row>
    <row r="71" spans="1:32" x14ac:dyDescent="0.15">
      <c r="Y71" s="32" t="s">
        <v>392</v>
      </c>
      <c r="Z71" s="32" t="s">
        <v>524</v>
      </c>
    </row>
    <row r="72" spans="1:32" x14ac:dyDescent="0.15">
      <c r="Y72" s="32" t="s">
        <v>393</v>
      </c>
      <c r="Z72" s="32" t="s">
        <v>525</v>
      </c>
    </row>
    <row r="73" spans="1:32" x14ac:dyDescent="0.15">
      <c r="Y73" s="32" t="s">
        <v>394</v>
      </c>
      <c r="Z73" s="32" t="s">
        <v>526</v>
      </c>
    </row>
    <row r="74" spans="1:32" x14ac:dyDescent="0.15">
      <c r="Y74" s="32" t="s">
        <v>395</v>
      </c>
      <c r="Z74" s="32" t="s">
        <v>527</v>
      </c>
    </row>
    <row r="75" spans="1:32" x14ac:dyDescent="0.15">
      <c r="Y75" s="32" t="s">
        <v>396</v>
      </c>
      <c r="Z75" s="32" t="s">
        <v>528</v>
      </c>
    </row>
    <row r="76" spans="1:32" x14ac:dyDescent="0.15">
      <c r="Y76" s="32" t="s">
        <v>397</v>
      </c>
      <c r="Z76" s="32" t="s">
        <v>529</v>
      </c>
    </row>
    <row r="77" spans="1:32" x14ac:dyDescent="0.15">
      <c r="Y77" s="32" t="s">
        <v>398</v>
      </c>
      <c r="Z77" s="32" t="s">
        <v>530</v>
      </c>
    </row>
    <row r="78" spans="1:32" x14ac:dyDescent="0.15">
      <c r="Y78" s="32" t="s">
        <v>399</v>
      </c>
      <c r="Z78" s="32" t="s">
        <v>531</v>
      </c>
    </row>
    <row r="79" spans="1:32" x14ac:dyDescent="0.15">
      <c r="Y79" s="32" t="s">
        <v>400</v>
      </c>
      <c r="Z79" s="32" t="s">
        <v>532</v>
      </c>
    </row>
    <row r="80" spans="1:32" x14ac:dyDescent="0.15">
      <c r="Y80" s="32" t="s">
        <v>401</v>
      </c>
      <c r="Z80" s="32" t="s">
        <v>533</v>
      </c>
    </row>
    <row r="81" spans="25:26" x14ac:dyDescent="0.15">
      <c r="Y81" s="32" t="s">
        <v>402</v>
      </c>
      <c r="Z81" s="32" t="s">
        <v>534</v>
      </c>
    </row>
    <row r="82" spans="25:26" x14ac:dyDescent="0.15">
      <c r="Y82" s="32" t="s">
        <v>403</v>
      </c>
      <c r="Z82" s="32" t="s">
        <v>535</v>
      </c>
    </row>
    <row r="83" spans="25:26" x14ac:dyDescent="0.15">
      <c r="Y83" s="32" t="s">
        <v>404</v>
      </c>
      <c r="Z83" s="32" t="s">
        <v>536</v>
      </c>
    </row>
    <row r="84" spans="25:26" x14ac:dyDescent="0.15">
      <c r="Y84" s="32" t="s">
        <v>405</v>
      </c>
      <c r="Z84" s="32" t="s">
        <v>537</v>
      </c>
    </row>
    <row r="85" spans="25:26" x14ac:dyDescent="0.15">
      <c r="Y85" s="32" t="s">
        <v>406</v>
      </c>
      <c r="Z85" s="32" t="s">
        <v>538</v>
      </c>
    </row>
    <row r="86" spans="25:26" x14ac:dyDescent="0.15">
      <c r="Y86" s="32" t="s">
        <v>407</v>
      </c>
      <c r="Z86" s="32" t="s">
        <v>539</v>
      </c>
    </row>
    <row r="87" spans="25:26" x14ac:dyDescent="0.15">
      <c r="Y87" s="32" t="s">
        <v>408</v>
      </c>
      <c r="Z87" s="32" t="s">
        <v>540</v>
      </c>
    </row>
    <row r="88" spans="25:26" x14ac:dyDescent="0.15">
      <c r="Y88" s="32" t="s">
        <v>409</v>
      </c>
      <c r="Z88" s="32" t="s">
        <v>541</v>
      </c>
    </row>
    <row r="89" spans="25:26" x14ac:dyDescent="0.15">
      <c r="Y89" s="32" t="s">
        <v>410</v>
      </c>
      <c r="Z89" s="32" t="s">
        <v>542</v>
      </c>
    </row>
    <row r="90" spans="25:26" x14ac:dyDescent="0.15">
      <c r="Y90" s="32" t="s">
        <v>411</v>
      </c>
      <c r="Z90" s="32" t="s">
        <v>543</v>
      </c>
    </row>
    <row r="91" spans="25:26" x14ac:dyDescent="0.15">
      <c r="Y91" s="32" t="s">
        <v>412</v>
      </c>
      <c r="Z91" s="32" t="s">
        <v>544</v>
      </c>
    </row>
    <row r="92" spans="25:26" x14ac:dyDescent="0.15">
      <c r="Y92" s="32" t="s">
        <v>413</v>
      </c>
      <c r="Z92" s="32" t="s">
        <v>545</v>
      </c>
    </row>
    <row r="93" spans="25:26" x14ac:dyDescent="0.15">
      <c r="Y93" s="32" t="s">
        <v>414</v>
      </c>
      <c r="Z93" s="32" t="s">
        <v>546</v>
      </c>
    </row>
    <row r="94" spans="25:26" x14ac:dyDescent="0.15">
      <c r="Y94" s="32" t="s">
        <v>415</v>
      </c>
      <c r="Z94" s="32" t="s">
        <v>547</v>
      </c>
    </row>
    <row r="95" spans="25:26" x14ac:dyDescent="0.15">
      <c r="Y95" s="32" t="s">
        <v>416</v>
      </c>
      <c r="Z95" s="32" t="s">
        <v>548</v>
      </c>
    </row>
    <row r="96" spans="25:26" x14ac:dyDescent="0.15">
      <c r="Y96" s="32" t="s">
        <v>318</v>
      </c>
      <c r="Z96" s="32" t="s">
        <v>549</v>
      </c>
    </row>
    <row r="97" spans="25:26" x14ac:dyDescent="0.15">
      <c r="Y97" s="32" t="s">
        <v>417</v>
      </c>
      <c r="Z97" s="32" t="s">
        <v>550</v>
      </c>
    </row>
    <row r="98" spans="25:26" x14ac:dyDescent="0.15">
      <c r="Y98" s="32" t="s">
        <v>418</v>
      </c>
      <c r="Z98" s="32" t="s">
        <v>551</v>
      </c>
    </row>
    <row r="99" spans="25:26" x14ac:dyDescent="0.15">
      <c r="Y99" s="32" t="s">
        <v>448</v>
      </c>
      <c r="Z99" s="32" t="s">
        <v>552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2021-05-26T06:06:15Z</cp:lastPrinted>
  <dcterms:created xsi:type="dcterms:W3CDTF">2012-03-13T00:50:25Z</dcterms:created>
  <dcterms:modified xsi:type="dcterms:W3CDTF">2021-07-05T06:21:11Z</dcterms:modified>
</cp:coreProperties>
</file>