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604"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<sst xmlns="http://schemas.openxmlformats.org/spreadsheetml/2006/main" count="3064" uniqueCount="793">
  <si>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</si>
  <si>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</si>
  <si>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</si>
  <si>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</si>
  <si>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</si>
  <si>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</si>
  <si>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</si>
  <si>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</si>
  <si>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</si>
  <si>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</si>
  <si>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</si>
  <si>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</si>
  <si>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</si>
  <si>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</si>
  <si>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</si>
  <si>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</si>
  <si>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</si>
  <si>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</si>
  <si>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</si>
  <si>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</si>
  <si>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</si>
  <si>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</si>
  <si>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</si>
  <si>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</si>
  <si>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</si>
  <si>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</si>
  <si>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</si>
  <si>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</si>
  <si>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</si>
  <si>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</si>
  <si>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</si>
  <si>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</si>
  <si>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</si>
  <si>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</si>
  <si>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</si>
  <si>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</si>
  <si>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</si>
  <si>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</si>
  <si>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</si>
  <si>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</si>
  <si>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</si>
  <si>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</si>
  <si>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</si>
  <si>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</si>
  <si>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</si>
  <si>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</si>
  <si>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</si>
  <si>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</si>
  <si>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</si>
  <si>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</si>
  <si>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</si>
  <si>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</si>
  <si>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</si>
  <si>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</si>
  <si>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</si>
  <si>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</si>
  <si>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</si>
  <si>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</si>
  <si>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</si>
  <si>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</si>
  <si>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</si>
  <si>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</si>
  <si>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</si>
  <si>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</si>
  <si>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</si>
  <si>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</si>
  <si>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</si>
  <si>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</si>
  <si>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</si>
  <si>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</si>
  <si>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</si>
  <si>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</si>
  <si>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</si>
  <si>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</si>
  <si>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</si>
  <si>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</si>
  <si>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</si>
  <si>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</si>
  <si>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</si>
  <si>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</si>
  <si>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</si>
  <si>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</si>
  <si>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</si>
  <si>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</si>
  <si>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</si>
  <si>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</si>
  <si>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</si>
  <si>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</si>
  <si>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</si>
  <si>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</si>
  <si>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</si>
  <si>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</si>
  <si>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</si>
  <si>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</si>
  <si>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</si>
  <si>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</si>
  <si>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</si>
  <si>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</si>
  <si>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</si>
  <si>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</si>
  <si>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</si>
  <si>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</si>
  <si>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</si>
  <si>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</si>
  <si>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</si>
  <si>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</si>
  <si>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</si>
  <si>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</si>
  <si>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</si>
  <si>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</si>
  <si>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</si>
  <si>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</si>
  <si>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</si>
  <si>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</si>
  <si>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</si>
  <si>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</si>
  <si>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</si>
  <si>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</si>
  <si>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</si>
  <si>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</si>
  <si>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</si>
  <si>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</si>
  <si>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</si>
  <si>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</si>
  <si>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</si>
  <si>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</si>
  <si>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</si>
  <si>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</si>
  <si>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</si>
  <si>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</si>
  <si>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</si>
  <si>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</si>
  <si>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</si>
  <si>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</si>
  <si>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</si>
  <si>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</si>
  <si>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</si>
  <si>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</si>
  <si>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</si>
  <si>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</si>
  <si>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</si>
  <si>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</si>
  <si>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</si>
  <si>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</si>
  <si>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</si>
  <si>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</si>
  <si>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</si>
  <si>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</si>
  <si>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</si>
  <si>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</si>
  <si>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</si>
  <si>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</si>
  <si>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</si>
  <si>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</si>
  <si>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</si>
  <si>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</si>
  <si>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</si>
  <si>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</si>
  <si>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</si>
  <si>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</si>
  <si>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</si>
  <si>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</si>
  <si>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</si>
  <si>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</si>
  <si>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</si>
  <si>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</si>
  <si>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</si>
  <si>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</si>
  <si>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</si>
  <si>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</si>
  <si>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</si>
  <si>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</si>
  <si>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</si>
  <si>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</si>
  <si>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</si>
  <si>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</si>
  <si>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</si>
  <si>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</si>
  <si>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</si>
  <si>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</si>
  <si>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</si>
  <si>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</si>
  <si>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</si>
  <si>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</si>
  <si>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</si>
  <si>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</si>
  <si>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</si>
  <si>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</si>
  <si>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</si>
  <si>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</si>
  <si>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</si>
  <si>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</si>
  <si>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</si>
  <si>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</si>
  <si>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</si>
  <si>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</si>
  <si>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</si>
  <si>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</si>
  <si>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</si>
  <si>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</si>
  <si>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</si>
  <si>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</si>
  <si>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</si>
  <si>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</si>
  <si>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</si>
  <si>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</si>
  <si>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</si>
  <si>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</si>
  <si>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</si>
  <si>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</si>
  <si>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</si>
  <si>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</si>
  <si>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</si>
  <si>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</si>
  <si>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</si>
  <si>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</si>
  <si>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</si>
  <si>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</si>
  <si>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</si>
  <si>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</si>
  <si>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</si>
  <si>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</si>
  <si>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</si>
  <si>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</si>
  <si>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</si>
  <si>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</si>
  <si>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</si>
  <si>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</si>
  <si>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</si>
  <si>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</si>
  <si>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</si>
  <si>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</si>
  <si>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</si>
  <si>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</si>
  <si>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</si>
  <si>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</si>
  <si>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</si>
  <si>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</si>
  <si>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</si>
  <si>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</si>
  <si>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</si>
  <si>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</si>
  <si>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</si>
  <si>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</si>
  <si>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</si>
  <si>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</si>
  <si>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</si>
  <si>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</si>
  <si>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</si>
  <si>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</si>
  <si>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</si>
  <si>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</si>
  <si>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</si>
  <si>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</si>
  <si>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</si>
  <si>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</si>
  <si>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</si>
  <si>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</si>
  <si>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</si>
  <si>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</si>
  <si>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</si>
  <si>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</si>
  <si>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</si>
  <si>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</si>
  <si>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</si>
  <si>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</si>
  <si>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</si>
  <si>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</si>
  <si>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</si>
  <si>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</si>
  <si>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</si>
  <si>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</si>
  <si>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</si>
  <si>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</si>
  <si>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</si>
  <si>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</si>
  <si>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</si>
  <si>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</si>
  <si>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</si>
  <si>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</si>
  <si>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</si>
  <si>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</si>
  <si>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</si>
  <si>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</si>
  <si>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</si>
  <si>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</si>
  <si>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</si>
  <si>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</si>
  <si>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</si>
  <si>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</si>
  <si>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</si>
  <si>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</si>
  <si>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</si>
  <si>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</si>
  <si>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</si>
  <si>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</si>
  <si>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</si>
  <si>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</si>
  <si>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</si>
  <si>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</si>
  <si>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</si>
  <si>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</si>
  <si>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</si>
  <si>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</si>
  <si>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</si>
  <si>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</si>
  <si>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</si>
  <si>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</si>
  <si>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</si>
  <si>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</si>
  <si>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</si>
  <si>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</si>
  <si>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</si>
  <si>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</si>
  <si>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</si>
  <si>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</si>
  <si>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</si>
  <si>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</si>
  <si>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</si>
  <si>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</si>
  <si>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</si>
  <si>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</si>
  <si>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</si>
  <si>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</si>
  <si>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</si>
  <si>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</si>
  <si>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</si>
  <si>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</si>
  <si>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</si>
  <si>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</si>
  <si>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</si>
  <si>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</si>
  <si>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</si>
  <si>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</si>
  <si>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</si>
  <si>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</si>
  <si>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</si>
  <si>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</si>
  <si>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</si>
  <si>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</si>
  <si>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</si>
  <si>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</si>
  <si>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</si>
  <si>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</si>
  <si>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</si>
  <si>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</si>
  <si>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</si>
  <si>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</si>
  <si>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</si>
  <si>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</si>
  <si>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</si>
  <si>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</si>
  <si>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</si>
  <si>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</si>
  <si>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</si>
  <si>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</si>
  <si>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</si>
  <si>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</si>
  <si>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</si>
  <si>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</si>
  <si>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</si>
  <si>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</si>
  <si>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</si>
  <si>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</si>
  <si>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</si>
  <si>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</si>
  <si>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</si>
  <si>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</si>
  <si>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</si>
  <si>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</si>
  <si>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</si>
  <si>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</si>
  <si>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</si>
  <si>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</si>
  <si>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</si>
  <si>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</si>
  <si>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</si>
  <si>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</si>
  <si>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</si>
  <si>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</si>
  <si>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</si>
  <si>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</si>
  <si>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</si>
  <si>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</si>
  <si>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</si>
  <si>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</si>
  <si>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</si>
  <si>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</si>
  <si>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</si>
  <si>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</si>
  <si>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</si>
  <si>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</si>
  <si>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</si>
  <si>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</si>
  <si>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</si>
  <si>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</si>
  <si>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</si>
  <si>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</si>
  <si>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</si>
  <si>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</si>
  <si>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</si>
  <si>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</si>
  <si>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</si>
  <si>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</si>
  <si>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</si>
  <si>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</si>
  <si>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</si>
  <si>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</si>
  <si>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</si>
  <si>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</si>
  <si>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</si>
  <si>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</si>
  <si>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</si>
  <si>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</si>
  <si>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</si>
  <si>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</si>
  <si>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</si>
  <si>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</si>
  <si>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</si>
  <si>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</si>
  <si>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</si>
  <si>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</si>
  <si>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</si>
  <si>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</si>
  <si>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</si>
  <si>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</si>
  <si>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</si>
  <si>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</si>
  <si>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</si>
  <si>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</si>
  <si>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</si>
  <si>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</si>
  <si>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</si>
  <si>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</si>
  <si>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</si>
  <si>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</si>
  <si>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</si>
  <si>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</si>
  <si>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</si>
  <si>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</si>
  <si>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</si>
  <si>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</si>
  <si>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</si>
  <si>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</si>
  <si>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</si>
  <si>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</si>
  <si>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</si>
  <si>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</si>
  <si>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</si>
  <si>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</si>
  <si>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</si>
  <si>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</si>
  <si>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</si>
  <si>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</si>
  <si>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</si>
  <si>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</si>
  <si>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</si>
  <si>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</si>
  <si>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</si>
  <si>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</si>
  <si>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</si>
  <si>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</si>
  <si>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</si>
  <si>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</si>
  <si>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</si>
  <si>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</si>
  <si>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</si>
  <si>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</si>
  <si>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</si>
  <si>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</si>
  <si>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</si>
  <si>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</si>
  <si>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</si>
  <si>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</si>
  <si>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</si>
  <si>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</si>
  <si>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</si>
  <si>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</si>
  <si>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</si>
  <si>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</si>
  <si>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</si>
  <si>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</si>
  <si>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</si>
  <si>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</si>
  <si>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</si>
  <si>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</si>
  <si>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</si>
  <si>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</si>
  <si>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</si>
  <si>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</si>
  <si>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</si>
  <si>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</si>
  <si>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</si>
  <si>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</si>
  <si>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</si>
  <si>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</si>
  <si>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</si>
  <si>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</si>
  <si>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</si>
  <si>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</si>
  <si>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</si>
  <si>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</si>
  <si>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</si>
  <si>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</si>
  <si>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</si>
  <si>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</si>
  <si>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</si>
  <si>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</si>
  <si>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</si>
  <si>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</si>
  <si>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</si>
  <si>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</si>
  <si>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</si>
  <si>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</si>
  <si>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</si>
  <si>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</si>
  <si>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</si>
  <si>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</si>
  <si>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</si>
  <si>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</si>
  <si>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</si>
  <si>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</si>
  <si>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</si>
  <si>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</si>
  <si>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</si>
  <si>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</si>
  <si>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</si>
  <si>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</si>
  <si>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</si>
  <si>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</si>
  <si>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</si>
  <si>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</si>
  <si>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</si>
  <si>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</si>
  <si>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</si>
  <si>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</si>
  <si>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</si>
  <si>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</si>
  <si>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</si>
  <si>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</si>
  <si>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</si>
  <si>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</si>
  <si>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</si>
  <si>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</si>
  <si>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</si>
  <si>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</si>
  <si>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</si>
  <si>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</si>
  <si>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</si>
  <si>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</si>
  <si>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</si>
  <si>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</si>
  <si>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</si>
  <si>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</si>
  <si>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</si>
  <si>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</si>
  <si>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</si>
  <si>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</si>
  <si>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</si>
  <si>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</si>
  <si>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</si>
  <si>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</si>
  <si>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</si>
  <si>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</si>
  <si>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</si>
  <si>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</si>
  <si>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</si>
  <si>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</si>
  <si>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</si>
  <si>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</si>
  <si>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</si>
  <si>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</si>
  <si>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</si>
  <si>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</si>
  <si>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</si>
  <si>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</si>
  <si>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</si>
  <si>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</si>
  <si>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</si>
  <si>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</si>
  <si>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</si>
  <si>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</si>
  <si>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</si>
  <si>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</si>
  <si>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</si>
  <si>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</si>
  <si>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</si>
  <si>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</si>
  <si>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</si>
  <si>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</si>
  <si>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</si>
  <si>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</si>
  <si>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</si>
  <si>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</si>
  <si>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</si>
  <si>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</si>
  <si>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</si>
  <si>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</si>
  <si>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</si>
  <si>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</si>
  <si>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</si>
  <si>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</si>
  <si>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</si>
  <si>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</si>
  <si>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</si>
  <si>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</si>
  <si>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</si>
  <si>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</si>
  <si>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</si>
  <si>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</si>
  <si>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</si>
  <si>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</si>
  <si>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</si>
  <si>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</si>
  <si>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</si>
  <si>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</si>
  <si>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</si>
  <si>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</si>
  <si>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</si>
  <si>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</si>
  <si>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</si>
  <si>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</si>
  <si>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</si>
  <si>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</si>
  <si>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</si>
  <si>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</si>
  <si>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</si>
  <si>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</si>
  <si>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</si>
  <si>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</si>
  <si>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</si>
  <si>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</si>
  <si>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</si>
  <si>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</si>
  <si>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</si>
  <si>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</si>
  <si>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</si>
  <si>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</si>
  <si>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</si>
  <si>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</si>
  <si>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</si>
  <si>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</si>
  <si>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</si>
  <si>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</si>
  <si>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</si>
  <si>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</si>
  <si>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</si>
  <si>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</si>
  <si>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</si>
  <si>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</si>
  <si>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</si>
  <si>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</si>
  <si>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</si>
  <si>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</si>
  <si>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</si>
  <si>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</si>
  <si>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</si>
  <si>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</si>
  <si>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</si>
  <si>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</si>
  <si>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</si>
  <si>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</si>
  <si>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</si>
  <si>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</si>
  <si>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</si>
  <si>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</si>
  <si>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</si>
  <si>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</si>
  <si>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</si>
  <si>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</si>
  <si>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</si>
  <si>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</si>
  <si>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</si>
  <si>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</si>
  <si>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</si>
  <si>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</si>
  <si>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</si>
  <si>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</si>
  <si>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</si>
  <si>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</si>
  <si>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</si>
  <si>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</si>
  <si>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</si>
  <si>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</si>
  <si>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</si>
  <si>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</si>
  <si>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</si>
  <si>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</si>
  <si>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</si>
  <si>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</si>
  <si>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</si>
  <si>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</si>
  <si>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</si>
  <si>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</si>
  <si>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</si>
  <si>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</si>
  <si>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</si>
  <si>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</si>
  <si>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</si>
  <si>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</si>
  <si>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</si>
  <si>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</si>
  <si>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</si>
  <si>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</si>
  <si>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</si>
  <si>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</si>
  <si>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</si>
  <si>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</si>
  <si>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</si>
  <si>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</si>
  <si>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</si>
  <si>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公害健康被害補償基礎調査費</t>
  </si>
  <si>
    <t>環境保健部</t>
  </si>
  <si>
    <t>室長　黒羽　真吾</t>
  </si>
  <si>
    <t>昭和51年度</t>
  </si>
  <si>
    <t>終了予定なし</t>
  </si>
  <si>
    <t>環境保健企画管理課保健業務室</t>
  </si>
  <si>
    <t>公害健康被害の補償等に関する法律第19条</t>
  </si>
  <si>
    <t>昭和61年10月30日付け中央公害対策審議会答申</t>
  </si>
  <si>
    <t>公害診療報酬の不正請求の未然防止を含め、公害健康被害補償制度の円滑な実施運営を図るため、公害診療報酬明細書を点検することによって、各自治体での審査状況について把握等を行うとともに、認定審査及び診療報酬審査における判断困難事例について収集、整理、評価し基礎的な知見を得る。</t>
  </si>
  <si>
    <t>公健法旧第一種指定地域を管轄するすべての県市区及び第二種指定地域（宮崎県）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
認定審査及び診療報酬審査における判断困難事例について、専門家からなる研究班で評価し、審査及び診療報酬審査での判断の参考根拠となる知見を得る。</t>
  </si>
  <si>
    <t>-</t>
  </si>
  <si>
    <t>環境保全調査等委託費</t>
  </si>
  <si>
    <t>諸謝金</t>
  </si>
  <si>
    <t>委員等旅費</t>
  </si>
  <si>
    <t>公健法における療養の給付を行っている全ての自治体（40自治体）の協力を得て、当該給付の実態を把握するとともに、公害診療報酬明細書等の審査状況について点検し、手続きの適正化を図るよう指導することによって、不正請求の未然防止や早期発見に資する最新の情報を提供する。</t>
  </si>
  <si>
    <t>本調査結果を活用している自治体の数</t>
  </si>
  <si>
    <t>自治体</t>
  </si>
  <si>
    <t>公害認定患者社会医療調査（環境省）</t>
  </si>
  <si>
    <t>●●</t>
    <phoneticPr fontId="5"/>
  </si>
  <si>
    <t>調査に用いた公害診療報酬明細書等の枚数</t>
  </si>
  <si>
    <t>枚</t>
  </si>
  <si>
    <t>X／Y
X＝公害診療報酬明細書等の点検に係る執行額（百万円）
Y＝調査に用いた公害診療報酬明細書等の枚数（枚）　　　　　　　　　　　</t>
    <phoneticPr fontId="5"/>
  </si>
  <si>
    <t>円</t>
  </si>
  <si>
    <t>百万円/枚</t>
    <phoneticPr fontId="5"/>
  </si>
  <si>
    <t>10/53,062</t>
  </si>
  <si>
    <t>10/51,118</t>
  </si>
  <si>
    <t>／　</t>
    <phoneticPr fontId="5"/>
  </si>
  <si>
    <t>　　/</t>
    <phoneticPr fontId="5"/>
  </si>
  <si>
    <t>７.環境保健対策の推進</t>
  </si>
  <si>
    <t>公健法に基づく補償等の進捗</t>
  </si>
  <si>
    <t>事業活動等に伴って生ずる著しい大気汚染等の影響により健康被害に係る損害を填補するための補償等を行うことにより、健康被害に係る被害者の迅速かつ公正な保護及び健康の確保に資する。</t>
  </si>
  <si>
    <t>220</t>
  </si>
  <si>
    <t>219</t>
  </si>
  <si>
    <t>228</t>
  </si>
  <si>
    <t>268</t>
  </si>
  <si>
    <t>265</t>
  </si>
  <si>
    <t>259</t>
  </si>
  <si>
    <t>244</t>
  </si>
  <si>
    <t>0260</t>
  </si>
  <si>
    <t>0262</t>
  </si>
  <si>
    <t>○</t>
  </si>
  <si>
    <t>-</t>
    <phoneticPr fontId="5"/>
  </si>
  <si>
    <t>有</t>
  </si>
  <si>
    <t>無</t>
  </si>
  <si>
    <t>‐</t>
  </si>
  <si>
    <t>-</t>
    <phoneticPr fontId="5"/>
  </si>
  <si>
    <t>公害医療における療養の給付は、公害健康被害の補償等に関する法律に基づき、公害医療の特殊性に配慮した医療が実施されている。各自治体での審査状況について把握等を国が行い、引き続き公害健康被害補償制度の円滑な実施運営を図る必要があるため、民間等に委ねることは出来ない。</t>
    <rPh sb="0" eb="2">
      <t>コウガイ</t>
    </rPh>
    <rPh sb="2" eb="4">
      <t>イリョウ</t>
    </rPh>
    <rPh sb="8" eb="10">
      <t>リョウヨウ</t>
    </rPh>
    <rPh sb="11" eb="13">
      <t>キュウフ</t>
    </rPh>
    <rPh sb="15" eb="17">
      <t>コウガイ</t>
    </rPh>
    <rPh sb="17" eb="19">
      <t>ケンコウ</t>
    </rPh>
    <rPh sb="19" eb="21">
      <t>ヒガイ</t>
    </rPh>
    <rPh sb="22" eb="24">
      <t>ホショウ</t>
    </rPh>
    <rPh sb="24" eb="25">
      <t>トウ</t>
    </rPh>
    <rPh sb="26" eb="27">
      <t>カン</t>
    </rPh>
    <rPh sb="29" eb="31">
      <t>ホウリツ</t>
    </rPh>
    <rPh sb="32" eb="33">
      <t>モト</t>
    </rPh>
    <rPh sb="36" eb="38">
      <t>コウガイ</t>
    </rPh>
    <rPh sb="38" eb="40">
      <t>イリョウ</t>
    </rPh>
    <rPh sb="41" eb="44">
      <t>トクシュセイ</t>
    </rPh>
    <rPh sb="45" eb="47">
      <t>ハイリョ</t>
    </rPh>
    <rPh sb="49" eb="51">
      <t>イリョウ</t>
    </rPh>
    <rPh sb="52" eb="54">
      <t>ジッシ</t>
    </rPh>
    <rPh sb="60" eb="61">
      <t>カク</t>
    </rPh>
    <rPh sb="61" eb="64">
      <t>ジチタイ</t>
    </rPh>
    <rPh sb="66" eb="68">
      <t>シンサ</t>
    </rPh>
    <rPh sb="68" eb="70">
      <t>ジョウキョウ</t>
    </rPh>
    <rPh sb="74" eb="76">
      <t>ハアク</t>
    </rPh>
    <rPh sb="76" eb="77">
      <t>トウ</t>
    </rPh>
    <rPh sb="78" eb="79">
      <t>クニ</t>
    </rPh>
    <rPh sb="80" eb="81">
      <t>オコナ</t>
    </rPh>
    <rPh sb="83" eb="84">
      <t>ヒ</t>
    </rPh>
    <rPh sb="85" eb="86">
      <t>ツヅ</t>
    </rPh>
    <rPh sb="87" eb="89">
      <t>コウガイ</t>
    </rPh>
    <rPh sb="89" eb="91">
      <t>ケンコウ</t>
    </rPh>
    <rPh sb="91" eb="93">
      <t>ヒガイ</t>
    </rPh>
    <rPh sb="93" eb="95">
      <t>ホショウ</t>
    </rPh>
    <rPh sb="95" eb="97">
      <t>セイド</t>
    </rPh>
    <rPh sb="98" eb="100">
      <t>エンカツ</t>
    </rPh>
    <rPh sb="101" eb="103">
      <t>ジッシ</t>
    </rPh>
    <rPh sb="103" eb="105">
      <t>ウンエイ</t>
    </rPh>
    <rPh sb="106" eb="107">
      <t>ハカ</t>
    </rPh>
    <rPh sb="108" eb="110">
      <t>ヒツヨウ</t>
    </rPh>
    <rPh sb="116" eb="118">
      <t>ミンカン</t>
    </rPh>
    <rPh sb="118" eb="119">
      <t>トウ</t>
    </rPh>
    <rPh sb="120" eb="121">
      <t>ユダ</t>
    </rPh>
    <rPh sb="126" eb="128">
      <t>デキ</t>
    </rPh>
    <phoneticPr fontId="5"/>
  </si>
  <si>
    <t>公害健康被害補償制度に係る業務は必要不可欠で有り、本制度の円滑な実施運営を図るための基礎資料を得ることは優先度の高い事業である。</t>
    <rPh sb="0" eb="2">
      <t>コウガイ</t>
    </rPh>
    <rPh sb="2" eb="4">
      <t>ケンコウ</t>
    </rPh>
    <rPh sb="4" eb="6">
      <t>ヒガイ</t>
    </rPh>
    <rPh sb="6" eb="8">
      <t>ホショウ</t>
    </rPh>
    <rPh sb="8" eb="10">
      <t>セイド</t>
    </rPh>
    <rPh sb="11" eb="12">
      <t>カカ</t>
    </rPh>
    <rPh sb="13" eb="15">
      <t>ギョウム</t>
    </rPh>
    <rPh sb="16" eb="18">
      <t>ヒツヨウ</t>
    </rPh>
    <rPh sb="18" eb="21">
      <t>フカケツ</t>
    </rPh>
    <rPh sb="22" eb="23">
      <t>ア</t>
    </rPh>
    <rPh sb="25" eb="28">
      <t>ホンセイド</t>
    </rPh>
    <rPh sb="29" eb="31">
      <t>エンカツ</t>
    </rPh>
    <rPh sb="32" eb="34">
      <t>ジッシ</t>
    </rPh>
    <rPh sb="34" eb="36">
      <t>ウンエイ</t>
    </rPh>
    <rPh sb="37" eb="38">
      <t>ハカ</t>
    </rPh>
    <rPh sb="42" eb="44">
      <t>キソ</t>
    </rPh>
    <rPh sb="44" eb="46">
      <t>シリョウ</t>
    </rPh>
    <rPh sb="47" eb="48">
      <t>エ</t>
    </rPh>
    <rPh sb="52" eb="55">
      <t>ユウセンド</t>
    </rPh>
    <rPh sb="56" eb="57">
      <t>タカ</t>
    </rPh>
    <rPh sb="58" eb="60">
      <t>ジギョウ</t>
    </rPh>
    <phoneticPr fontId="5"/>
  </si>
  <si>
    <t>公害健康被害補償制度に係る業務は必要不可欠であり、公害診療報酬の不正請求の未然防止を含め、公害結構被害補償制度の円滑な実施運営を図ることは重要である。</t>
    <rPh sb="0" eb="2">
      <t>コウガイ</t>
    </rPh>
    <rPh sb="2" eb="4">
      <t>ケンコウ</t>
    </rPh>
    <rPh sb="4" eb="6">
      <t>ヒガイ</t>
    </rPh>
    <rPh sb="6" eb="8">
      <t>ホショウ</t>
    </rPh>
    <rPh sb="8" eb="10">
      <t>セイド</t>
    </rPh>
    <rPh sb="11" eb="12">
      <t>カカ</t>
    </rPh>
    <rPh sb="13" eb="15">
      <t>ギョウム</t>
    </rPh>
    <rPh sb="16" eb="18">
      <t>ヒツヨウ</t>
    </rPh>
    <rPh sb="18" eb="21">
      <t>フカケツ</t>
    </rPh>
    <rPh sb="25" eb="27">
      <t>コウガイ</t>
    </rPh>
    <rPh sb="27" eb="29">
      <t>シンリョウ</t>
    </rPh>
    <rPh sb="29" eb="31">
      <t>ホウシュウ</t>
    </rPh>
    <rPh sb="32" eb="34">
      <t>フセイ</t>
    </rPh>
    <rPh sb="34" eb="36">
      <t>セイキュウ</t>
    </rPh>
    <rPh sb="37" eb="39">
      <t>ミゼン</t>
    </rPh>
    <rPh sb="39" eb="41">
      <t>ボウシ</t>
    </rPh>
    <rPh sb="42" eb="43">
      <t>フク</t>
    </rPh>
    <rPh sb="45" eb="47">
      <t>コウガイ</t>
    </rPh>
    <rPh sb="47" eb="49">
      <t>ケッコウ</t>
    </rPh>
    <rPh sb="49" eb="51">
      <t>ヒガイ</t>
    </rPh>
    <rPh sb="51" eb="53">
      <t>ホショウ</t>
    </rPh>
    <rPh sb="53" eb="55">
      <t>セイド</t>
    </rPh>
    <rPh sb="56" eb="58">
      <t>エンカツ</t>
    </rPh>
    <rPh sb="59" eb="61">
      <t>ジッシ</t>
    </rPh>
    <rPh sb="61" eb="63">
      <t>ウンエイ</t>
    </rPh>
    <rPh sb="64" eb="65">
      <t>ハカ</t>
    </rPh>
    <rPh sb="69" eb="71">
      <t>ジュウヨウ</t>
    </rPh>
    <phoneticPr fontId="5"/>
  </si>
  <si>
    <t>公害医療の特殊性を理解した上で点検し、個人情報を管理しうることを受託条件として一般競争入札により入札。一社応札になったことについては入札公告期間を延長するなどの対策を行う。</t>
    <rPh sb="0" eb="2">
      <t>コウガイ</t>
    </rPh>
    <rPh sb="2" eb="4">
      <t>イリョウ</t>
    </rPh>
    <rPh sb="5" eb="8">
      <t>トクシュセイ</t>
    </rPh>
    <rPh sb="9" eb="11">
      <t>リカイ</t>
    </rPh>
    <rPh sb="13" eb="14">
      <t>ウエ</t>
    </rPh>
    <rPh sb="15" eb="17">
      <t>テンケン</t>
    </rPh>
    <rPh sb="19" eb="21">
      <t>コジン</t>
    </rPh>
    <rPh sb="21" eb="23">
      <t>ジョウホウ</t>
    </rPh>
    <rPh sb="24" eb="26">
      <t>カンリ</t>
    </rPh>
    <rPh sb="32" eb="34">
      <t>ジュタク</t>
    </rPh>
    <rPh sb="34" eb="36">
      <t>ジョウケン</t>
    </rPh>
    <rPh sb="39" eb="41">
      <t>イッパン</t>
    </rPh>
    <rPh sb="41" eb="43">
      <t>キョウソウ</t>
    </rPh>
    <rPh sb="43" eb="45">
      <t>ニュウサツ</t>
    </rPh>
    <rPh sb="48" eb="50">
      <t>ニュウサツ</t>
    </rPh>
    <rPh sb="51" eb="53">
      <t>イチシャ</t>
    </rPh>
    <rPh sb="53" eb="55">
      <t>オウサツ</t>
    </rPh>
    <rPh sb="66" eb="68">
      <t>ニュウサツ</t>
    </rPh>
    <rPh sb="68" eb="70">
      <t>コウコク</t>
    </rPh>
    <rPh sb="70" eb="72">
      <t>キカン</t>
    </rPh>
    <rPh sb="73" eb="75">
      <t>エンチョウ</t>
    </rPh>
    <rPh sb="80" eb="82">
      <t>タイサク</t>
    </rPh>
    <rPh sb="83" eb="84">
      <t>オコナ</t>
    </rPh>
    <phoneticPr fontId="5"/>
  </si>
  <si>
    <t>毎年、実施にあたり単価の見直しを行っている。</t>
    <rPh sb="0" eb="2">
      <t>マイトシ</t>
    </rPh>
    <rPh sb="3" eb="5">
      <t>ジッシ</t>
    </rPh>
    <rPh sb="9" eb="11">
      <t>タンカ</t>
    </rPh>
    <rPh sb="12" eb="14">
      <t>ミナオ</t>
    </rPh>
    <rPh sb="16" eb="17">
      <t>オコナ</t>
    </rPh>
    <phoneticPr fontId="5"/>
  </si>
  <si>
    <t>事業に要するもの以外の費目・使途はない。</t>
    <rPh sb="0" eb="2">
      <t>ジギョウ</t>
    </rPh>
    <rPh sb="3" eb="4">
      <t>ヨウ</t>
    </rPh>
    <rPh sb="8" eb="10">
      <t>イガイ</t>
    </rPh>
    <rPh sb="11" eb="13">
      <t>ヒモク</t>
    </rPh>
    <rPh sb="14" eb="15">
      <t>シ</t>
    </rPh>
    <rPh sb="15" eb="16">
      <t>ト</t>
    </rPh>
    <phoneticPr fontId="5"/>
  </si>
  <si>
    <t>一般競争入札により、委託先を決定している。</t>
    <rPh sb="0" eb="2">
      <t>イッパン</t>
    </rPh>
    <rPh sb="2" eb="4">
      <t>キョウソウ</t>
    </rPh>
    <rPh sb="4" eb="6">
      <t>ニュウサツ</t>
    </rPh>
    <rPh sb="10" eb="13">
      <t>イタクサキ</t>
    </rPh>
    <rPh sb="14" eb="16">
      <t>ケッテイ</t>
    </rPh>
    <phoneticPr fontId="5"/>
  </si>
  <si>
    <t>公害診療報酬の不正請求の未然防止及び公害健康被害補償制度の円滑な実施運営に活用されている。</t>
    <rPh sb="0" eb="2">
      <t>コウガイ</t>
    </rPh>
    <rPh sb="2" eb="4">
      <t>シンリョウ</t>
    </rPh>
    <rPh sb="4" eb="6">
      <t>ホウシュウ</t>
    </rPh>
    <rPh sb="7" eb="9">
      <t>フセイ</t>
    </rPh>
    <rPh sb="9" eb="11">
      <t>セイキュウ</t>
    </rPh>
    <rPh sb="12" eb="14">
      <t>ミゼン</t>
    </rPh>
    <rPh sb="14" eb="16">
      <t>ボウシ</t>
    </rPh>
    <rPh sb="16" eb="17">
      <t>オヨ</t>
    </rPh>
    <rPh sb="18" eb="20">
      <t>コウガイ</t>
    </rPh>
    <rPh sb="20" eb="22">
      <t>ケンコウ</t>
    </rPh>
    <rPh sb="22" eb="24">
      <t>ヒガイ</t>
    </rPh>
    <rPh sb="24" eb="26">
      <t>ホショウ</t>
    </rPh>
    <rPh sb="26" eb="28">
      <t>セイド</t>
    </rPh>
    <rPh sb="29" eb="31">
      <t>エンカツ</t>
    </rPh>
    <rPh sb="32" eb="34">
      <t>ジッシ</t>
    </rPh>
    <rPh sb="34" eb="36">
      <t>ウンエイ</t>
    </rPh>
    <rPh sb="37" eb="39">
      <t>カツヨウ</t>
    </rPh>
    <phoneticPr fontId="5"/>
  </si>
  <si>
    <t>本業務を行うに当たり、公健法旧第一種指定地域を管轄する全ての県市区及び第二種指定地域(宮崎県)より公害診療報酬明細書を借用しており、他の手段・方法等は考えられない。</t>
    <rPh sb="0" eb="1">
      <t>ホン</t>
    </rPh>
    <rPh sb="1" eb="3">
      <t>ギョウム</t>
    </rPh>
    <rPh sb="4" eb="5">
      <t>オコナ</t>
    </rPh>
    <rPh sb="7" eb="8">
      <t>ア</t>
    </rPh>
    <rPh sb="11" eb="14">
      <t>コウケンホウ</t>
    </rPh>
    <rPh sb="14" eb="15">
      <t>キュウ</t>
    </rPh>
    <rPh sb="15" eb="18">
      <t>ダイイッシュ</t>
    </rPh>
    <rPh sb="18" eb="20">
      <t>シテイ</t>
    </rPh>
    <rPh sb="20" eb="22">
      <t>チイキ</t>
    </rPh>
    <rPh sb="23" eb="25">
      <t>カンカツ</t>
    </rPh>
    <rPh sb="27" eb="28">
      <t>スベ</t>
    </rPh>
    <rPh sb="30" eb="31">
      <t>ケン</t>
    </rPh>
    <rPh sb="31" eb="32">
      <t>シ</t>
    </rPh>
    <rPh sb="32" eb="33">
      <t>ク</t>
    </rPh>
    <rPh sb="33" eb="34">
      <t>オヨ</t>
    </rPh>
    <rPh sb="35" eb="38">
      <t>ダイニシュ</t>
    </rPh>
    <rPh sb="38" eb="40">
      <t>シテイ</t>
    </rPh>
    <rPh sb="40" eb="42">
      <t>チイキ</t>
    </rPh>
    <rPh sb="43" eb="46">
      <t>ミヤザキケン</t>
    </rPh>
    <rPh sb="49" eb="51">
      <t>コウガイ</t>
    </rPh>
    <rPh sb="51" eb="53">
      <t>シンリョウ</t>
    </rPh>
    <rPh sb="53" eb="55">
      <t>ホウシュウ</t>
    </rPh>
    <rPh sb="55" eb="58">
      <t>メイサイショ</t>
    </rPh>
    <rPh sb="59" eb="61">
      <t>シャクヨウ</t>
    </rPh>
    <rPh sb="66" eb="67">
      <t>ホカ</t>
    </rPh>
    <rPh sb="68" eb="70">
      <t>シュダン</t>
    </rPh>
    <rPh sb="71" eb="73">
      <t>ホウホウ</t>
    </rPh>
    <rPh sb="73" eb="74">
      <t>トウ</t>
    </rPh>
    <rPh sb="75" eb="76">
      <t>カンガ</t>
    </rPh>
    <phoneticPr fontId="5"/>
  </si>
  <si>
    <t>過去の実績枚数を踏まえることにより、適切な見込みを立て、それに見合った実績を得ている。</t>
    <rPh sb="0" eb="2">
      <t>カコ</t>
    </rPh>
    <rPh sb="3" eb="5">
      <t>ジッセキ</t>
    </rPh>
    <rPh sb="5" eb="7">
      <t>マイスウ</t>
    </rPh>
    <rPh sb="8" eb="9">
      <t>フ</t>
    </rPh>
    <rPh sb="18" eb="20">
      <t>テキセツ</t>
    </rPh>
    <rPh sb="21" eb="23">
      <t>ミコ</t>
    </rPh>
    <rPh sb="25" eb="26">
      <t>タ</t>
    </rPh>
    <rPh sb="31" eb="33">
      <t>ミア</t>
    </rPh>
    <rPh sb="35" eb="37">
      <t>ジッセキ</t>
    </rPh>
    <rPh sb="38" eb="39">
      <t>エ</t>
    </rPh>
    <phoneticPr fontId="5"/>
  </si>
  <si>
    <t>得られた結果は、公害診療報酬の実務(審査支払い)を担う自治体へ還元するとともに他の調査へも活用されている。</t>
    <rPh sb="0" eb="1">
      <t>エ</t>
    </rPh>
    <rPh sb="4" eb="6">
      <t>ケッカ</t>
    </rPh>
    <rPh sb="8" eb="10">
      <t>コウガイ</t>
    </rPh>
    <rPh sb="10" eb="12">
      <t>シンリョウ</t>
    </rPh>
    <rPh sb="12" eb="14">
      <t>ホウシュウ</t>
    </rPh>
    <rPh sb="15" eb="17">
      <t>ジツム</t>
    </rPh>
    <rPh sb="18" eb="22">
      <t>シンサシハラ</t>
    </rPh>
    <rPh sb="25" eb="26">
      <t>ニナ</t>
    </rPh>
    <rPh sb="27" eb="30">
      <t>ジチタイ</t>
    </rPh>
    <rPh sb="31" eb="33">
      <t>カンゲン</t>
    </rPh>
    <rPh sb="39" eb="40">
      <t>ホカ</t>
    </rPh>
    <rPh sb="41" eb="43">
      <t>チョウサ</t>
    </rPh>
    <rPh sb="45" eb="47">
      <t>カツヨウ</t>
    </rPh>
    <phoneticPr fontId="5"/>
  </si>
  <si>
    <t>人件費</t>
    <rPh sb="0" eb="3">
      <t>ジンケンヒ</t>
    </rPh>
    <phoneticPr fontId="5"/>
  </si>
  <si>
    <t>公害診療報酬等における各種データベース作成等にかかる人件費</t>
    <rPh sb="0" eb="2">
      <t>コウガイ</t>
    </rPh>
    <rPh sb="2" eb="4">
      <t>シンリョウ</t>
    </rPh>
    <rPh sb="4" eb="6">
      <t>ホウシュウ</t>
    </rPh>
    <rPh sb="6" eb="7">
      <t>トウ</t>
    </rPh>
    <rPh sb="11" eb="13">
      <t>カクシュ</t>
    </rPh>
    <rPh sb="19" eb="21">
      <t>サクセイ</t>
    </rPh>
    <rPh sb="21" eb="22">
      <t>トウ</t>
    </rPh>
    <rPh sb="26" eb="29">
      <t>ジンケンヒ</t>
    </rPh>
    <phoneticPr fontId="5"/>
  </si>
  <si>
    <t>業務費</t>
    <rPh sb="0" eb="3">
      <t>ギョウムヒ</t>
    </rPh>
    <phoneticPr fontId="5"/>
  </si>
  <si>
    <t>印刷製本費、データ入力費、郵送費</t>
    <rPh sb="0" eb="2">
      <t>インサツ</t>
    </rPh>
    <rPh sb="2" eb="4">
      <t>セイホン</t>
    </rPh>
    <rPh sb="4" eb="5">
      <t>ヒ</t>
    </rPh>
    <rPh sb="9" eb="11">
      <t>ニュウリョク</t>
    </rPh>
    <rPh sb="11" eb="12">
      <t>ヒ</t>
    </rPh>
    <rPh sb="13" eb="16">
      <t>ユウソウヒ</t>
    </rPh>
    <phoneticPr fontId="5"/>
  </si>
  <si>
    <t>その他</t>
    <rPh sb="2" eb="3">
      <t>タ</t>
    </rPh>
    <phoneticPr fontId="5"/>
  </si>
  <si>
    <t>一般管理費、消費税</t>
    <rPh sb="0" eb="2">
      <t>イッパン</t>
    </rPh>
    <rPh sb="2" eb="5">
      <t>カンリヒ</t>
    </rPh>
    <rPh sb="6" eb="9">
      <t>ショウヒゼイ</t>
    </rPh>
    <phoneticPr fontId="5"/>
  </si>
  <si>
    <t>(株)数理計画</t>
    <rPh sb="1" eb="2">
      <t>カブ</t>
    </rPh>
    <rPh sb="3" eb="5">
      <t>スウリ</t>
    </rPh>
    <rPh sb="5" eb="7">
      <t>ケイカク</t>
    </rPh>
    <phoneticPr fontId="5"/>
  </si>
  <si>
    <t>公害認定患者社会医療調査委託業務</t>
    <rPh sb="0" eb="2">
      <t>コウガイ</t>
    </rPh>
    <rPh sb="2" eb="4">
      <t>ニンテイ</t>
    </rPh>
    <rPh sb="4" eb="6">
      <t>カンジャ</t>
    </rPh>
    <rPh sb="6" eb="8">
      <t>シャカイ</t>
    </rPh>
    <rPh sb="8" eb="10">
      <t>イリョウ</t>
    </rPh>
    <rPh sb="10" eb="12">
      <t>チョウサ</t>
    </rPh>
    <rPh sb="12" eb="14">
      <t>イタク</t>
    </rPh>
    <rPh sb="14" eb="16">
      <t>ギョウム</t>
    </rPh>
    <phoneticPr fontId="5"/>
  </si>
  <si>
    <t>-</t>
    <phoneticPr fontId="5"/>
  </si>
  <si>
    <t>公健法による被認定者に対し、公害の影響による健康被害に係る損害を填補するために、療養の給付、障害補償費等の補償給付を着実に支給。</t>
    <phoneticPr fontId="5"/>
  </si>
  <si>
    <t>公健法に基づく公正な補償、円滑な制度運営に資する。</t>
    <phoneticPr fontId="5"/>
  </si>
  <si>
    <t>-</t>
    <phoneticPr fontId="5"/>
  </si>
  <si>
    <t>-</t>
    <phoneticPr fontId="5"/>
  </si>
  <si>
    <t>-</t>
    <phoneticPr fontId="5"/>
  </si>
  <si>
    <t>本事業は、公害診療報酬明細書の点検により、各自治体における審査状況の把握等を行う事業であり、公害診療報酬の不正請求の未然防止を含め、公害医療における療養の給付に係る手続きの適正化を図る目的に沿って予算を適切に執行し、毎年基礎資料をとりまとめ成果を出している。</t>
    <phoneticPr fontId="5"/>
  </si>
  <si>
    <t>引き続き、公害診療報酬明細書の点検により、各自治体における審査状況の把握等を行うことで、公害健康被害補償制度の円滑な実施運営が図られるよう、予算の適切な執行に努める。</t>
    <phoneticPr fontId="5"/>
  </si>
  <si>
    <t>-</t>
    <phoneticPr fontId="5"/>
  </si>
  <si>
    <t>-</t>
    <phoneticPr fontId="5"/>
  </si>
  <si>
    <t>-</t>
    <phoneticPr fontId="5"/>
  </si>
  <si>
    <t>11/49,010</t>
    <phoneticPr fontId="5"/>
  </si>
  <si>
    <t>-</t>
    <phoneticPr fontId="5"/>
  </si>
  <si>
    <t>-</t>
    <phoneticPr fontId="5"/>
  </si>
  <si>
    <t>15/49,010</t>
    <phoneticPr fontId="5"/>
  </si>
  <si>
    <t>新型コロナ感染症の広がりのため、専門家からなる研究班における判断困難事例について検討できなかった。</t>
    <phoneticPr fontId="5"/>
  </si>
  <si>
    <t>A.数理計画</t>
    <rPh sb="2" eb="4">
      <t>スウリ</t>
    </rPh>
    <rPh sb="4" eb="6">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</si>
</sst>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754</xdr:row>
      <xdr:rowOff>171688</xdr:rowOff>
    </xdr:from>
    <xdr:to>
      <xdr:col>33</xdr:col>
      <xdr:colOff>120723</xdr:colOff>
      <xdr:row>757</xdr:row>
      <xdr:rowOff>266769</xdr:rowOff>
    </xdr:to>
    <xdr:sp macro="" textlink="">
      <xdr:nvSpPr>
        <xdr:cNvPr id="10" name="大かっこ 9"/>
        <xdr:cNvSpPr/>
      </xdr:nvSpPr>
      <xdr:spPr>
        <a:xfrm>
          <a:off x="3291840" y="46188868"/>
          <a:ext cx="2863923" cy="11618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156900</xdr:colOff>
      <xdr:row>754</xdr:row>
      <xdr:rowOff>126656</xdr:rowOff>
    </xdr:from>
    <xdr:to>
      <xdr:col>33</xdr:col>
      <xdr:colOff>53787</xdr:colOff>
      <xdr:row>758</xdr:row>
      <xdr:rowOff>321839</xdr:rowOff>
    </xdr:to>
    <xdr:sp macro="" textlink="">
      <xdr:nvSpPr>
        <xdr:cNvPr id="11" name="テキスト ボックス 10"/>
        <xdr:cNvSpPr txBox="1"/>
      </xdr:nvSpPr>
      <xdr:spPr>
        <a:xfrm>
          <a:off x="3448740" y="46143836"/>
          <a:ext cx="2640087" cy="162012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200">
              <a:solidFill>
                <a:schemeClr val="dk1"/>
              </a:solidFill>
              <a:latin typeface="+mn-lt"/>
              <a:ea typeface="+mn-ea"/>
              <a:cs typeface="+mn-cs"/>
            </a:rPr>
            <a:t>公健法被認定者の受療実態の解析、指定地域における大気汚染の推移状況の把握、認定審査及び診療報酬審査における判断困難事例について研究班で評価し、審査及び診療報酬審査での判断の参考根拠となる知見を得る。</a:t>
          </a:r>
          <a:endParaRPr kumimoji="1" lang="en-US" altLang="ja-JP" sz="1200">
            <a:solidFill>
              <a:schemeClr val="dk1"/>
            </a:solidFill>
            <a:latin typeface="+mn-lt"/>
            <a:ea typeface="+mn-ea"/>
            <a:cs typeface="+mn-cs"/>
          </a:endParaRPr>
        </a:p>
        <a:p>
          <a:pPr algn="ctr">
            <a:lnSpc>
              <a:spcPts val="1600"/>
            </a:lnSpc>
          </a:pPr>
          <a:endParaRPr kumimoji="1" lang="en-US" altLang="ja-JP" sz="1400">
            <a:ln w="12700">
              <a:solidFill>
                <a:schemeClr val="tx1"/>
              </a:solidFill>
            </a:ln>
          </a:endParaRPr>
        </a:p>
      </xdr:txBody>
    </xdr:sp>
    <xdr:clientData/>
  </xdr:twoCellAnchor>
  <xdr:twoCellAnchor>
    <xdr:from>
      <xdr:col>19</xdr:col>
      <xdr:colOff>69721</xdr:colOff>
      <xdr:row>760</xdr:row>
      <xdr:rowOff>243983</xdr:rowOff>
    </xdr:from>
    <xdr:to>
      <xdr:col>32</xdr:col>
      <xdr:colOff>118959</xdr:colOff>
      <xdr:row>762</xdr:row>
      <xdr:rowOff>152683</xdr:rowOff>
    </xdr:to>
    <xdr:sp macro="" textlink="">
      <xdr:nvSpPr>
        <xdr:cNvPr id="12" name="正方形/長方形 11"/>
        <xdr:cNvSpPr/>
      </xdr:nvSpPr>
      <xdr:spPr>
        <a:xfrm>
          <a:off x="3585807" y="221485240"/>
          <a:ext cx="2454981" cy="61627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r>
            <a:rPr kumimoji="1" lang="en-US" altLang="ja-JP" sz="1400"/>
            <a:t>A.</a:t>
          </a:r>
          <a:r>
            <a:rPr kumimoji="1" lang="ja-JP" altLang="en-US" sz="1400"/>
            <a:t>（株）数理計画</a:t>
          </a:r>
          <a:endParaRPr kumimoji="1" lang="en-US" altLang="ja-JP" sz="1400"/>
        </a:p>
        <a:p>
          <a:pPr algn="l"/>
          <a:r>
            <a:rPr kumimoji="1" lang="ja-JP" altLang="en-US" sz="1400"/>
            <a:t>　　　　　１０</a:t>
          </a:r>
          <a:r>
            <a:rPr kumimoji="1" lang="en-US" altLang="ja-JP" sz="1400"/>
            <a:t>.</a:t>
          </a:r>
          <a:r>
            <a:rPr kumimoji="1" lang="ja-JP" altLang="en-US" sz="1400"/>
            <a:t>５百万円</a:t>
          </a:r>
        </a:p>
      </xdr:txBody>
    </xdr:sp>
    <xdr:clientData/>
  </xdr:twoCellAnchor>
  <xdr:oneCellAnchor>
    <xdr:from>
      <xdr:col>20</xdr:col>
      <xdr:colOff>3863</xdr:colOff>
      <xdr:row>759</xdr:row>
      <xdr:rowOff>261068</xdr:rowOff>
    </xdr:from>
    <xdr:ext cx="2573410" cy="269414"/>
    <xdr:sp macro="" textlink="">
      <xdr:nvSpPr>
        <xdr:cNvPr id="13" name="テキスト ボックス 12"/>
        <xdr:cNvSpPr txBox="1"/>
      </xdr:nvSpPr>
      <xdr:spPr>
        <a:xfrm>
          <a:off x="3661463" y="48061328"/>
          <a:ext cx="2573410" cy="2694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一般競争契約（最低価格）</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twoCellAnchor>
    <xdr:from>
      <xdr:col>19</xdr:col>
      <xdr:colOff>107448</xdr:colOff>
      <xdr:row>763</xdr:row>
      <xdr:rowOff>133615</xdr:rowOff>
    </xdr:from>
    <xdr:to>
      <xdr:col>35</xdr:col>
      <xdr:colOff>190500</xdr:colOff>
      <xdr:row>764</xdr:row>
      <xdr:rowOff>482601</xdr:rowOff>
    </xdr:to>
    <xdr:sp macro="" textlink="">
      <xdr:nvSpPr>
        <xdr:cNvPr id="14" name="テキスト ボックス 13"/>
        <xdr:cNvSpPr txBox="1"/>
      </xdr:nvSpPr>
      <xdr:spPr bwMode="auto">
        <a:xfrm>
          <a:off x="3968248" y="51505115"/>
          <a:ext cx="3334252" cy="704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公害認定患者社会医療調査委託業務</a:t>
          </a:r>
          <a:endParaRPr kumimoji="1" lang="en-US" altLang="ja-JP" sz="1200"/>
        </a:p>
      </xdr:txBody>
    </xdr:sp>
    <xdr:clientData/>
  </xdr:twoCellAnchor>
  <xdr:twoCellAnchor>
    <xdr:from>
      <xdr:col>25</xdr:col>
      <xdr:colOff>96404</xdr:colOff>
      <xdr:row>758</xdr:row>
      <xdr:rowOff>41478</xdr:rowOff>
    </xdr:from>
    <xdr:to>
      <xdr:col>25</xdr:col>
      <xdr:colOff>96966</xdr:colOff>
      <xdr:row>759</xdr:row>
      <xdr:rowOff>47882</xdr:rowOff>
    </xdr:to>
    <xdr:cxnSp macro="">
      <xdr:nvCxnSpPr>
        <xdr:cNvPr id="15" name="直線矢印コネクタ 14"/>
        <xdr:cNvCxnSpPr/>
      </xdr:nvCxnSpPr>
      <xdr:spPr>
        <a:xfrm flipH="1">
          <a:off x="4668404" y="47483598"/>
          <a:ext cx="562" cy="3645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108196</xdr:colOff>
      <xdr:row>762</xdr:row>
      <xdr:rowOff>321341</xdr:rowOff>
    </xdr:from>
    <xdr:to>
      <xdr:col>33</xdr:col>
      <xdr:colOff>114300</xdr:colOff>
      <xdr:row>764</xdr:row>
      <xdr:rowOff>203200</xdr:rowOff>
    </xdr:to>
    <xdr:sp macro="" textlink="">
      <xdr:nvSpPr>
        <xdr:cNvPr id="16" name="大かっこ 15"/>
        <xdr:cNvSpPr/>
      </xdr:nvSpPr>
      <xdr:spPr>
        <a:xfrm>
          <a:off x="3968996" y="51337241"/>
          <a:ext cx="2850904" cy="593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141515</xdr:colOff>
      <xdr:row>751</xdr:row>
      <xdr:rowOff>0</xdr:rowOff>
    </xdr:from>
    <xdr:to>
      <xdr:col>33</xdr:col>
      <xdr:colOff>32657</xdr:colOff>
      <xdr:row>753</xdr:row>
      <xdr:rowOff>318460</xdr:rowOff>
    </xdr:to>
    <xdr:sp macro="" textlink="">
      <xdr:nvSpPr>
        <xdr:cNvPr id="17" name="正方形/長方形 16"/>
        <xdr:cNvSpPr/>
      </xdr:nvSpPr>
      <xdr:spPr>
        <a:xfrm>
          <a:off x="3287486" y="218029971"/>
          <a:ext cx="2852057" cy="102603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endParaRPr kumimoji="1" lang="en-US" altLang="ja-JP" sz="1400"/>
        </a:p>
        <a:p>
          <a:pPr algn="l"/>
          <a:r>
            <a:rPr kumimoji="1" lang="ja-JP" altLang="en-US" sz="1400"/>
            <a:t>　　　　　　　　　環境省</a:t>
          </a:r>
          <a:endParaRPr kumimoji="1" lang="en-US" altLang="ja-JP" sz="1400"/>
        </a:p>
        <a:p>
          <a:pPr algn="l"/>
          <a:r>
            <a:rPr kumimoji="1" lang="ja-JP" altLang="en-US" sz="1400"/>
            <a:t>　　　　　　　　１０</a:t>
          </a:r>
          <a:r>
            <a:rPr kumimoji="1" lang="en-US" altLang="ja-JP" sz="1400"/>
            <a:t>.</a:t>
          </a:r>
          <a:r>
            <a:rPr kumimoji="1" lang="ja-JP" altLang="en-US" sz="1400"/>
            <a:t>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708</v>
      </c>
      <c r="AK2" s="206"/>
      <c r="AL2" s="206"/>
      <c r="AM2" s="206"/>
      <c r="AN2" s="98" t="s">
        <v>403</v>
      </c>
      <c r="AO2" s="206">
        <v>20</v>
      </c>
      <c r="AP2" s="206"/>
      <c r="AQ2" s="206"/>
      <c r="AR2" s="99" t="s">
        <v>707</v>
      </c>
      <c r="AS2" s="207">
        <v>270</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386</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11</v>
      </c>
      <c r="Q13" s="164"/>
      <c r="R13" s="164"/>
      <c r="S13" s="164"/>
      <c r="T13" s="164"/>
      <c r="U13" s="164"/>
      <c r="V13" s="165"/>
      <c r="W13" s="163">
        <v>11</v>
      </c>
      <c r="X13" s="164"/>
      <c r="Y13" s="164"/>
      <c r="Z13" s="164"/>
      <c r="AA13" s="164"/>
      <c r="AB13" s="164"/>
      <c r="AC13" s="165"/>
      <c r="AD13" s="163">
        <v>16</v>
      </c>
      <c r="AE13" s="164"/>
      <c r="AF13" s="164"/>
      <c r="AG13" s="164"/>
      <c r="AH13" s="164"/>
      <c r="AI13" s="164"/>
      <c r="AJ13" s="165"/>
      <c r="AK13" s="163">
        <v>16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752</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752</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752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752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11</v>
      </c>
      <c r="Q18" s="170"/>
      <c r="R18" s="170"/>
      <c r="S18" s="170"/>
      <c r="T18" s="170"/>
      <c r="U18" s="170"/>
      <c r="V18" s="171"/>
      <c r="W18" s="169">
        <f>SUM(W13:AC17)</f>
        <v>11</v>
      </c>
      <c r="X18" s="170"/>
      <c r="Y18" s="170"/>
      <c r="Z18" s="170"/>
      <c r="AA18" s="170"/>
      <c r="AB18" s="170"/>
      <c r="AC18" s="171"/>
      <c r="AD18" s="169">
        <f>SUM(AD13:AJ17)</f>
        <v>16</v>
      </c>
      <c r="AE18" s="170"/>
      <c r="AF18" s="170"/>
      <c r="AG18" s="170"/>
      <c r="AH18" s="170"/>
      <c r="AI18" s="170"/>
      <c r="AJ18" s="171"/>
      <c r="AK18" s="169">
        <f>SUM(AK13:AQ17)</f>
        <v>16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10</v>
      </c>
      <c r="Q19" s="164"/>
      <c r="R19" s="164"/>
      <c r="S19" s="164"/>
      <c r="T19" s="164"/>
      <c r="U19" s="164"/>
      <c r="V19" s="165"/>
      <c r="W19" s="163">
        <v>10</v>
      </c>
      <c r="X19" s="164"/>
      <c r="Y19" s="164"/>
      <c r="Z19" s="164"/>
      <c r="AA19" s="164"/>
      <c r="AB19" s="164"/>
      <c r="AC19" s="165"/>
      <c r="AD19" s="163">
        <v>10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0.90909090909090906</v>
      </c>
      <c r="Q20" s="535"/>
      <c r="R20" s="535"/>
      <c r="S20" s="535"/>
      <c r="T20" s="535"/>
      <c r="U20" s="535"/>
      <c r="V20" s="535"/>
      <c r="W20" s="535">
        <f t="shared" ref="W20" si="0">IF(W18=0, "-", SUM(W19)/W18)</f>
        <v>0.90909090909090906</v>
      </c>
      <c r="X20" s="535"/>
      <c r="Y20" s="535"/>
      <c r="Z20" s="535"/>
      <c r="AA20" s="535"/>
      <c r="AB20" s="535"/>
      <c r="AC20" s="535"/>
      <c r="AD20" s="535">
        <f t="shared" ref="AD20" si="1">IF(AD18=0, "-", SUM(AD19)/AD18)</f>
        <v>0.625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0.90909090909090906</v>
      </c>
      <c r="Q21" s="535"/>
      <c r="R21" s="535"/>
      <c r="S21" s="535"/>
      <c r="T21" s="535"/>
      <c r="U21" s="535"/>
      <c r="V21" s="535"/>
      <c r="W21" s="535">
        <f t="shared" ref="W21" si="2">IF(W19=0, "-", SUM(W19)/SUM(W13,W14))</f>
        <v>0.90909090909090906</v>
      </c>
      <c r="X21" s="535"/>
      <c r="Y21" s="535"/>
      <c r="Z21" s="535"/>
      <c r="AA21" s="535"/>
      <c r="AB21" s="535"/>
      <c r="AC21" s="535"/>
      <c r="AD21" s="535">
        <f t="shared" ref="AD21" si="3">IF(AD19=0, "-", SUM(AD19)/SUM(AD13,AD14))</f>
        <v>0.625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333</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16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0.2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0.2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-0.39999999999999858</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721</v>
      </c>
      <c r="AV31" s="271"/>
      <c r="AW31" s="375" t="s">
        <v>179</v>
      </c>
      <c r="AX31" s="376"/>
    </row>
    <row r="32" spans="1:50" ht="23.25" customHeight="1" x14ac:dyDescent="0.15">
      <c r="A32" s="511"/>
      <c r="B32" s="509"/>
      <c r="C32" s="509"/>
      <c r="D32" s="509"/>
      <c r="E32" s="509"/>
      <c r="F32" s="510"/>
      <c r="G32" s="536" t="s">
        <v>725</v>
      </c>
      <c r="H32" s="537"/>
      <c r="I32" s="537"/>
      <c r="J32" s="537"/>
      <c r="K32" s="537"/>
      <c r="L32" s="537"/>
      <c r="M32" s="537"/>
      <c r="N32" s="537"/>
      <c r="O32" s="538"/>
      <c r="P32" s="191" t="s">
        <v>726</v>
      </c>
      <c r="Q32" s="191"/>
      <c r="R32" s="191"/>
      <c r="S32" s="191"/>
      <c r="T32" s="191"/>
      <c r="U32" s="191"/>
      <c r="V32" s="191"/>
      <c r="W32" s="191"/>
      <c r="X32" s="233"/>
      <c r="Y32" s="339" t="s">
        <v>12</v>
      </c>
      <c r="Z32" s="545"/>
      <c r="AA32" s="546"/>
      <c r="AB32" s="547" t="s">
        <v>727</v>
      </c>
      <c r="AC32" s="547"/>
      <c r="AD32" s="547"/>
      <c r="AE32" s="363">
        <v>40</v>
      </c>
      <c r="AF32" s="364"/>
      <c r="AG32" s="364"/>
      <c r="AH32" s="364"/>
      <c r="AI32" s="363">
        <v>40</v>
      </c>
      <c r="AJ32" s="364"/>
      <c r="AK32" s="364"/>
      <c r="AL32" s="364"/>
      <c r="AM32" s="363">
        <v>40</v>
      </c>
      <c r="AN32" s="364"/>
      <c r="AO32" s="364"/>
      <c r="AP32" s="364"/>
      <c r="AQ32" s="166" t="s">
        <v>721</v>
      </c>
      <c r="AR32" s="167"/>
      <c r="AS32" s="167"/>
      <c r="AT32" s="168"/>
      <c r="AU32" s="364" t="s">
        <v>721</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727</v>
      </c>
      <c r="AC33" s="518"/>
      <c r="AD33" s="518"/>
      <c r="AE33" s="363">
        <v>40</v>
      </c>
      <c r="AF33" s="364"/>
      <c r="AG33" s="364"/>
      <c r="AH33" s="364"/>
      <c r="AI33" s="363">
        <v>40</v>
      </c>
      <c r="AJ33" s="364"/>
      <c r="AK33" s="364"/>
      <c r="AL33" s="364"/>
      <c r="AM33" s="363">
        <v>40</v>
      </c>
      <c r="AN33" s="364"/>
      <c r="AO33" s="364"/>
      <c r="AP33" s="364"/>
      <c r="AQ33" s="166">
        <v>40</v>
      </c>
      <c r="AR33" s="167"/>
      <c r="AS33" s="167"/>
      <c r="AT33" s="168"/>
      <c r="AU33" s="364" t="s">
        <v>721</v>
      </c>
      <c r="AV33" s="364"/>
      <c r="AW33" s="364"/>
      <c r="AX33" s="365"/>
    </row>
    <row r="34" spans="1:51" ht="105.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721</v>
      </c>
      <c r="AR34" s="167"/>
      <c r="AS34" s="167"/>
      <c r="AT34" s="168"/>
      <c r="AU34" s="364" t="s">
        <v>721</v>
      </c>
      <c r="AV34" s="364"/>
      <c r="AW34" s="364"/>
      <c r="AX34" s="365"/>
    </row>
    <row r="35" spans="1:51" ht="23.25" customHeight="1" x14ac:dyDescent="0.15">
      <c r="A35" s="891" t="s">
        <v>378</v>
      </c>
      <c r="B35" s="892"/>
      <c r="C35" s="892"/>
      <c r="D35" s="892"/>
      <c r="E35" s="892"/>
      <c r="F35" s="893"/>
      <c r="G35" s="897" t="s">
        <v>728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387</v>
      </c>
      <c r="AF65" s="335"/>
      <c r="AG65" s="335"/>
      <c r="AH65" s="335"/>
      <c r="AI65" s="335" t="s">
        <v>409</v>
      </c>
      <c r="AJ65" s="335"/>
      <c r="AK65" s="335"/>
      <c r="AL65" s="335"/>
      <c r="AM65" s="335" t="s">
        <v>506</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729</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539</v>
      </c>
      <c r="AV100" s="921"/>
      <c r="AW100" s="921"/>
      <c r="AX100" s="923"/>
    </row>
    <row r="101" spans="1:60" ht="23.25" customHeight="1" x14ac:dyDescent="0.15">
      <c r="A101" s="487"/>
      <c r="B101" s="488"/>
      <c r="C101" s="488"/>
      <c r="D101" s="488"/>
      <c r="E101" s="488"/>
      <c r="F101" s="489"/>
      <c r="G101" s="191" t="s">
        <v>730</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731</v>
      </c>
      <c r="AC101" s="547"/>
      <c r="AD101" s="547"/>
      <c r="AE101" s="358">
        <v>53062</v>
      </c>
      <c r="AF101" s="358"/>
      <c r="AG101" s="358"/>
      <c r="AH101" s="358"/>
      <c r="AI101" s="358">
        <v>51118</v>
      </c>
      <c r="AJ101" s="358"/>
      <c r="AK101" s="358"/>
      <c r="AL101" s="358"/>
      <c r="AM101" s="358">
        <v>49010</v>
      </c>
      <c r="AN101" s="358"/>
      <c r="AO101" s="358"/>
      <c r="AP101" s="358"/>
      <c r="AQ101" s="358" t="s">
        <v>784</v>
      </c>
      <c r="AR101" s="358"/>
      <c r="AS101" s="358"/>
      <c r="AT101" s="358"/>
      <c r="AU101" s="363" t="s">
        <v>789</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731</v>
      </c>
      <c r="AC102" s="547"/>
      <c r="AD102" s="547"/>
      <c r="AE102" s="358">
        <v>54202</v>
      </c>
      <c r="AF102" s="358"/>
      <c r="AG102" s="358"/>
      <c r="AH102" s="358"/>
      <c r="AI102" s="358">
        <v>53062</v>
      </c>
      <c r="AJ102" s="358"/>
      <c r="AK102" s="358"/>
      <c r="AL102" s="358"/>
      <c r="AM102" s="358">
        <v>51118</v>
      </c>
      <c r="AN102" s="358"/>
      <c r="AO102" s="358"/>
      <c r="AP102" s="358"/>
      <c r="AQ102" s="358">
        <v>49010</v>
      </c>
      <c r="AR102" s="358"/>
      <c r="AS102" s="358"/>
      <c r="AT102" s="358"/>
      <c r="AU102" s="371">
        <v>49010</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v>188.5</v>
      </c>
      <c r="AF116" s="358"/>
      <c r="AG116" s="358"/>
      <c r="AH116" s="358"/>
      <c r="AI116" s="358">
        <v>195.4</v>
      </c>
      <c r="AJ116" s="358"/>
      <c r="AK116" s="358"/>
      <c r="AL116" s="358"/>
      <c r="AM116" s="358">
        <v>224.4</v>
      </c>
      <c r="AN116" s="358"/>
      <c r="AO116" s="358"/>
      <c r="AP116" s="358"/>
      <c r="AQ116" s="363">
        <v>306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306" t="s">
        <v>735</v>
      </c>
      <c r="AF117" s="306"/>
      <c r="AG117" s="306"/>
      <c r="AH117" s="306"/>
      <c r="AI117" s="306" t="s">
        <v>736</v>
      </c>
      <c r="AJ117" s="306"/>
      <c r="AK117" s="306"/>
      <c r="AL117" s="306"/>
      <c r="AM117" s="306" t="s">
        <v>787</v>
      </c>
      <c r="AN117" s="306"/>
      <c r="AO117" s="306"/>
      <c r="AP117" s="306"/>
      <c r="AQ117" s="306" t="s">
        <v>790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737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537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402</v>
      </c>
      <c r="B130" s="985"/>
      <c r="C130" s="984" t="s">
        <v>236</v>
      </c>
      <c r="D130" s="985"/>
      <c r="E130" s="308" t="s">
        <v>265</v>
      </c>
      <c r="F130" s="309"/>
      <c r="G130" s="310" t="s">
        <v>707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t="s">
        <v>721</v>
      </c>
      <c r="AV133" s="178"/>
      <c r="AW133" s="179" t="s">
        <v>179</v>
      </c>
      <c r="AX133" s="180"/>
      <c r="AY133">
        <f>$AY$132</f>
        <v>1</v>
      </c>
    </row>
    <row r="134" spans="1:51" ht="39.75" customHeight="1" x14ac:dyDescent="0.15">
      <c r="A134" s="988"/>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721</v>
      </c>
      <c r="AF134" s="167"/>
      <c r="AG134" s="167"/>
      <c r="AH134" s="167"/>
      <c r="AI134" s="266" t="s">
        <v>721</v>
      </c>
      <c r="AJ134" s="167"/>
      <c r="AK134" s="167"/>
      <c r="AL134" s="167"/>
      <c r="AM134" s="266" t="s">
        <v>785</v>
      </c>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t="s">
        <v>786</v>
      </c>
      <c r="AN135" s="167"/>
      <c r="AO135" s="167"/>
      <c r="AP135" s="167"/>
      <c r="AQ135" s="266" t="s">
        <v>721</v>
      </c>
      <c r="AR135" s="167"/>
      <c r="AS135" s="167"/>
      <c r="AT135" s="167"/>
      <c r="AU135" s="266" t="s">
        <v>721</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740</v>
      </c>
      <c r="H154" s="191"/>
      <c r="I154" s="191"/>
      <c r="J154" s="191"/>
      <c r="K154" s="191"/>
      <c r="L154" s="191"/>
      <c r="M154" s="191"/>
      <c r="N154" s="191"/>
      <c r="O154" s="191"/>
      <c r="P154" s="233"/>
      <c r="Q154" s="190" t="s">
        <v>721</v>
      </c>
      <c r="R154" s="191"/>
      <c r="S154" s="191"/>
      <c r="T154" s="191"/>
      <c r="U154" s="191"/>
      <c r="V154" s="191"/>
      <c r="W154" s="191"/>
      <c r="X154" s="191"/>
      <c r="Y154" s="191"/>
      <c r="Z154" s="191"/>
      <c r="AA154" s="915"/>
      <c r="AB154" s="256" t="s">
        <v>721</v>
      </c>
      <c r="AC154" s="257"/>
      <c r="AD154" s="257"/>
      <c r="AE154" s="262" t="s">
        <v>741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777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778</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hidden="1" customHeight="1" x14ac:dyDescent="0.15">
      <c r="A430" s="988"/>
      <c r="B430" s="253"/>
      <c r="C430" s="250" t="s">
        <v>669</v>
      </c>
      <c r="D430" s="251"/>
      <c r="E430" s="239" t="s">
        <v>396</v>
      </c>
      <c r="F430" s="44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8"/>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779</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780</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781</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988"/>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781</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781</v>
      </c>
      <c r="AN459" s="167"/>
      <c r="AO459" s="167"/>
      <c r="AP459" s="168"/>
      <c r="AQ459" s="166" t="s">
        <v>721</v>
      </c>
      <c r="AR459" s="167"/>
      <c r="AS459" s="167"/>
      <c r="AT459" s="168"/>
      <c r="AU459" s="167" t="s">
        <v>721</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779</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789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2.6"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751</v>
      </c>
      <c r="AE702" s="890"/>
      <c r="AF702" s="890"/>
      <c r="AG702" s="879" t="s">
        <v>759</v>
      </c>
      <c r="AH702" s="880"/>
      <c r="AI702" s="880"/>
      <c r="AJ702" s="880"/>
      <c r="AK702" s="880"/>
      <c r="AL702" s="880"/>
      <c r="AM702" s="880"/>
      <c r="AN702" s="880"/>
      <c r="AO702" s="880"/>
      <c r="AP702" s="880"/>
      <c r="AQ702" s="880"/>
      <c r="AR702" s="880"/>
      <c r="AS702" s="880"/>
      <c r="AT702" s="880"/>
      <c r="AU702" s="880"/>
      <c r="AV702" s="880"/>
      <c r="AW702" s="880"/>
      <c r="AX702" s="881"/>
    </row>
    <row r="703" spans="1:51" ht="78"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751</v>
      </c>
      <c r="AE703" s="185"/>
      <c r="AF703" s="185"/>
      <c r="AG703" s="663" t="s">
        <v>757</v>
      </c>
      <c r="AH703" s="664"/>
      <c r="AI703" s="664"/>
      <c r="AJ703" s="664"/>
      <c r="AK703" s="664"/>
      <c r="AL703" s="664"/>
      <c r="AM703" s="664"/>
      <c r="AN703" s="664"/>
      <c r="AO703" s="664"/>
      <c r="AP703" s="664"/>
      <c r="AQ703" s="664"/>
      <c r="AR703" s="664"/>
      <c r="AS703" s="664"/>
      <c r="AT703" s="664"/>
      <c r="AU703" s="664"/>
      <c r="AV703" s="664"/>
      <c r="AW703" s="664"/>
      <c r="AX703" s="665"/>
    </row>
    <row r="704" spans="1:51" ht="44.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751</v>
      </c>
      <c r="AE704" s="582"/>
      <c r="AF704" s="582"/>
      <c r="AG704" s="424" t="s">
        <v>758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751</v>
      </c>
      <c r="AE705" s="732"/>
      <c r="AF705" s="732"/>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755</v>
      </c>
      <c r="AE708" s="667"/>
      <c r="AF708" s="667"/>
      <c r="AG708" s="522" t="s">
        <v>752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751</v>
      </c>
      <c r="AE709" s="185"/>
      <c r="AF709" s="185"/>
      <c r="AG709" s="663" t="s">
        <v>761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755</v>
      </c>
      <c r="AE710" s="185"/>
      <c r="AF710" s="185"/>
      <c r="AG710" s="663" t="s">
        <v>752</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751</v>
      </c>
      <c r="AE711" s="185"/>
      <c r="AF711" s="185"/>
      <c r="AG711" s="663" t="s">
        <v>762</v>
      </c>
      <c r="AH711" s="664"/>
      <c r="AI711" s="664"/>
      <c r="AJ711" s="664"/>
      <c r="AK711" s="664"/>
      <c r="AL711" s="664"/>
      <c r="AM711" s="664"/>
      <c r="AN711" s="664"/>
      <c r="AO711" s="664"/>
      <c r="AP711" s="664"/>
      <c r="AQ711" s="664"/>
      <c r="AR711" s="664"/>
      <c r="AS711" s="664"/>
      <c r="AT711" s="664"/>
      <c r="AU711" s="664"/>
      <c r="AV711" s="664"/>
      <c r="AW711" s="664"/>
      <c r="AX711" s="665"/>
    </row>
    <row r="712" spans="1:50" ht="39"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751</v>
      </c>
      <c r="AE712" s="582"/>
      <c r="AF712" s="582"/>
      <c r="AG712" s="590" t="s">
        <v>791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3" t="s">
        <v>752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751</v>
      </c>
      <c r="AE714" s="588"/>
      <c r="AF714" s="589"/>
      <c r="AG714" s="688" t="s">
        <v>763</v>
      </c>
      <c r="AH714" s="689"/>
      <c r="AI714" s="689"/>
      <c r="AJ714" s="689"/>
      <c r="AK714" s="689"/>
      <c r="AL714" s="689"/>
      <c r="AM714" s="689"/>
      <c r="AN714" s="689"/>
      <c r="AO714" s="689"/>
      <c r="AP714" s="689"/>
      <c r="AQ714" s="689"/>
      <c r="AR714" s="689"/>
      <c r="AS714" s="689"/>
      <c r="AT714" s="689"/>
      <c r="AU714" s="689"/>
      <c r="AV714" s="689"/>
      <c r="AW714" s="689"/>
      <c r="AX714" s="690"/>
    </row>
    <row r="715" spans="1:50" ht="30.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751</v>
      </c>
      <c r="AE715" s="667"/>
      <c r="AF715" s="773"/>
      <c r="AG715" s="522" t="s">
        <v>764</v>
      </c>
      <c r="AH715" s="523"/>
      <c r="AI715" s="523"/>
      <c r="AJ715" s="523"/>
      <c r="AK715" s="523"/>
      <c r="AL715" s="523"/>
      <c r="AM715" s="523"/>
      <c r="AN715" s="523"/>
      <c r="AO715" s="523"/>
      <c r="AP715" s="523"/>
      <c r="AQ715" s="523"/>
      <c r="AR715" s="523"/>
      <c r="AS715" s="523"/>
      <c r="AT715" s="523"/>
      <c r="AU715" s="523"/>
      <c r="AV715" s="523"/>
      <c r="AW715" s="523"/>
      <c r="AX715" s="524"/>
    </row>
    <row r="716" spans="1:50" ht="54.6"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751</v>
      </c>
      <c r="AE716" s="755"/>
      <c r="AF716" s="755"/>
      <c r="AG716" s="663" t="s">
        <v>765</v>
      </c>
      <c r="AH716" s="664"/>
      <c r="AI716" s="664"/>
      <c r="AJ716" s="664"/>
      <c r="AK716" s="664"/>
      <c r="AL716" s="664"/>
      <c r="AM716" s="664"/>
      <c r="AN716" s="664"/>
      <c r="AO716" s="664"/>
      <c r="AP716" s="664"/>
      <c r="AQ716" s="664"/>
      <c r="AR716" s="664"/>
      <c r="AS716" s="664"/>
      <c r="AT716" s="664"/>
      <c r="AU716" s="664"/>
      <c r="AV716" s="664"/>
      <c r="AW716" s="664"/>
      <c r="AX716" s="665"/>
    </row>
    <row r="717" spans="1:50" ht="29.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751</v>
      </c>
      <c r="AE717" s="185"/>
      <c r="AF717" s="185"/>
      <c r="AG717" s="663" t="s">
        <v>766</v>
      </c>
      <c r="AH717" s="664"/>
      <c r="AI717" s="664"/>
      <c r="AJ717" s="664"/>
      <c r="AK717" s="664"/>
      <c r="AL717" s="664"/>
      <c r="AM717" s="664"/>
      <c r="AN717" s="664"/>
      <c r="AO717" s="664"/>
      <c r="AP717" s="664"/>
      <c r="AQ717" s="664"/>
      <c r="AR717" s="664"/>
      <c r="AS717" s="664"/>
      <c r="AT717" s="664"/>
      <c r="AU717" s="664"/>
      <c r="AV717" s="664"/>
      <c r="AW717" s="664"/>
      <c r="AX717" s="665"/>
    </row>
    <row r="718" spans="1:50" ht="33.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751</v>
      </c>
      <c r="AE718" s="185"/>
      <c r="AF718" s="185"/>
      <c r="AG718" s="193" t="s">
        <v>767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755</v>
      </c>
      <c r="AE719" s="667"/>
      <c r="AF719" s="667"/>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t="s">
        <v>752</v>
      </c>
      <c r="K721" s="911"/>
      <c r="L721" s="77" t="str">
        <f>IF(M721="","","-")</f>
        <v/>
      </c>
      <c r="M721" s="78"/>
      <c r="N721" s="908" t="s">
        <v>721</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t="s">
        <v>756</v>
      </c>
      <c r="K722" s="911"/>
      <c r="L722" s="77" t="str">
        <f t="shared" ref="L722:L725" si="114">IF(M722="","","-")</f>
        <v/>
      </c>
      <c r="M722" s="78"/>
      <c r="N722" s="908" t="s">
        <v>721</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t="s">
        <v>752</v>
      </c>
      <c r="K723" s="911"/>
      <c r="L723" s="77" t="str">
        <f t="shared" si="114"/>
        <v/>
      </c>
      <c r="M723" s="78"/>
      <c r="N723" s="908" t="s">
        <v>721</v>
      </c>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t="s">
        <v>752</v>
      </c>
      <c r="K724" s="911"/>
      <c r="L724" s="77" t="str">
        <f t="shared" si="114"/>
        <v/>
      </c>
      <c r="M724" s="78"/>
      <c r="N724" s="908" t="s">
        <v>721</v>
      </c>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t="s">
        <v>752</v>
      </c>
      <c r="K725" s="955"/>
      <c r="L725" s="79" t="str">
        <f t="shared" si="114"/>
        <v/>
      </c>
      <c r="M725" s="80"/>
      <c r="N725" s="946" t="s">
        <v>721</v>
      </c>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0.75" customHeight="1" x14ac:dyDescent="0.15">
      <c r="A726" s="617" t="s">
        <v>48</v>
      </c>
      <c r="B726" s="618"/>
      <c r="C726" s="439" t="s">
        <v>53</v>
      </c>
      <c r="D726" s="577"/>
      <c r="E726" s="577"/>
      <c r="F726" s="578"/>
      <c r="G726" s="793" t="s">
        <v>782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59.25" customHeight="1" thickBot="1" x14ac:dyDescent="0.2">
      <c r="A727" s="619"/>
      <c r="B727" s="620"/>
      <c r="C727" s="694" t="s">
        <v>57</v>
      </c>
      <c r="D727" s="695"/>
      <c r="E727" s="695"/>
      <c r="F727" s="696"/>
      <c r="G727" s="791" t="s">
        <v>783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58.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53.2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54.7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57.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742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743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745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746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747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748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750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709</v>
      </c>
      <c r="F746" s="113"/>
      <c r="G746" s="113"/>
      <c r="H746" s="100" t="str">
        <f>IF(E746="","","-")</f>
        <v>-</v>
      </c>
      <c r="I746" s="113"/>
      <c r="J746" s="113"/>
      <c r="K746" s="100" t="str">
        <f>IF(I746="","","-")</f>
        <v/>
      </c>
      <c r="L746" s="104">
        <v>254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709</v>
      </c>
      <c r="F747" s="113"/>
      <c r="G747" s="113"/>
      <c r="H747" s="100" t="str">
        <f>IF(E747="","","-")</f>
        <v>-</v>
      </c>
      <c r="I747" s="113"/>
      <c r="J747" s="113"/>
      <c r="K747" s="100" t="str">
        <f>IF(I747="","","-")</f>
        <v/>
      </c>
      <c r="L747" s="104">
        <v>257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792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359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768</v>
      </c>
      <c r="H789" s="446"/>
      <c r="I789" s="446"/>
      <c r="J789" s="446"/>
      <c r="K789" s="447"/>
      <c r="L789" s="448" t="s">
        <v>769</v>
      </c>
      <c r="M789" s="449"/>
      <c r="N789" s="449"/>
      <c r="O789" s="449"/>
      <c r="P789" s="449"/>
      <c r="Q789" s="449"/>
      <c r="R789" s="449"/>
      <c r="S789" s="449"/>
      <c r="T789" s="449"/>
      <c r="U789" s="449"/>
      <c r="V789" s="449"/>
      <c r="W789" s="449"/>
      <c r="X789" s="450"/>
      <c r="Y789" s="451">
        <v>4.7</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770</v>
      </c>
      <c r="H790" s="349"/>
      <c r="I790" s="349"/>
      <c r="J790" s="349"/>
      <c r="K790" s="350"/>
      <c r="L790" s="398" t="s">
        <v>771</v>
      </c>
      <c r="M790" s="399"/>
      <c r="N790" s="399"/>
      <c r="O790" s="399"/>
      <c r="P790" s="399"/>
      <c r="Q790" s="399"/>
      <c r="R790" s="399"/>
      <c r="S790" s="399"/>
      <c r="T790" s="399"/>
      <c r="U790" s="399"/>
      <c r="V790" s="399"/>
      <c r="W790" s="399"/>
      <c r="X790" s="400"/>
      <c r="Y790" s="395">
        <v>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772</v>
      </c>
      <c r="H791" s="349"/>
      <c r="I791" s="349"/>
      <c r="J791" s="349"/>
      <c r="K791" s="350"/>
      <c r="L791" s="398" t="s">
        <v>773</v>
      </c>
      <c r="M791" s="399"/>
      <c r="N791" s="399"/>
      <c r="O791" s="399"/>
      <c r="P791" s="399"/>
      <c r="Q791" s="399"/>
      <c r="R791" s="399"/>
      <c r="S791" s="399"/>
      <c r="T791" s="399"/>
      <c r="U791" s="399"/>
      <c r="V791" s="399"/>
      <c r="W791" s="399"/>
      <c r="X791" s="400"/>
      <c r="Y791" s="395">
        <v>1.8</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10.5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774</v>
      </c>
      <c r="D845" s="415"/>
      <c r="E845" s="415"/>
      <c r="F845" s="415"/>
      <c r="G845" s="415"/>
      <c r="H845" s="415"/>
      <c r="I845" s="415"/>
      <c r="J845" s="416">
        <v>9010001020285</v>
      </c>
      <c r="K845" s="417"/>
      <c r="L845" s="417"/>
      <c r="M845" s="417"/>
      <c r="N845" s="417"/>
      <c r="O845" s="417"/>
      <c r="P845" s="421" t="s">
        <v>775</v>
      </c>
      <c r="Q845" s="317"/>
      <c r="R845" s="317"/>
      <c r="S845" s="317"/>
      <c r="T845" s="317"/>
      <c r="U845" s="317"/>
      <c r="V845" s="317"/>
      <c r="W845" s="317"/>
      <c r="X845" s="317"/>
      <c r="Y845" s="318">
        <v>10.5</v>
      </c>
      <c r="Z845" s="319"/>
      <c r="AA845" s="319"/>
      <c r="AB845" s="320"/>
      <c r="AC845" s="322" t="s">
        <v>370</v>
      </c>
      <c r="AD845" s="323"/>
      <c r="AE845" s="323"/>
      <c r="AF845" s="323"/>
      <c r="AG845" s="323"/>
      <c r="AH845" s="418">
        <v>1</v>
      </c>
      <c r="AI845" s="419"/>
      <c r="AJ845" s="419"/>
      <c r="AK845" s="419"/>
      <c r="AL845" s="326">
        <v>94</v>
      </c>
      <c r="AM845" s="327"/>
      <c r="AN845" s="327"/>
      <c r="AO845" s="328"/>
      <c r="AP845" s="321" t="s">
        <v>788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752</v>
      </c>
      <c r="F1110" s="886"/>
      <c r="G1110" s="886"/>
      <c r="H1110" s="886"/>
      <c r="I1110" s="886"/>
      <c r="J1110" s="416" t="s">
        <v>752</v>
      </c>
      <c r="K1110" s="417"/>
      <c r="L1110" s="417"/>
      <c r="M1110" s="417"/>
      <c r="N1110" s="417"/>
      <c r="O1110" s="417"/>
      <c r="P1110" s="421" t="s">
        <v>752</v>
      </c>
      <c r="Q1110" s="317"/>
      <c r="R1110" s="317"/>
      <c r="S1110" s="317"/>
      <c r="T1110" s="317"/>
      <c r="U1110" s="317"/>
      <c r="V1110" s="317"/>
      <c r="W1110" s="317"/>
      <c r="X1110" s="317"/>
      <c r="Y1110" s="318" t="s">
        <v>752</v>
      </c>
      <c r="Z1110" s="319"/>
      <c r="AA1110" s="319"/>
      <c r="AB1110" s="320"/>
      <c r="AC1110" s="322"/>
      <c r="AD1110" s="323"/>
      <c r="AE1110" s="323"/>
      <c r="AF1110" s="323"/>
      <c r="AG1110" s="323"/>
      <c r="AH1110" s="324" t="s">
        <v>752</v>
      </c>
      <c r="AI1110" s="325"/>
      <c r="AJ1110" s="325"/>
      <c r="AK1110" s="325"/>
      <c r="AL1110" s="326" t="s">
        <v>752</v>
      </c>
      <c r="AM1110" s="327"/>
      <c r="AN1110" s="327"/>
      <c r="AO1110" s="328"/>
      <c r="AP1110" s="321" t="s">
        <v>776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751</v>
      </c>
      <c r="H2" s="13" t="str">
        <f>IF(G2="","",F2)</f>
        <v>一般会計</v>
      </c>
      <c r="I2" s="13" t="str">
        <f>IF(H2="","",IF(I1&lt;&gt;"",CONCATENATE(I1,"、",H2),H2))</f>
        <v>一般会計</v>
      </c>
      <c r="K2" s="14" t="s">
        <v>103</v>
      </c>
      <c r="L2" s="15"/>
      <c r="M2" s="13" t="str">
        <f>IF(L2="","",K2)</f>
        <v/>
      </c>
      <c r="N2" s="13" t="str">
        <f>IF(M2="","",IF(N1&lt;&gt;"",CONCATENATE(N1,"、",M2),M2))</f>
        <v/>
      </c>
      <c r="O2" s="13"/>
      <c r="P2" s="12" t="s">
        <v>74</v>
      </c>
      <c r="Q2" s="17" t="s">
        <v>751</v>
      </c>
      <c r="R2" s="13" t="str">
        <f>IF(Q2="","",P2)</f>
        <v>直接実施</v>
      </c>
      <c r="S2" s="13" t="str">
        <f>IF(R2="","",IF(S1&lt;&gt;"",CONCATENATE(S1,"、",R2),R2))</f>
        <v>直接実施</v>
      </c>
      <c r="T2" s="13"/>
      <c r="U2" s="101">
        <v>20</v>
      </c>
      <c r="W2" s="32" t="s">
        <v>178</v>
      </c>
      <c r="Y2" s="32" t="s">
        <v>68</v>
      </c>
      <c r="Z2" s="32" t="s">
        <v>68</v>
      </c>
      <c r="AA2" s="94" t="s">
        <v>408</v>
      </c>
      <c r="AB2" s="94" t="s">
        <v>639</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751</v>
      </c>
      <c r="R3" s="13" t="str">
        <f t="shared" ref="R3:R8" si="3">IF(Q3="","",P3)</f>
        <v>委託・請負</v>
      </c>
      <c r="S3" s="13" t="str">
        <f t="shared" ref="S3:S8" si="4">IF(R3="",S2,IF(S2&lt;&gt;"",CONCATENATE(S2,"、",R3),R3))</f>
        <v>直接実施、委託・請負</v>
      </c>
      <c r="T3" s="13"/>
      <c r="U3" s="32" t="s">
        <v>671</v>
      </c>
      <c r="W3" s="32" t="s">
        <v>150</v>
      </c>
      <c r="Y3" s="32" t="s">
        <v>69</v>
      </c>
      <c r="Z3" s="32" t="s">
        <v>546</v>
      </c>
      <c r="AA3" s="94" t="s">
        <v>508</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415</v>
      </c>
      <c r="Z4" s="32" t="s">
        <v>547</v>
      </c>
      <c r="AA4" s="94" t="s">
        <v>509</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416</v>
      </c>
      <c r="Z5" s="32" t="s">
        <v>548</v>
      </c>
      <c r="AA5" s="94" t="s">
        <v>510</v>
      </c>
      <c r="AB5" s="94" t="s">
        <v>642</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549</v>
      </c>
      <c r="AA6" s="94" t="s">
        <v>511</v>
      </c>
      <c r="AB6" s="94" t="s">
        <v>643</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550</v>
      </c>
      <c r="AA7" s="94" t="s">
        <v>512</v>
      </c>
      <c r="AB7" s="94" t="s">
        <v>644</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551</v>
      </c>
      <c r="AA8" s="94" t="s">
        <v>513</v>
      </c>
      <c r="AB8" s="94" t="s">
        <v>645</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552</v>
      </c>
      <c r="AA9" s="94" t="s">
        <v>514</v>
      </c>
      <c r="AB9" s="94" t="s">
        <v>646</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421</v>
      </c>
      <c r="Z10" s="32" t="s">
        <v>553</v>
      </c>
      <c r="AA10" s="94" t="s">
        <v>515</v>
      </c>
      <c r="AB10" s="94" t="s">
        <v>647</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751</v>
      </c>
      <c r="M11" s="13" t="str">
        <f t="shared" si="2"/>
        <v>その他の事項経費</v>
      </c>
      <c r="N11" s="13" t="str">
        <f t="shared" si="6"/>
        <v>その他の事項経費</v>
      </c>
      <c r="O11" s="13"/>
      <c r="P11" s="13"/>
      <c r="Q11" s="19"/>
      <c r="T11" s="13"/>
      <c r="W11" s="32" t="s">
        <v>157</v>
      </c>
      <c r="Y11" s="32" t="s">
        <v>422</v>
      </c>
      <c r="Z11" s="32" t="s">
        <v>554</v>
      </c>
      <c r="AA11" s="94" t="s">
        <v>516</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423</v>
      </c>
      <c r="Z12" s="32" t="s">
        <v>555</v>
      </c>
      <c r="AA12" s="94" t="s">
        <v>517</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556</v>
      </c>
      <c r="AA13" s="94" t="s">
        <v>518</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425</v>
      </c>
      <c r="Z14" s="32" t="s">
        <v>557</v>
      </c>
      <c r="AA14" s="94" t="s">
        <v>519</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426</v>
      </c>
      <c r="Z15" s="32" t="s">
        <v>558</v>
      </c>
      <c r="AA15" s="94" t="s">
        <v>520</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427</v>
      </c>
      <c r="Z16" s="32" t="s">
        <v>559</v>
      </c>
      <c r="AA16" s="94" t="s">
        <v>521</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428</v>
      </c>
      <c r="Z17" s="32" t="s">
        <v>560</v>
      </c>
      <c r="AA17" s="94" t="s">
        <v>522</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429</v>
      </c>
      <c r="Z18" s="32" t="s">
        <v>561</v>
      </c>
      <c r="AA18" s="94" t="s">
        <v>523</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430</v>
      </c>
      <c r="Z19" s="32" t="s">
        <v>562</v>
      </c>
      <c r="AA19" s="94" t="s">
        <v>524</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431</v>
      </c>
      <c r="Z20" s="32" t="s">
        <v>563</v>
      </c>
      <c r="AA20" s="94" t="s">
        <v>525</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432</v>
      </c>
      <c r="Z21" s="32" t="s">
        <v>564</v>
      </c>
      <c r="AA21" s="94" t="s">
        <v>526</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433</v>
      </c>
      <c r="Z22" s="32" t="s">
        <v>565</v>
      </c>
      <c r="AA22" s="94" t="s">
        <v>527</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434</v>
      </c>
      <c r="Z23" s="32" t="s">
        <v>566</v>
      </c>
      <c r="AA23" s="94" t="s">
        <v>528</v>
      </c>
      <c r="AB23" s="94" t="s">
        <v>660</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684</v>
      </c>
      <c r="Y24" s="32" t="s">
        <v>435</v>
      </c>
      <c r="Z24" s="32" t="s">
        <v>567</v>
      </c>
      <c r="AA24" s="94" t="s">
        <v>529</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436</v>
      </c>
      <c r="Z25" s="32" t="s">
        <v>568</v>
      </c>
      <c r="AA25" s="94" t="s">
        <v>530</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437</v>
      </c>
      <c r="Z26" s="32" t="s">
        <v>569</v>
      </c>
      <c r="AA26" s="94" t="s">
        <v>531</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438</v>
      </c>
      <c r="Z27" s="32" t="s">
        <v>570</v>
      </c>
      <c r="AA27" s="94" t="s">
        <v>532</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439</v>
      </c>
      <c r="Z28" s="32" t="s">
        <v>571</v>
      </c>
      <c r="AA28" s="94" t="s">
        <v>533</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440</v>
      </c>
      <c r="Z29" s="32" t="s">
        <v>572</v>
      </c>
      <c r="AA29" s="94" t="s">
        <v>534</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441</v>
      </c>
      <c r="Z30" s="32" t="s">
        <v>573</v>
      </c>
      <c r="AA30" s="94" t="s">
        <v>535</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442</v>
      </c>
      <c r="Z31" s="32" t="s">
        <v>574</v>
      </c>
      <c r="AA31" s="94" t="s">
        <v>536</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443</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444</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445</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447</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580</v>
      </c>
      <c r="AF37" s="30"/>
      <c r="AK37" s="51" t="str">
        <f t="shared" si="7"/>
        <v>j</v>
      </c>
    </row>
    <row r="38" spans="1:37" x14ac:dyDescent="0.15">
      <c r="A38" s="13"/>
      <c r="B38" s="13"/>
      <c r="F38" s="13"/>
      <c r="G38" s="19"/>
      <c r="K38" s="13"/>
      <c r="L38" s="13"/>
      <c r="O38" s="13"/>
      <c r="P38" s="13"/>
      <c r="Q38" s="19"/>
      <c r="T38" s="13"/>
      <c r="U38" s="32" t="s">
        <v>385</v>
      </c>
      <c r="Y38" s="32" t="s">
        <v>449</v>
      </c>
      <c r="Z38" s="32" t="s">
        <v>581</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582</v>
      </c>
      <c r="AF39" s="30"/>
      <c r="AK39" s="51" t="str">
        <f t="shared" si="7"/>
        <v>l</v>
      </c>
    </row>
    <row r="40" spans="1:37" x14ac:dyDescent="0.15">
      <c r="A40" s="13"/>
      <c r="B40" s="13"/>
      <c r="F40" s="13"/>
      <c r="G40" s="19"/>
      <c r="K40" s="13"/>
      <c r="L40" s="13"/>
      <c r="O40" s="13"/>
      <c r="P40" s="13"/>
      <c r="Q40" s="19"/>
      <c r="T40" s="13"/>
      <c r="Y40" s="32" t="s">
        <v>451</v>
      </c>
      <c r="Z40" s="32" t="s">
        <v>583</v>
      </c>
      <c r="AF40" s="30"/>
      <c r="AK40" s="51" t="str">
        <f t="shared" si="7"/>
        <v>m</v>
      </c>
    </row>
    <row r="41" spans="1:37" x14ac:dyDescent="0.15">
      <c r="A41" s="13"/>
      <c r="B41" s="13"/>
      <c r="F41" s="13"/>
      <c r="G41" s="19"/>
      <c r="K41" s="13"/>
      <c r="L41" s="13"/>
      <c r="O41" s="13"/>
      <c r="P41" s="13"/>
      <c r="Q41" s="19"/>
      <c r="T41" s="13"/>
      <c r="Y41" s="32" t="s">
        <v>452</v>
      </c>
      <c r="Z41" s="32" t="s">
        <v>584</v>
      </c>
      <c r="AF41" s="30"/>
      <c r="AK41" s="51" t="str">
        <f t="shared" si="7"/>
        <v>n</v>
      </c>
    </row>
    <row r="42" spans="1:37" x14ac:dyDescent="0.15">
      <c r="A42" s="13"/>
      <c r="B42" s="13"/>
      <c r="F42" s="13"/>
      <c r="G42" s="19"/>
      <c r="K42" s="13"/>
      <c r="L42" s="13"/>
      <c r="O42" s="13"/>
      <c r="P42" s="13"/>
      <c r="Q42" s="19"/>
      <c r="T42" s="13"/>
      <c r="Y42" s="32" t="s">
        <v>453</v>
      </c>
      <c r="Z42" s="32" t="s">
        <v>585</v>
      </c>
      <c r="AF42" s="30"/>
      <c r="AK42" s="51" t="str">
        <f t="shared" si="7"/>
        <v>o</v>
      </c>
    </row>
    <row r="43" spans="1:37" x14ac:dyDescent="0.15">
      <c r="A43" s="13"/>
      <c r="B43" s="13"/>
      <c r="F43" s="13"/>
      <c r="G43" s="19"/>
      <c r="K43" s="13"/>
      <c r="L43" s="13"/>
      <c r="O43" s="13"/>
      <c r="P43" s="13"/>
      <c r="Q43" s="19"/>
      <c r="T43" s="13"/>
      <c r="Y43" s="32" t="s">
        <v>454</v>
      </c>
      <c r="Z43" s="32" t="s">
        <v>586</v>
      </c>
      <c r="AF43" s="30"/>
      <c r="AK43" s="51" t="str">
        <f t="shared" si="7"/>
        <v>p</v>
      </c>
    </row>
    <row r="44" spans="1:37" x14ac:dyDescent="0.15">
      <c r="A44" s="13"/>
      <c r="B44" s="13"/>
      <c r="F44" s="13"/>
      <c r="G44" s="19"/>
      <c r="K44" s="13"/>
      <c r="L44" s="13"/>
      <c r="O44" s="13"/>
      <c r="P44" s="13"/>
      <c r="Q44" s="19"/>
      <c r="T44" s="13"/>
      <c r="Y44" s="32" t="s">
        <v>455</v>
      </c>
      <c r="Z44" s="32" t="s">
        <v>587</v>
      </c>
      <c r="AF44" s="30"/>
      <c r="AK44" s="51" t="str">
        <f t="shared" si="7"/>
        <v>q</v>
      </c>
    </row>
    <row r="45" spans="1:37" x14ac:dyDescent="0.15">
      <c r="A45" s="13"/>
      <c r="B45" s="13"/>
      <c r="F45" s="13"/>
      <c r="G45" s="19"/>
      <c r="K45" s="13"/>
      <c r="L45" s="13"/>
      <c r="O45" s="13"/>
      <c r="P45" s="13"/>
      <c r="Q45" s="19"/>
      <c r="T45" s="13"/>
      <c r="Y45" s="32" t="s">
        <v>456</v>
      </c>
      <c r="Z45" s="32" t="s">
        <v>588</v>
      </c>
      <c r="AF45" s="30"/>
      <c r="AK45" s="51" t="str">
        <f t="shared" si="7"/>
        <v>r</v>
      </c>
    </row>
    <row r="46" spans="1:37" x14ac:dyDescent="0.15">
      <c r="A46" s="13"/>
      <c r="B46" s="13"/>
      <c r="F46" s="13"/>
      <c r="G46" s="19"/>
      <c r="K46" s="13"/>
      <c r="L46" s="13"/>
      <c r="O46" s="13"/>
      <c r="P46" s="13"/>
      <c r="Q46" s="19"/>
      <c r="T46" s="13"/>
      <c r="Y46" s="32" t="s">
        <v>457</v>
      </c>
      <c r="Z46" s="32" t="s">
        <v>589</v>
      </c>
      <c r="AF46" s="30"/>
      <c r="AK46" s="51" t="str">
        <f t="shared" si="7"/>
        <v>s</v>
      </c>
    </row>
    <row r="47" spans="1:37" x14ac:dyDescent="0.15">
      <c r="A47" s="13"/>
      <c r="B47" s="13"/>
      <c r="F47" s="13"/>
      <c r="G47" s="19"/>
      <c r="K47" s="13"/>
      <c r="L47" s="13"/>
      <c r="O47" s="13"/>
      <c r="P47" s="13"/>
      <c r="Q47" s="19"/>
      <c r="T47" s="13"/>
      <c r="Y47" s="32" t="s">
        <v>458</v>
      </c>
      <c r="Z47" s="32" t="s">
        <v>590</v>
      </c>
      <c r="AF47" s="30"/>
      <c r="AK47" s="51" t="str">
        <f t="shared" si="7"/>
        <v>t</v>
      </c>
    </row>
    <row r="48" spans="1:37" x14ac:dyDescent="0.15">
      <c r="A48" s="13"/>
      <c r="B48" s="13"/>
      <c r="F48" s="13"/>
      <c r="G48" s="19"/>
      <c r="K48" s="13"/>
      <c r="L48" s="13"/>
      <c r="O48" s="13"/>
      <c r="P48" s="13"/>
      <c r="Q48" s="19"/>
      <c r="T48" s="13"/>
      <c r="Y48" s="32" t="s">
        <v>459</v>
      </c>
      <c r="Z48" s="32" t="s">
        <v>591</v>
      </c>
      <c r="AF48" s="30"/>
      <c r="AK48" s="51" t="str">
        <f t="shared" si="7"/>
        <v>u</v>
      </c>
    </row>
    <row r="49" spans="1:37" x14ac:dyDescent="0.15">
      <c r="A49" s="13"/>
      <c r="B49" s="13"/>
      <c r="F49" s="13"/>
      <c r="G49" s="19"/>
      <c r="K49" s="13"/>
      <c r="L49" s="13"/>
      <c r="O49" s="13"/>
      <c r="P49" s="13"/>
      <c r="Q49" s="19"/>
      <c r="T49" s="13"/>
      <c r="Y49" s="32" t="s">
        <v>460</v>
      </c>
      <c r="Z49" s="32" t="s">
        <v>592</v>
      </c>
      <c r="AF49" s="30"/>
      <c r="AK49" s="51" t="str">
        <f t="shared" si="7"/>
        <v>v</v>
      </c>
    </row>
    <row r="50" spans="1:37" x14ac:dyDescent="0.15">
      <c r="A50" s="13"/>
      <c r="B50" s="13"/>
      <c r="F50" s="13"/>
      <c r="G50" s="19"/>
      <c r="K50" s="13"/>
      <c r="L50" s="13"/>
      <c r="O50" s="13"/>
      <c r="P50" s="13"/>
      <c r="Q50" s="19"/>
      <c r="T50" s="13"/>
      <c r="Y50" s="32" t="s">
        <v>461</v>
      </c>
      <c r="Z50" s="32" t="s">
        <v>593</v>
      </c>
      <c r="AF50" s="30"/>
    </row>
    <row r="51" spans="1:37" x14ac:dyDescent="0.15">
      <c r="A51" s="13"/>
      <c r="B51" s="13"/>
      <c r="F51" s="13"/>
      <c r="G51" s="19"/>
      <c r="K51" s="13"/>
      <c r="L51" s="13"/>
      <c r="O51" s="13"/>
      <c r="P51" s="13"/>
      <c r="Q51" s="19"/>
      <c r="T51" s="13"/>
      <c r="Y51" s="32" t="s">
        <v>462</v>
      </c>
      <c r="Z51" s="32" t="s">
        <v>594</v>
      </c>
      <c r="AF51" s="30"/>
    </row>
    <row r="52" spans="1:37" x14ac:dyDescent="0.15">
      <c r="A52" s="13"/>
      <c r="B52" s="13"/>
      <c r="F52" s="13"/>
      <c r="G52" s="19"/>
      <c r="K52" s="13"/>
      <c r="L52" s="13"/>
      <c r="O52" s="13"/>
      <c r="P52" s="13"/>
      <c r="Q52" s="19"/>
      <c r="T52" s="13"/>
      <c r="Y52" s="32" t="s">
        <v>463</v>
      </c>
      <c r="Z52" s="32" t="s">
        <v>595</v>
      </c>
      <c r="AF52" s="30"/>
    </row>
    <row r="53" spans="1:37" x14ac:dyDescent="0.15">
      <c r="A53" s="13"/>
      <c r="B53" s="13"/>
      <c r="F53" s="13"/>
      <c r="G53" s="19"/>
      <c r="K53" s="13"/>
      <c r="L53" s="13"/>
      <c r="O53" s="13"/>
      <c r="P53" s="13"/>
      <c r="Q53" s="19"/>
      <c r="T53" s="13"/>
      <c r="Y53" s="32" t="s">
        <v>464</v>
      </c>
      <c r="Z53" s="32" t="s">
        <v>596</v>
      </c>
      <c r="AF53" s="30"/>
    </row>
    <row r="54" spans="1:37" x14ac:dyDescent="0.15">
      <c r="A54" s="13"/>
      <c r="B54" s="13"/>
      <c r="F54" s="13"/>
      <c r="G54" s="19"/>
      <c r="K54" s="13"/>
      <c r="L54" s="13"/>
      <c r="O54" s="13"/>
      <c r="P54" s="20"/>
      <c r="Q54" s="19"/>
      <c r="T54" s="13"/>
      <c r="Y54" s="32" t="s">
        <v>465</v>
      </c>
      <c r="Z54" s="32" t="s">
        <v>597</v>
      </c>
      <c r="AF54" s="30"/>
    </row>
    <row r="55" spans="1:37" x14ac:dyDescent="0.15">
      <c r="A55" s="13"/>
      <c r="B55" s="13"/>
      <c r="F55" s="13"/>
      <c r="G55" s="19"/>
      <c r="K55" s="13"/>
      <c r="L55" s="13"/>
      <c r="O55" s="13"/>
      <c r="P55" s="13"/>
      <c r="Q55" s="19"/>
      <c r="T55" s="13"/>
      <c r="Y55" s="32" t="s">
        <v>466</v>
      </c>
      <c r="Z55" s="32" t="s">
        <v>598</v>
      </c>
      <c r="AF55" s="30"/>
    </row>
    <row r="56" spans="1:37" x14ac:dyDescent="0.15">
      <c r="A56" s="13"/>
      <c r="B56" s="13"/>
      <c r="F56" s="13"/>
      <c r="G56" s="19"/>
      <c r="K56" s="13"/>
      <c r="L56" s="13"/>
      <c r="O56" s="13"/>
      <c r="P56" s="13"/>
      <c r="Q56" s="19"/>
      <c r="T56" s="13"/>
      <c r="Y56" s="32" t="s">
        <v>467</v>
      </c>
      <c r="Z56" s="32" t="s">
        <v>599</v>
      </c>
      <c r="AF56" s="30"/>
    </row>
    <row r="57" spans="1:37" x14ac:dyDescent="0.15">
      <c r="A57" s="13"/>
      <c r="B57" s="13"/>
      <c r="F57" s="13"/>
      <c r="G57" s="19"/>
      <c r="K57" s="13"/>
      <c r="L57" s="13"/>
      <c r="O57" s="13"/>
      <c r="P57" s="13"/>
      <c r="Q57" s="19"/>
      <c r="T57" s="13"/>
      <c r="Y57" s="32" t="s">
        <v>468</v>
      </c>
      <c r="Z57" s="32" t="s">
        <v>600</v>
      </c>
      <c r="AF57" s="30"/>
    </row>
    <row r="58" spans="1:37" x14ac:dyDescent="0.15">
      <c r="A58" s="13"/>
      <c r="B58" s="13"/>
      <c r="F58" s="13"/>
      <c r="G58" s="19"/>
      <c r="K58" s="13"/>
      <c r="L58" s="13"/>
      <c r="O58" s="13"/>
      <c r="P58" s="13"/>
      <c r="Q58" s="19"/>
      <c r="T58" s="13"/>
      <c r="Y58" s="32" t="s">
        <v>469</v>
      </c>
      <c r="Z58" s="32" t="s">
        <v>601</v>
      </c>
      <c r="AF58" s="30"/>
    </row>
    <row r="59" spans="1:37" x14ac:dyDescent="0.15">
      <c r="A59" s="13"/>
      <c r="B59" s="13"/>
      <c r="F59" s="13"/>
      <c r="G59" s="19"/>
      <c r="K59" s="13"/>
      <c r="L59" s="13"/>
      <c r="O59" s="13"/>
      <c r="P59" s="13"/>
      <c r="Q59" s="19"/>
      <c r="T59" s="13"/>
      <c r="Y59" s="32" t="s">
        <v>470</v>
      </c>
      <c r="Z59" s="32" t="s">
        <v>602</v>
      </c>
      <c r="AF59" s="30"/>
    </row>
    <row r="60" spans="1:37" x14ac:dyDescent="0.15">
      <c r="A60" s="13"/>
      <c r="B60" s="13"/>
      <c r="F60" s="13"/>
      <c r="G60" s="19"/>
      <c r="K60" s="13"/>
      <c r="L60" s="13"/>
      <c r="O60" s="13"/>
      <c r="P60" s="13"/>
      <c r="Q60" s="19"/>
      <c r="T60" s="13"/>
      <c r="Y60" s="32" t="s">
        <v>471</v>
      </c>
      <c r="Z60" s="32" t="s">
        <v>603</v>
      </c>
      <c r="AF60" s="30"/>
    </row>
    <row r="61" spans="1:37" x14ac:dyDescent="0.15">
      <c r="A61" s="13"/>
      <c r="B61" s="13"/>
      <c r="F61" s="13"/>
      <c r="G61" s="19"/>
      <c r="K61" s="13"/>
      <c r="L61" s="13"/>
      <c r="O61" s="13"/>
      <c r="P61" s="13"/>
      <c r="Q61" s="19"/>
      <c r="T61" s="13"/>
      <c r="Y61" s="32" t="s">
        <v>472</v>
      </c>
      <c r="Z61" s="32" t="s">
        <v>604</v>
      </c>
      <c r="AF61" s="30"/>
    </row>
    <row r="62" spans="1:37" x14ac:dyDescent="0.15">
      <c r="A62" s="13"/>
      <c r="B62" s="13"/>
      <c r="F62" s="13"/>
      <c r="G62" s="19"/>
      <c r="K62" s="13"/>
      <c r="L62" s="13"/>
      <c r="O62" s="13"/>
      <c r="P62" s="13"/>
      <c r="Q62" s="19"/>
      <c r="T62" s="13"/>
      <c r="Y62" s="32" t="s">
        <v>473</v>
      </c>
      <c r="Z62" s="32" t="s">
        <v>605</v>
      </c>
      <c r="AF62" s="30"/>
    </row>
    <row r="63" spans="1:37" x14ac:dyDescent="0.15">
      <c r="A63" s="13"/>
      <c r="B63" s="13"/>
      <c r="F63" s="13"/>
      <c r="G63" s="19"/>
      <c r="K63" s="13"/>
      <c r="L63" s="13"/>
      <c r="O63" s="13"/>
      <c r="P63" s="13"/>
      <c r="Q63" s="19"/>
      <c r="T63" s="13"/>
      <c r="Y63" s="32" t="s">
        <v>474</v>
      </c>
      <c r="Z63" s="32" t="s">
        <v>606</v>
      </c>
      <c r="AF63" s="30"/>
    </row>
    <row r="64" spans="1:37" x14ac:dyDescent="0.15">
      <c r="A64" s="13"/>
      <c r="B64" s="13"/>
      <c r="F64" s="13"/>
      <c r="G64" s="19"/>
      <c r="K64" s="13"/>
      <c r="L64" s="13"/>
      <c r="O64" s="13"/>
      <c r="P64" s="13"/>
      <c r="Q64" s="19"/>
      <c r="T64" s="13"/>
      <c r="Y64" s="32" t="s">
        <v>475</v>
      </c>
      <c r="Z64" s="32" t="s">
        <v>607</v>
      </c>
      <c r="AF64" s="30"/>
    </row>
    <row r="65" spans="1:32" x14ac:dyDescent="0.15">
      <c r="A65" s="13"/>
      <c r="B65" s="13"/>
      <c r="F65" s="13"/>
      <c r="G65" s="19"/>
      <c r="K65" s="13"/>
      <c r="L65" s="13"/>
      <c r="O65" s="13"/>
      <c r="P65" s="13"/>
      <c r="Q65" s="19"/>
      <c r="T65" s="13"/>
      <c r="Y65" s="32" t="s">
        <v>476</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477</v>
      </c>
      <c r="Z67" s="32" t="s">
        <v>610</v>
      </c>
      <c r="AF67" s="30"/>
    </row>
    <row r="68" spans="1:32" x14ac:dyDescent="0.15">
      <c r="A68" s="13"/>
      <c r="B68" s="13"/>
      <c r="F68" s="13"/>
      <c r="G68" s="19"/>
      <c r="K68" s="13"/>
      <c r="L68" s="13"/>
      <c r="O68" s="13"/>
      <c r="P68" s="13"/>
      <c r="Q68" s="19"/>
      <c r="T68" s="13"/>
      <c r="Y68" s="32" t="s">
        <v>478</v>
      </c>
      <c r="Z68" s="32" t="s">
        <v>611</v>
      </c>
      <c r="AF68" s="30"/>
    </row>
    <row r="69" spans="1:32" x14ac:dyDescent="0.15">
      <c r="A69" s="13"/>
      <c r="B69" s="13"/>
      <c r="F69" s="13"/>
      <c r="G69" s="19"/>
      <c r="K69" s="13"/>
      <c r="L69" s="13"/>
      <c r="O69" s="13"/>
      <c r="P69" s="13"/>
      <c r="Q69" s="19"/>
      <c r="T69" s="13"/>
      <c r="Y69" s="32" t="s">
        <v>479</v>
      </c>
      <c r="Z69" s="32" t="s">
        <v>612</v>
      </c>
      <c r="AF69" s="30"/>
    </row>
    <row r="70" spans="1:32" x14ac:dyDescent="0.15">
      <c r="A70" s="13"/>
      <c r="B70" s="13"/>
      <c r="Y70" s="32" t="s">
        <v>480</v>
      </c>
      <c r="Z70" s="32" t="s">
        <v>613</v>
      </c>
    </row>
    <row r="71" spans="1:32" x14ac:dyDescent="0.15">
      <c r="Y71" s="32" t="s">
        <v>481</v>
      </c>
      <c r="Z71" s="32" t="s">
        <v>614</v>
      </c>
    </row>
    <row r="72" spans="1:32" x14ac:dyDescent="0.15">
      <c r="Y72" s="32" t="s">
        <v>482</v>
      </c>
      <c r="Z72" s="32" t="s">
        <v>615</v>
      </c>
    </row>
    <row r="73" spans="1:32" x14ac:dyDescent="0.15">
      <c r="Y73" s="32" t="s">
        <v>483</v>
      </c>
      <c r="Z73" s="32" t="s">
        <v>616</v>
      </c>
    </row>
    <row r="74" spans="1:32" x14ac:dyDescent="0.15">
      <c r="Y74" s="32" t="s">
        <v>484</v>
      </c>
      <c r="Z74" s="32" t="s">
        <v>617</v>
      </c>
    </row>
    <row r="75" spans="1:32" x14ac:dyDescent="0.15">
      <c r="Y75" s="32" t="s">
        <v>485</v>
      </c>
      <c r="Z75" s="32" t="s">
        <v>618</v>
      </c>
    </row>
    <row r="76" spans="1:32" x14ac:dyDescent="0.15">
      <c r="Y76" s="32" t="s">
        <v>486</v>
      </c>
      <c r="Z76" s="32" t="s">
        <v>619</v>
      </c>
    </row>
    <row r="77" spans="1:32" x14ac:dyDescent="0.15">
      <c r="Y77" s="32" t="s">
        <v>487</v>
      </c>
      <c r="Z77" s="32" t="s">
        <v>620</v>
      </c>
    </row>
    <row r="78" spans="1:32" x14ac:dyDescent="0.15">
      <c r="Y78" s="32" t="s">
        <v>488</v>
      </c>
      <c r="Z78" s="32" t="s">
        <v>621</v>
      </c>
    </row>
    <row r="79" spans="1:32" x14ac:dyDescent="0.15">
      <c r="Y79" s="32" t="s">
        <v>489</v>
      </c>
      <c r="Z79" s="32" t="s">
        <v>622</v>
      </c>
    </row>
    <row r="80" spans="1:32" x14ac:dyDescent="0.15">
      <c r="Y80" s="32" t="s">
        <v>490</v>
      </c>
      <c r="Z80" s="32" t="s">
        <v>623</v>
      </c>
    </row>
    <row r="81" spans="25:26" x14ac:dyDescent="0.15">
      <c r="Y81" s="32" t="s">
        <v>491</v>
      </c>
      <c r="Z81" s="32" t="s">
        <v>624</v>
      </c>
    </row>
    <row r="82" spans="25:26" x14ac:dyDescent="0.15">
      <c r="Y82" s="32" t="s">
        <v>492</v>
      </c>
      <c r="Z82" s="32" t="s">
        <v>625</v>
      </c>
    </row>
    <row r="83" spans="25:26" x14ac:dyDescent="0.15">
      <c r="Y83" s="32" t="s">
        <v>493</v>
      </c>
      <c r="Z83" s="32" t="s">
        <v>626</v>
      </c>
    </row>
    <row r="84" spans="25:26" x14ac:dyDescent="0.15">
      <c r="Y84" s="32" t="s">
        <v>494</v>
      </c>
      <c r="Z84" s="32" t="s">
        <v>627</v>
      </c>
    </row>
    <row r="85" spans="25:26" x14ac:dyDescent="0.15">
      <c r="Y85" s="32" t="s">
        <v>495</v>
      </c>
      <c r="Z85" s="32" t="s">
        <v>628</v>
      </c>
    </row>
    <row r="86" spans="25:26" x14ac:dyDescent="0.15">
      <c r="Y86" s="32" t="s">
        <v>496</v>
      </c>
      <c r="Z86" s="32" t="s">
        <v>629</v>
      </c>
    </row>
    <row r="87" spans="25:26" x14ac:dyDescent="0.15">
      <c r="Y87" s="32" t="s">
        <v>497</v>
      </c>
      <c r="Z87" s="32" t="s">
        <v>630</v>
      </c>
    </row>
    <row r="88" spans="25:26" x14ac:dyDescent="0.15">
      <c r="Y88" s="32" t="s">
        <v>498</v>
      </c>
      <c r="Z88" s="32" t="s">
        <v>631</v>
      </c>
    </row>
    <row r="89" spans="25:26" x14ac:dyDescent="0.15">
      <c r="Y89" s="32" t="s">
        <v>499</v>
      </c>
      <c r="Z89" s="32" t="s">
        <v>632</v>
      </c>
    </row>
    <row r="90" spans="25:26" x14ac:dyDescent="0.15">
      <c r="Y90" s="32" t="s">
        <v>500</v>
      </c>
      <c r="Z90" s="32" t="s">
        <v>633</v>
      </c>
    </row>
    <row r="91" spans="25:26" x14ac:dyDescent="0.15">
      <c r="Y91" s="32" t="s">
        <v>501</v>
      </c>
      <c r="Z91" s="32" t="s">
        <v>634</v>
      </c>
    </row>
    <row r="92" spans="25:26" x14ac:dyDescent="0.15">
      <c r="Y92" s="32" t="s">
        <v>502</v>
      </c>
      <c r="Z92" s="32" t="s">
        <v>635</v>
      </c>
    </row>
    <row r="93" spans="25:26" x14ac:dyDescent="0.15">
      <c r="Y93" s="32" t="s">
        <v>503</v>
      </c>
      <c r="Z93" s="32" t="s">
        <v>636</v>
      </c>
    </row>
    <row r="94" spans="25:26" x14ac:dyDescent="0.15">
      <c r="Y94" s="32" t="s">
        <v>504</v>
      </c>
      <c r="Z94" s="32" t="s">
        <v>637</v>
      </c>
    </row>
    <row r="95" spans="25:26" x14ac:dyDescent="0.15">
      <c r="Y95" s="32" t="s">
        <v>505</v>
      </c>
      <c r="Z95" s="32" t="s">
        <v>638</v>
      </c>
    </row>
    <row r="96" spans="25:26" x14ac:dyDescent="0.15">
      <c r="Y96" s="32" t="s">
        <v>407</v>
      </c>
      <c r="Z96" s="32" t="s">
        <v>639</v>
      </c>
    </row>
    <row r="97" spans="25:26" x14ac:dyDescent="0.15">
      <c r="Y97" s="32" t="s">
        <v>506</v>
      </c>
      <c r="Z97" s="32" t="s">
        <v>640</v>
      </c>
    </row>
    <row r="98" spans="25:26" x14ac:dyDescent="0.15">
      <c r="Y98" s="32" t="s">
        <v>507</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9"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387</v>
      </c>
      <c r="AF2" s="990"/>
      <c r="AG2" s="990"/>
      <c r="AH2" s="990"/>
      <c r="AI2" s="990" t="s">
        <v>409</v>
      </c>
      <c r="AJ2" s="990"/>
      <c r="AK2" s="990"/>
      <c r="AL2" s="454"/>
      <c r="AM2" s="990" t="s">
        <v>506</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387</v>
      </c>
      <c r="AF9" s="990"/>
      <c r="AG9" s="990"/>
      <c r="AH9" s="990"/>
      <c r="AI9" s="990" t="s">
        <v>409</v>
      </c>
      <c r="AJ9" s="990"/>
      <c r="AK9" s="990"/>
      <c r="AL9" s="454"/>
      <c r="AM9" s="990" t="s">
        <v>506</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387</v>
      </c>
      <c r="AF16" s="990"/>
      <c r="AG16" s="990"/>
      <c r="AH16" s="990"/>
      <c r="AI16" s="990" t="s">
        <v>409</v>
      </c>
      <c r="AJ16" s="990"/>
      <c r="AK16" s="990"/>
      <c r="AL16" s="454"/>
      <c r="AM16" s="990" t="s">
        <v>506</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387</v>
      </c>
      <c r="AF23" s="990"/>
      <c r="AG23" s="990"/>
      <c r="AH23" s="990"/>
      <c r="AI23" s="990" t="s">
        <v>409</v>
      </c>
      <c r="AJ23" s="990"/>
      <c r="AK23" s="990"/>
      <c r="AL23" s="454"/>
      <c r="AM23" s="990" t="s">
        <v>506</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387</v>
      </c>
      <c r="AF30" s="990"/>
      <c r="AG30" s="990"/>
      <c r="AH30" s="990"/>
      <c r="AI30" s="990" t="s">
        <v>409</v>
      </c>
      <c r="AJ30" s="990"/>
      <c r="AK30" s="990"/>
      <c r="AL30" s="454"/>
      <c r="AM30" s="990" t="s">
        <v>506</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387</v>
      </c>
      <c r="AF37" s="990"/>
      <c r="AG37" s="990"/>
      <c r="AH37" s="990"/>
      <c r="AI37" s="990" t="s">
        <v>409</v>
      </c>
      <c r="AJ37" s="990"/>
      <c r="AK37" s="990"/>
      <c r="AL37" s="454"/>
      <c r="AM37" s="990" t="s">
        <v>506</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387</v>
      </c>
      <c r="AF44" s="990"/>
      <c r="AG44" s="990"/>
      <c r="AH44" s="990"/>
      <c r="AI44" s="990" t="s">
        <v>409</v>
      </c>
      <c r="AJ44" s="990"/>
      <c r="AK44" s="990"/>
      <c r="AL44" s="454"/>
      <c r="AM44" s="990" t="s">
        <v>506</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387</v>
      </c>
      <c r="AF51" s="990"/>
      <c r="AG51" s="990"/>
      <c r="AH51" s="990"/>
      <c r="AI51" s="990" t="s">
        <v>409</v>
      </c>
      <c r="AJ51" s="990"/>
      <c r="AK51" s="990"/>
      <c r="AL51" s="454"/>
      <c r="AM51" s="990" t="s">
        <v>506</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387</v>
      </c>
      <c r="AF58" s="990"/>
      <c r="AG58" s="990"/>
      <c r="AH58" s="990"/>
      <c r="AI58" s="990" t="s">
        <v>409</v>
      </c>
      <c r="AJ58" s="990"/>
      <c r="AK58" s="990"/>
      <c r="AL58" s="454"/>
      <c r="AM58" s="990" t="s">
        <v>506</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387</v>
      </c>
      <c r="AF65" s="990"/>
      <c r="AG65" s="990"/>
      <c r="AH65" s="990"/>
      <c r="AI65" s="990" t="s">
        <v>409</v>
      </c>
      <c r="AJ65" s="990"/>
      <c r="AK65" s="990"/>
      <c r="AL65" s="454"/>
      <c r="AM65" s="990" t="s">
        <v>506</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2021-05-25T02:34:45Z</cp:lastPrinted>
  <dcterms:created xsi:type="dcterms:W3CDTF">2012-03-13T00:50:25Z</dcterms:created>
  <dcterms:modified xsi:type="dcterms:W3CDTF">2021-07-05T06:04:32Z</dcterms:modified>
</cp:coreProperties>
</file>