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M34"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417" i="3"/>
  <c r="AY235" i="3"/>
  <c r="AY271"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<sst xmlns="http://schemas.openxmlformats.org/spreadsheetml/2006/main" count="3070" uniqueCount="801">
  <si>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</si>
  <si>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</si>
  <si>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</si>
  <si>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</si>
  <si>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</si>
  <si>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</si>
  <si>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</si>
  <si>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</si>
  <si>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</si>
  <si>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</si>
  <si>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</si>
  <si>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</si>
  <si>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</si>
  <si>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</si>
  <si>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</si>
  <si>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</si>
  <si>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</si>
  <si>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</si>
  <si>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</si>
  <si>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</si>
  <si>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</si>
  <si>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</si>
  <si>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</si>
  <si>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</si>
  <si>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</si>
  <si>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</si>
  <si>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</si>
  <si>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</si>
  <si>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</si>
  <si>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</si>
  <si>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</si>
  <si>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</si>
  <si>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</si>
  <si>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</si>
  <si>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</si>
  <si>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</si>
  <si>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</si>
  <si>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</si>
  <si>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</si>
  <si>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</si>
  <si>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</si>
  <si>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</si>
  <si>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</si>
  <si>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</si>
  <si>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</si>
  <si>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</si>
  <si>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</si>
  <si>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</si>
  <si>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</si>
  <si>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</si>
  <si>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</si>
  <si>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</si>
  <si>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</si>
  <si>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</si>
  <si>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</si>
  <si>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</si>
  <si>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</si>
  <si>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</si>
  <si>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</si>
  <si>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</si>
  <si>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</si>
  <si>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</si>
  <si>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</si>
  <si>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</si>
  <si>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</si>
  <si>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</si>
  <si>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</si>
  <si>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</si>
  <si>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</si>
  <si>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</si>
  <si>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</si>
  <si>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</si>
  <si>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</si>
  <si>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</si>
  <si>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</si>
  <si>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</si>
  <si>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</si>
  <si>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</si>
  <si>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</si>
  <si>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</si>
  <si>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</si>
  <si>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</si>
  <si>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</si>
  <si>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</si>
  <si>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</si>
  <si>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</si>
  <si>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</si>
  <si>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</si>
  <si>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</si>
  <si>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</si>
  <si>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</si>
  <si>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</si>
  <si>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</si>
  <si>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</si>
  <si>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</si>
  <si>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</si>
  <si>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</si>
  <si>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</si>
  <si>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</si>
  <si>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</si>
  <si>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</si>
  <si>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</si>
  <si>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</si>
  <si>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</si>
  <si>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</si>
  <si>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</si>
  <si>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</si>
  <si>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</si>
  <si>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</si>
  <si>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</si>
  <si>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</si>
  <si>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</si>
  <si>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</si>
  <si>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</si>
  <si>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</si>
  <si>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</si>
  <si>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</si>
  <si>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</si>
  <si>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</si>
  <si>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</si>
  <si>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</si>
  <si>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</si>
  <si>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</si>
  <si>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</si>
  <si>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</si>
  <si>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</si>
  <si>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</si>
  <si>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</si>
  <si>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</si>
  <si>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</si>
  <si>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</si>
  <si>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</si>
  <si>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</si>
  <si>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</si>
  <si>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</si>
  <si>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</si>
  <si>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</si>
  <si>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</si>
  <si>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</si>
  <si>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</si>
  <si>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</si>
  <si>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</si>
  <si>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</si>
  <si>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</si>
  <si>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</si>
  <si>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</si>
  <si>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</si>
  <si>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</si>
  <si>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</si>
  <si>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</si>
  <si>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</si>
  <si>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</si>
  <si>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</si>
  <si>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</si>
  <si>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</si>
  <si>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</si>
  <si>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</si>
  <si>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</si>
  <si>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</si>
  <si>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</si>
  <si>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</si>
  <si>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</si>
  <si>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</si>
  <si>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</si>
  <si>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</si>
  <si>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</si>
  <si>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</si>
  <si>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</si>
  <si>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</si>
  <si>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</si>
  <si>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</si>
  <si>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</si>
  <si>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</si>
  <si>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</si>
  <si>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</si>
  <si>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</si>
  <si>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</si>
  <si>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</si>
  <si>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</si>
  <si>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</si>
  <si>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</si>
  <si>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</si>
  <si>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</si>
  <si>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</si>
  <si>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</si>
  <si>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</si>
  <si>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</si>
  <si>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</si>
  <si>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</si>
  <si>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</si>
  <si>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</si>
  <si>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</si>
  <si>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</si>
  <si>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</si>
  <si>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</si>
  <si>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</si>
  <si>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</si>
  <si>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</si>
  <si>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</si>
  <si>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</si>
  <si>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</si>
  <si>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</si>
  <si>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</si>
  <si>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</si>
  <si>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</si>
  <si>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</si>
  <si>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</si>
  <si>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</si>
  <si>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</si>
  <si>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</si>
  <si>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</si>
  <si>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</si>
  <si>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</si>
  <si>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</si>
  <si>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</si>
  <si>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</si>
  <si>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</si>
  <si>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</si>
  <si>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</si>
  <si>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</si>
  <si>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</si>
  <si>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</si>
  <si>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</si>
  <si>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</si>
  <si>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</si>
  <si>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</si>
  <si>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</si>
  <si>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</si>
  <si>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</si>
  <si>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</si>
  <si>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</si>
  <si>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</si>
  <si>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</si>
  <si>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</si>
  <si>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</si>
  <si>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</si>
  <si>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</si>
  <si>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</si>
  <si>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</si>
  <si>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</si>
  <si>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</si>
  <si>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</si>
  <si>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</si>
  <si>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</si>
  <si>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</si>
  <si>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</si>
  <si>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</si>
  <si>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</si>
  <si>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</si>
  <si>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</si>
  <si>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</si>
  <si>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</si>
  <si>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</si>
  <si>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</si>
  <si>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</si>
  <si>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</si>
  <si>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</si>
  <si>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</si>
  <si>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</si>
  <si>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</si>
  <si>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</si>
  <si>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</si>
  <si>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</si>
  <si>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</si>
  <si>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</si>
  <si>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</si>
  <si>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</si>
  <si>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</si>
  <si>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</si>
  <si>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</si>
  <si>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</si>
  <si>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</si>
  <si>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</si>
  <si>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</si>
  <si>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</si>
  <si>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</si>
  <si>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</si>
  <si>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</si>
  <si>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</si>
  <si>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</si>
  <si>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</si>
  <si>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</si>
  <si>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</si>
  <si>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</si>
  <si>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</si>
  <si>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</si>
  <si>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</si>
  <si>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</si>
  <si>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</si>
  <si>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</si>
  <si>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</si>
  <si>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</si>
  <si>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</si>
  <si>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</si>
  <si>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</si>
  <si>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</si>
  <si>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</si>
  <si>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</si>
  <si>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</si>
  <si>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</si>
  <si>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</si>
  <si>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</si>
  <si>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</si>
  <si>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</si>
  <si>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</si>
  <si>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</si>
  <si>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</si>
  <si>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</si>
  <si>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</si>
  <si>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</si>
  <si>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</si>
  <si>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</si>
  <si>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</si>
  <si>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</si>
  <si>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</si>
  <si>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</si>
  <si>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</si>
  <si>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</si>
  <si>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</si>
  <si>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</si>
  <si>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</si>
  <si>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</si>
  <si>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</si>
  <si>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</si>
  <si>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</si>
  <si>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</si>
  <si>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</si>
  <si>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</si>
  <si>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</si>
  <si>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</si>
  <si>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</si>
  <si>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</si>
  <si>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</si>
  <si>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</si>
  <si>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</si>
  <si>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</si>
  <si>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</si>
  <si>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</si>
  <si>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</si>
  <si>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</si>
  <si>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</si>
  <si>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</si>
  <si>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</si>
  <si>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</si>
  <si>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</si>
  <si>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</si>
  <si>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</si>
  <si>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</si>
  <si>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</si>
  <si>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</si>
  <si>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</si>
  <si>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</si>
  <si>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</si>
  <si>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</si>
  <si>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</si>
  <si>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</si>
  <si>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</si>
  <si>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</si>
  <si>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</si>
  <si>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</si>
  <si>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</si>
  <si>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</si>
  <si>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</si>
  <si>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</si>
  <si>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</si>
  <si>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</si>
  <si>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</si>
  <si>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</si>
  <si>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</si>
  <si>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</si>
  <si>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</si>
  <si>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</si>
  <si>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</si>
  <si>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</si>
  <si>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</si>
  <si>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</si>
  <si>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</si>
  <si>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</si>
  <si>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</si>
  <si>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</si>
  <si>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</si>
  <si>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</si>
  <si>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</si>
  <si>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</si>
  <si>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</si>
  <si>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</si>
  <si>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</si>
  <si>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</si>
  <si>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</si>
  <si>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</si>
  <si>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</si>
  <si>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</si>
  <si>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</si>
  <si>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</si>
  <si>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</si>
  <si>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</si>
  <si>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</si>
  <si>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</si>
  <si>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</si>
  <si>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</si>
  <si>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</si>
  <si>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</si>
  <si>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</si>
  <si>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</si>
  <si>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</si>
  <si>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</si>
  <si>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</si>
  <si>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</si>
  <si>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</si>
  <si>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</si>
  <si>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</si>
  <si>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</si>
  <si>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</si>
  <si>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</si>
  <si>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</si>
  <si>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</si>
  <si>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</si>
  <si>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</si>
  <si>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</si>
  <si>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</si>
  <si>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</si>
  <si>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</si>
  <si>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</si>
  <si>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</si>
  <si>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</si>
  <si>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</si>
  <si>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</si>
  <si>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</si>
  <si>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</si>
  <si>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</si>
  <si>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</si>
  <si>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</si>
  <si>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</si>
  <si>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</si>
  <si>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</si>
  <si>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</si>
  <si>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</si>
  <si>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</si>
  <si>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</si>
  <si>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</si>
  <si>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</si>
  <si>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</si>
  <si>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</si>
  <si>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</si>
  <si>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</si>
  <si>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</si>
  <si>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</si>
  <si>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</si>
  <si>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</si>
  <si>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</si>
  <si>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</si>
  <si>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</si>
  <si>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</si>
  <si>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</si>
  <si>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</si>
  <si>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</si>
  <si>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</si>
  <si>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</si>
  <si>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</si>
  <si>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</si>
  <si>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</si>
  <si>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</si>
  <si>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</si>
  <si>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</si>
  <si>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</si>
  <si>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</si>
  <si>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</si>
  <si>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</si>
  <si>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</si>
  <si>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</si>
  <si>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</si>
  <si>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</si>
  <si>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</si>
  <si>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</si>
  <si>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</si>
  <si>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</si>
  <si>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</si>
  <si>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</si>
  <si>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</si>
  <si>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</si>
  <si>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</si>
  <si>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</si>
  <si>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</si>
  <si>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</si>
  <si>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</si>
  <si>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</si>
  <si>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</si>
  <si>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</si>
  <si>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</si>
  <si>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</si>
  <si>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</si>
  <si>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</si>
  <si>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</si>
  <si>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</si>
  <si>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</si>
  <si>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</si>
  <si>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</si>
  <si>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</si>
  <si>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</si>
  <si>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</si>
  <si>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</si>
  <si>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</si>
  <si>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</si>
  <si>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</si>
  <si>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</si>
  <si>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</si>
  <si>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</si>
  <si>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</si>
  <si>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</si>
  <si>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</si>
  <si>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</si>
  <si>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</si>
  <si>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</si>
  <si>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</si>
  <si>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</si>
  <si>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</si>
  <si>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</si>
  <si>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</si>
  <si>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</si>
  <si>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</si>
  <si>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</si>
  <si>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</si>
  <si>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</si>
  <si>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</si>
  <si>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</si>
  <si>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</si>
  <si>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</si>
  <si>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</si>
  <si>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</si>
  <si>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</si>
  <si>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</si>
  <si>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</si>
  <si>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</si>
  <si>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</si>
  <si>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</si>
  <si>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</si>
  <si>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</si>
  <si>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</si>
  <si>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</si>
  <si>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</si>
  <si>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</si>
  <si>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</si>
  <si>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</si>
  <si>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</si>
  <si>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</si>
  <si>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</si>
  <si>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</si>
  <si>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</si>
  <si>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</si>
  <si>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</si>
  <si>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</si>
  <si>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</si>
  <si>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</si>
  <si>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</si>
  <si>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</si>
  <si>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</si>
  <si>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</si>
  <si>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</si>
  <si>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</si>
  <si>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</si>
  <si>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</si>
  <si>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</si>
  <si>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</si>
  <si>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</si>
  <si>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</si>
  <si>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</si>
  <si>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</si>
  <si>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</si>
  <si>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</si>
  <si>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</si>
  <si>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</si>
  <si>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</si>
  <si>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</si>
  <si>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</si>
  <si>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</si>
  <si>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</si>
  <si>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</si>
  <si>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</si>
  <si>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</si>
  <si>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</si>
  <si>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</si>
  <si>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</si>
  <si>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</si>
  <si>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</si>
  <si>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</si>
  <si>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</si>
  <si>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</si>
  <si>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</si>
  <si>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</si>
  <si>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</si>
  <si>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</si>
  <si>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</si>
  <si>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</si>
  <si>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</si>
  <si>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</si>
  <si>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</si>
  <si>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</si>
  <si>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</si>
  <si>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</si>
  <si>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</si>
  <si>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</si>
  <si>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</si>
  <si>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</si>
  <si>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</si>
  <si>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</si>
  <si>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</si>
  <si>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</si>
  <si>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</si>
  <si>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</si>
  <si>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</si>
  <si>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</si>
  <si>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</si>
  <si>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</si>
  <si>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</si>
  <si>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</si>
  <si>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</si>
  <si>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</si>
  <si>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</si>
  <si>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</si>
  <si>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</si>
  <si>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</si>
  <si>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</si>
  <si>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</si>
  <si>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</si>
  <si>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</si>
  <si>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</si>
  <si>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</si>
  <si>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</si>
  <si>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</si>
  <si>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</si>
  <si>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</si>
  <si>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</si>
  <si>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</si>
  <si>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</si>
  <si>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</si>
  <si>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</si>
  <si>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</si>
  <si>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</si>
  <si>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</si>
  <si>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</si>
  <si>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</si>
  <si>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</si>
  <si>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</si>
  <si>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</si>
  <si>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</si>
  <si>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</si>
  <si>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</si>
  <si>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</si>
  <si>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</si>
  <si>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</si>
  <si>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</si>
  <si>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</si>
  <si>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</si>
  <si>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</si>
  <si>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</si>
  <si>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</si>
  <si>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</si>
  <si>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</si>
  <si>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</si>
  <si>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</si>
  <si>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</si>
  <si>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</si>
  <si>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</si>
  <si>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</si>
  <si>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</si>
  <si>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</si>
  <si>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</si>
  <si>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</si>
  <si>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</si>
  <si>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</si>
  <si>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</si>
  <si>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</si>
  <si>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</si>
  <si>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</si>
  <si>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</si>
  <si>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</si>
  <si>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</si>
  <si>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</si>
  <si>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</si>
  <si>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</si>
  <si>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</si>
  <si>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</si>
  <si>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</si>
  <si>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</si>
  <si>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</si>
  <si>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</si>
  <si>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</si>
  <si>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</si>
  <si>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</si>
  <si>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</si>
  <si>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</si>
  <si>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</si>
  <si>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</si>
  <si>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</si>
  <si>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</si>
  <si>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</si>
  <si>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</si>
  <si>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</si>
  <si>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</si>
  <si>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</si>
  <si>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</si>
  <si>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</si>
  <si>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</si>
  <si>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</si>
  <si>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</si>
  <si>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</si>
  <si>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化学物質国際対応政策強化事業費</t>
  </si>
  <si>
    <t>環境保健部</t>
  </si>
  <si>
    <t xml:space="preserve">課長　太田　志津子       </t>
  </si>
  <si>
    <t>平成21年度</t>
  </si>
  <si>
    <t>終了予定なし</t>
  </si>
  <si>
    <t>環境安全課</t>
  </si>
  <si>
    <t>-</t>
  </si>
  <si>
    <t>化学物質の適切な管理は国際的な課題として認識され、UNEP（国連環境計画）、OECD（経済協力開発機構）等の国際機関において、化学物質の環境安全性確保に関する活動が活発に行われているところであり、適切な化学物質管理に関する国際動向を把握するとともに国内の対応について検討することを目的とする。</t>
  </si>
  <si>
    <t>環境保全調査費</t>
  </si>
  <si>
    <t>化審法、化管法等においてリスクが懸念される物質について、GHSに基づく環境危険有害性が未分類の物質が生じないよう毎年180物質の分類を実施する。</t>
  </si>
  <si>
    <t>GHSに基づく環境有害危険性分類を実施した分類物質数（再分類を含む）</t>
  </si>
  <si>
    <t>物質</t>
  </si>
  <si>
    <t>●●</t>
    <phoneticPr fontId="5"/>
  </si>
  <si>
    <t>化学物質と環境に関する政策対話の開催</t>
  </si>
  <si>
    <t>回</t>
  </si>
  <si>
    <t>GHS分類業務執行額／実施した分類物質数　　　　　　　　　　</t>
    <phoneticPr fontId="5"/>
  </si>
  <si>
    <t>円</t>
  </si>
  <si>
    <t xml:space="preserve"> 円/件数</t>
    <phoneticPr fontId="5"/>
  </si>
  <si>
    <t>3,877,200/172</t>
  </si>
  <si>
    <t>3,795,000/144</t>
  </si>
  <si>
    <t>／　　　　　　　　　　　　　　</t>
    <phoneticPr fontId="5"/>
  </si>
  <si>
    <t>　　/</t>
    <phoneticPr fontId="5"/>
  </si>
  <si>
    <t>６．化学物質対策の推進</t>
  </si>
  <si>
    <t>208</t>
  </si>
  <si>
    <t>209</t>
  </si>
  <si>
    <t>218</t>
  </si>
  <si>
    <t>261</t>
  </si>
  <si>
    <t>259</t>
  </si>
  <si>
    <t>253</t>
  </si>
  <si>
    <t>238</t>
  </si>
  <si>
    <t>255</t>
  </si>
  <si>
    <t>○</t>
  </si>
  <si>
    <t>-</t>
    <phoneticPr fontId="5"/>
  </si>
  <si>
    <t>令和２年度GHSに係る化学物質基礎データ整備等業務報告書（環境省）</t>
    <rPh sb="0" eb="2">
      <t>レイワ</t>
    </rPh>
    <phoneticPr fontId="5"/>
  </si>
  <si>
    <t>5,445,000/180</t>
    <phoneticPr fontId="5"/>
  </si>
  <si>
    <t>-</t>
    <phoneticPr fontId="5"/>
  </si>
  <si>
    <t>-</t>
    <phoneticPr fontId="5"/>
  </si>
  <si>
    <t>環境基本計画
SAICM国内実施計画</t>
    <rPh sb="12" eb="14">
      <t>コクナイ</t>
    </rPh>
    <rPh sb="14" eb="16">
      <t>ジッシ</t>
    </rPh>
    <rPh sb="16" eb="18">
      <t>ケイカク</t>
    </rPh>
    <phoneticPr fontId="5"/>
  </si>
  <si>
    <t>国際機関や国際枠組み等への対応は国が実施すべき事業であり、地方自治体、民間等にゆだねることは困難。</t>
    <phoneticPr fontId="5"/>
  </si>
  <si>
    <t>国際社会と連携した化学物質対策の推進のため必要不可欠な事業であり、優先度は高い。</t>
    <phoneticPr fontId="5"/>
  </si>
  <si>
    <t>支出先の選定に当たっては、総合評価落札方式を取り入れ、広く一般に公募を行った。
一者応札となった契約は公告期間の延長を行う予定。</t>
    <rPh sb="35" eb="36">
      <t>オコナ</t>
    </rPh>
    <phoneticPr fontId="5"/>
  </si>
  <si>
    <t>効率的な事業の運営に取り組んでおり、妥当である。</t>
    <phoneticPr fontId="5"/>
  </si>
  <si>
    <t>毎年適切な事業内容となるよう検討を行っており、使途は真に必要なものに限定されている。</t>
    <phoneticPr fontId="5"/>
  </si>
  <si>
    <t>関連する業務を統合し、可能な範囲で一括して入札を実施している。</t>
    <phoneticPr fontId="5"/>
  </si>
  <si>
    <t>他に適切な手段・方法はなく、効果的に実施されている。</t>
    <phoneticPr fontId="5"/>
  </si>
  <si>
    <t>危険有害性分類結果等の成果は、広く一般に公開し事業者等により利用されており、十分に活用されている。</t>
    <phoneticPr fontId="5"/>
  </si>
  <si>
    <t>化学物質管理に関する国際的な動向に適切かつ効率的に対応するため、各種の事業を推進するにあたっては、有識者の知見を聴取し活用するとともに、廃棄物管理や大気汚染対策等の関連する分野との協力・連携を取りつつ効率的に事業を推進している。また、事業者の選定にあたっては、一般競争入札を実施するなど、事業の効果的、効率的な執行に努めている。</t>
    <phoneticPr fontId="5"/>
  </si>
  <si>
    <t>有</t>
  </si>
  <si>
    <t>‐</t>
  </si>
  <si>
    <t>GHS分類実施物質数は昨年よりも増加しており、目標を達成している。</t>
    <rPh sb="11" eb="13">
      <t>サクネン</t>
    </rPh>
    <rPh sb="16" eb="18">
      <t>ゾウカ</t>
    </rPh>
    <rPh sb="23" eb="25">
      <t>モクヒョウ</t>
    </rPh>
    <rPh sb="26" eb="28">
      <t>タッセイ</t>
    </rPh>
    <phoneticPr fontId="5"/>
  </si>
  <si>
    <t>引き続き、事業者の選定にあたっては一般競争入札を実施するとともに、事業の実施に当たっては有識者の知見・過去の調査等の既往の情報を有効に活用し、事業の効果的・効率的な執行に努める。
令和2年度に一般競争入札を行った３件中2件は一者応札となった。引き続き公告期間延長等の措置の実施に努める。</t>
    <rPh sb="90" eb="92">
      <t>レイワ</t>
    </rPh>
    <rPh sb="93" eb="95">
      <t>ネンド</t>
    </rPh>
    <rPh sb="96" eb="98">
      <t>イッパン</t>
    </rPh>
    <rPh sb="98" eb="100">
      <t>キョウソウ</t>
    </rPh>
    <rPh sb="100" eb="102">
      <t>ニュウサツ</t>
    </rPh>
    <rPh sb="103" eb="104">
      <t>オコナ</t>
    </rPh>
    <rPh sb="107" eb="108">
      <t>ケン</t>
    </rPh>
    <rPh sb="108" eb="109">
      <t>チュウ</t>
    </rPh>
    <rPh sb="110" eb="111">
      <t>ケン</t>
    </rPh>
    <rPh sb="112" eb="114">
      <t>イッシャ</t>
    </rPh>
    <rPh sb="114" eb="116">
      <t>オウサツ</t>
    </rPh>
    <rPh sb="121" eb="122">
      <t>ヒ</t>
    </rPh>
    <rPh sb="123" eb="124">
      <t>ツヅ</t>
    </rPh>
    <rPh sb="125" eb="127">
      <t>コウコク</t>
    </rPh>
    <rPh sb="127" eb="129">
      <t>キカン</t>
    </rPh>
    <rPh sb="129" eb="131">
      <t>エンチョウ</t>
    </rPh>
    <rPh sb="131" eb="132">
      <t>トウ</t>
    </rPh>
    <rPh sb="133" eb="135">
      <t>ソチ</t>
    </rPh>
    <rPh sb="136" eb="138">
      <t>ジッシ</t>
    </rPh>
    <rPh sb="139" eb="140">
      <t>ツト</t>
    </rPh>
    <phoneticPr fontId="5"/>
  </si>
  <si>
    <t>×</t>
  </si>
  <si>
    <t>人件費</t>
    <phoneticPr fontId="5"/>
  </si>
  <si>
    <t>雑役務費</t>
    <phoneticPr fontId="5"/>
  </si>
  <si>
    <t>国際科学部物質管理会議に関連する会議への参画等、各会議の対応に係る調査・検討、関連資料の作成、対応結果の整理等（一般管理費込）</t>
    <phoneticPr fontId="5"/>
  </si>
  <si>
    <t>その他</t>
    <phoneticPr fontId="5"/>
  </si>
  <si>
    <t>消費税</t>
    <rPh sb="0" eb="3">
      <t>ショウヒゼイ</t>
    </rPh>
    <phoneticPr fontId="5"/>
  </si>
  <si>
    <t>英文資料翻訳</t>
    <phoneticPr fontId="5"/>
  </si>
  <si>
    <t>賃金（アルバイト人件費）、諸謝金（専門家『ヒアリング謝金）、報告書印刷費、租税公課、複写費</t>
    <rPh sb="0" eb="2">
      <t>チンギン</t>
    </rPh>
    <rPh sb="8" eb="11">
      <t>ジンケンヒ</t>
    </rPh>
    <rPh sb="13" eb="14">
      <t>ショ</t>
    </rPh>
    <rPh sb="14" eb="16">
      <t>シャキン</t>
    </rPh>
    <rPh sb="17" eb="20">
      <t>センモンカ</t>
    </rPh>
    <rPh sb="26" eb="28">
      <t>シャキン</t>
    </rPh>
    <rPh sb="30" eb="33">
      <t>ホウコクショ</t>
    </rPh>
    <rPh sb="33" eb="35">
      <t>インサツ</t>
    </rPh>
    <rPh sb="35" eb="36">
      <t>ヒ</t>
    </rPh>
    <rPh sb="37" eb="39">
      <t>ソゼイ</t>
    </rPh>
    <rPh sb="39" eb="41">
      <t>コウカ</t>
    </rPh>
    <rPh sb="42" eb="44">
      <t>フクシャ</t>
    </rPh>
    <rPh sb="44" eb="45">
      <t>ヒ</t>
    </rPh>
    <phoneticPr fontId="5"/>
  </si>
  <si>
    <t>人件費</t>
    <rPh sb="0" eb="3">
      <t>ジンケンヒ</t>
    </rPh>
    <phoneticPr fontId="5"/>
  </si>
  <si>
    <t>計画検討、調査等</t>
    <rPh sb="0" eb="2">
      <t>ケイカク</t>
    </rPh>
    <rPh sb="2" eb="4">
      <t>ケントウ</t>
    </rPh>
    <rPh sb="5" eb="7">
      <t>チョウサ</t>
    </rPh>
    <rPh sb="7" eb="8">
      <t>トウ</t>
    </rPh>
    <phoneticPr fontId="5"/>
  </si>
  <si>
    <t>その他</t>
    <rPh sb="2" eb="3">
      <t>タ</t>
    </rPh>
    <phoneticPr fontId="5"/>
  </si>
  <si>
    <t>謝金、印刷製本費等</t>
    <rPh sb="0" eb="2">
      <t>シャキン</t>
    </rPh>
    <rPh sb="3" eb="5">
      <t>インサツ</t>
    </rPh>
    <rPh sb="5" eb="7">
      <t>セイホン</t>
    </rPh>
    <rPh sb="7" eb="8">
      <t>ヒ</t>
    </rPh>
    <rPh sb="8" eb="9">
      <t>トウ</t>
    </rPh>
    <phoneticPr fontId="5"/>
  </si>
  <si>
    <t>一般管理費</t>
    <rPh sb="0" eb="2">
      <t>イッパン</t>
    </rPh>
    <rPh sb="2" eb="5">
      <t>カンリヒ</t>
    </rPh>
    <phoneticPr fontId="5"/>
  </si>
  <si>
    <t>人件費　他</t>
    <rPh sb="0" eb="3">
      <t>ジンケンヒ</t>
    </rPh>
    <rPh sb="4" eb="5">
      <t>ホカ</t>
    </rPh>
    <phoneticPr fontId="5"/>
  </si>
  <si>
    <t>人件費、一般管理費、謝金等</t>
    <rPh sb="0" eb="3">
      <t>ジンケンヒ</t>
    </rPh>
    <rPh sb="4" eb="6">
      <t>イッパン</t>
    </rPh>
    <rPh sb="6" eb="9">
      <t>カンリヒ</t>
    </rPh>
    <rPh sb="10" eb="12">
      <t>シャキン</t>
    </rPh>
    <rPh sb="12" eb="13">
      <t>トウ</t>
    </rPh>
    <phoneticPr fontId="5"/>
  </si>
  <si>
    <t>OECDの活動内容や2020年以降の国際的枠組みの構築など、国際的な議論に関与し、我が国の既存の制度や取組と国際的枠組み等の整合を図ることは、我が国の国益に資するものであり、社会的ニーズを反映したものである。</t>
    <rPh sb="14" eb="15">
      <t>ネン</t>
    </rPh>
    <rPh sb="15" eb="17">
      <t>イコウ</t>
    </rPh>
    <rPh sb="20" eb="21">
      <t>テキ</t>
    </rPh>
    <rPh sb="21" eb="23">
      <t>ワクグ</t>
    </rPh>
    <rPh sb="25" eb="27">
      <t>コウチク</t>
    </rPh>
    <phoneticPr fontId="5"/>
  </si>
  <si>
    <t>A. （株）エックス都市研究所</t>
    <phoneticPr fontId="5"/>
  </si>
  <si>
    <t>B. （一社）海外環境協力センター</t>
    <phoneticPr fontId="5"/>
  </si>
  <si>
    <t>（株）エックス都市研究所</t>
    <phoneticPr fontId="5"/>
  </si>
  <si>
    <t>-</t>
    <phoneticPr fontId="5"/>
  </si>
  <si>
    <t>C</t>
    <phoneticPr fontId="5"/>
  </si>
  <si>
    <t>A</t>
    <phoneticPr fontId="5"/>
  </si>
  <si>
    <t>B</t>
    <phoneticPr fontId="5"/>
  </si>
  <si>
    <t>D</t>
    <phoneticPr fontId="5"/>
  </si>
  <si>
    <t>（一社）海外環境協力センター</t>
    <phoneticPr fontId="5"/>
  </si>
  <si>
    <t>ポストSAICMの枠組みを踏まえた国内措置にかかる調査・検討</t>
    <phoneticPr fontId="5"/>
  </si>
  <si>
    <t>（一財）化学物質評価研究機構</t>
    <phoneticPr fontId="5"/>
  </si>
  <si>
    <t>GHSに係る化学物質基礎データ整備等</t>
    <phoneticPr fontId="5"/>
  </si>
  <si>
    <t>OECDグローバル・フォーラム対応</t>
    <phoneticPr fontId="5"/>
  </si>
  <si>
    <t>新型コロナウィルス感染症の世界的な感染拡大に伴い、当初政策対話の議題とする予定であったSAICMの次期枠組みの国際的な議論が大幅に遅れたため、開催を見送った。</t>
    <phoneticPr fontId="5"/>
  </si>
  <si>
    <t>PRTR制度運用・データ活用事業</t>
    <phoneticPr fontId="5"/>
  </si>
  <si>
    <t>左記事業において、GHS分類結果を活用している。</t>
    <rPh sb="0" eb="2">
      <t>サキ</t>
    </rPh>
    <rPh sb="2" eb="4">
      <t>ジギョウ</t>
    </rPh>
    <rPh sb="14" eb="16">
      <t>ケッカ</t>
    </rPh>
    <rPh sb="17" eb="19">
      <t>カツヨウ</t>
    </rPh>
    <phoneticPr fontId="5"/>
  </si>
  <si>
    <t xml:space="preserve">D. </t>
    <phoneticPr fontId="5"/>
  </si>
  <si>
    <t>-</t>
    <phoneticPr fontId="5"/>
  </si>
  <si>
    <t>-</t>
    <phoneticPr fontId="5"/>
  </si>
  <si>
    <t>１．化学物質国際動向対応業務
　WSSD2020年目標（2020年までに化学物質の製造と使用による人の健康や環境への悪影響の最小化を目指す）の達成に向け、平成24年に策定したSAICM(国際的な化学物質管理のための戦略的アプローチ）国内実施計画に基づき、「化学物質と環境に関する政策対話」等での議論を踏まえながら、包括的な化学物質対策の確立と推進に向けて引き続き取組を進めていく。 また、2020年以降の次期枠組の策定に関する議論にも積極的に貢献していく。その他、OECD等で実施される会合やプログラム等の検討状況及び諸外国の対応を調査し、我が国として必要な対応を検討する。
２．化学物質の有害性分類・ラベル調査及びラベル情報の提供
　GHS（化学品の分類及び表示に関する世界調和システム）未分類の化学物質について分類を実施するとともに、分類済みの化学物質について、新たな知見や国際動向を踏まえつつ、分類結果の見直しを行い、結果を公表する。</t>
    <phoneticPr fontId="5"/>
  </si>
  <si>
    <t>我が国の化学物質対策に係る国際協調の指標となるGHS分類については、本事業において着実に分類及び再分類を進める。</t>
    <phoneticPr fontId="5"/>
  </si>
  <si>
    <t>ポストSAICMの枠組みに係る調査・検討</t>
    <phoneticPr fontId="5"/>
  </si>
  <si>
    <t>5,170,000/180</t>
    <phoneticPr fontId="5"/>
  </si>
  <si>
    <t>-</t>
    <phoneticPr fontId="5"/>
  </si>
  <si>
    <t>一般管理費</t>
    <rPh sb="0" eb="2">
      <t>イッパン</t>
    </rPh>
    <rPh sb="2" eb="5">
      <t>カンリヒ</t>
    </rPh>
    <phoneticPr fontId="5"/>
  </si>
  <si>
    <t>消費税</t>
    <rPh sb="0" eb="3">
      <t>ショウヒゼイ</t>
    </rPh>
    <phoneticPr fontId="5"/>
  </si>
  <si>
    <t>C. （一財）化学物質評価研究機構</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</si>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</sst>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78469</xdr:colOff>
      <xdr:row>749</xdr:row>
      <xdr:rowOff>201568</xdr:rowOff>
    </xdr:from>
    <xdr:to>
      <xdr:col>34</xdr:col>
      <xdr:colOff>11538</xdr:colOff>
      <xdr:row>752</xdr:row>
      <xdr:rowOff>239421</xdr:rowOff>
    </xdr:to>
    <xdr:sp macro="" textlink="">
      <xdr:nvSpPr>
        <xdr:cNvPr id="42" name="テキスト ボックス 3"/>
        <xdr:cNvSpPr txBox="1"/>
      </xdr:nvSpPr>
      <xdr:spPr>
        <a:xfrm>
          <a:off x="4515998" y="43478686"/>
          <a:ext cx="2353540" cy="1080000"/>
        </a:xfrm>
        <a:prstGeom prst="rect">
          <a:avLst/>
        </a:prstGeom>
        <a:noFill/>
        <a:ln>
          <a:solidFill>
            <a:schemeClr val="tx1"/>
          </a:solidFill>
        </a:ln>
      </xdr:spPr>
      <xdr:txBody>
        <a:bodyPr wrap="square" tIns="12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800"/>
            </a:lnSpc>
          </a:pPr>
          <a:r>
            <a:rPr lang="ja-JP" altLang="en-US" sz="1600">
              <a:solidFill>
                <a:sysClr val="windowText" lastClr="000000"/>
              </a:solidFill>
            </a:rPr>
            <a:t>３４</a:t>
          </a:r>
          <a:r>
            <a:rPr lang="ja-JP" altLang="en-US" sz="1600"/>
            <a:t>百万円</a:t>
          </a:r>
          <a:endParaRPr kumimoji="1" lang="ja-JP" altLang="en-US" sz="1600"/>
        </a:p>
      </xdr:txBody>
    </xdr:sp>
    <xdr:clientData/>
  </xdr:twoCellAnchor>
  <xdr:twoCellAnchor>
    <xdr:from>
      <xdr:col>22</xdr:col>
      <xdr:colOff>72119</xdr:colOff>
      <xdr:row>752</xdr:row>
      <xdr:rowOff>280537</xdr:rowOff>
    </xdr:from>
    <xdr:to>
      <xdr:col>34</xdr:col>
      <xdr:colOff>1106</xdr:colOff>
      <xdr:row>753</xdr:row>
      <xdr:rowOff>340120</xdr:rowOff>
    </xdr:to>
    <xdr:sp macro="" textlink="">
      <xdr:nvSpPr>
        <xdr:cNvPr id="43" name="大かっこ 42"/>
        <xdr:cNvSpPr/>
      </xdr:nvSpPr>
      <xdr:spPr>
        <a:xfrm>
          <a:off x="4509648" y="44599802"/>
          <a:ext cx="2349458" cy="406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化学物質国際対応事業</a:t>
          </a:r>
        </a:p>
      </xdr:txBody>
    </xdr:sp>
    <xdr:clientData/>
  </xdr:twoCellAnchor>
  <xdr:twoCellAnchor>
    <xdr:from>
      <xdr:col>7</xdr:col>
      <xdr:colOff>170329</xdr:colOff>
      <xdr:row>762</xdr:row>
      <xdr:rowOff>350886</xdr:rowOff>
    </xdr:from>
    <xdr:to>
      <xdr:col>19</xdr:col>
      <xdr:colOff>8965</xdr:colOff>
      <xdr:row>765</xdr:row>
      <xdr:rowOff>189528</xdr:rowOff>
    </xdr:to>
    <xdr:sp macro="" textlink="">
      <xdr:nvSpPr>
        <xdr:cNvPr id="45" name="正方形/長方形 44"/>
        <xdr:cNvSpPr/>
      </xdr:nvSpPr>
      <xdr:spPr>
        <a:xfrm>
          <a:off x="1425388" y="47684533"/>
          <a:ext cx="1990165" cy="914407"/>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Ａ．（株）エックス都市研究所</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１６百万円</a:t>
          </a:r>
        </a:p>
      </xdr:txBody>
    </xdr:sp>
    <xdr:clientData/>
  </xdr:twoCellAnchor>
  <xdr:twoCellAnchor>
    <xdr:from>
      <xdr:col>8</xdr:col>
      <xdr:colOff>42293</xdr:colOff>
      <xdr:row>765</xdr:row>
      <xdr:rowOff>267397</xdr:rowOff>
    </xdr:from>
    <xdr:to>
      <xdr:col>18</xdr:col>
      <xdr:colOff>161221</xdr:colOff>
      <xdr:row>768</xdr:row>
      <xdr:rowOff>233250</xdr:rowOff>
    </xdr:to>
    <xdr:sp macro="" textlink="">
      <xdr:nvSpPr>
        <xdr:cNvPr id="46" name="大かっこ 45"/>
        <xdr:cNvSpPr/>
      </xdr:nvSpPr>
      <xdr:spPr>
        <a:xfrm>
          <a:off x="1655940" y="49102632"/>
          <a:ext cx="2135987"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chemeClr val="tx1"/>
              </a:solidFill>
              <a:effectLst/>
              <a:latin typeface="+mn-lt"/>
              <a:ea typeface="+mn-ea"/>
              <a:cs typeface="+mn-cs"/>
            </a:rPr>
            <a:t>ポスト</a:t>
          </a: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の枠組みに係る調査・検討等</a:t>
          </a:r>
          <a:endParaRPr lang="ja-JP" altLang="ja-JP">
            <a:effectLst/>
          </a:endParaRPr>
        </a:p>
      </xdr:txBody>
    </xdr:sp>
    <xdr:clientData/>
  </xdr:twoCellAnchor>
  <xdr:twoCellAnchor>
    <xdr:from>
      <xdr:col>7</xdr:col>
      <xdr:colOff>133943</xdr:colOff>
      <xdr:row>761</xdr:row>
      <xdr:rowOff>240126</xdr:rowOff>
    </xdr:from>
    <xdr:to>
      <xdr:col>19</xdr:col>
      <xdr:colOff>161472</xdr:colOff>
      <xdr:row>763</xdr:row>
      <xdr:rowOff>85361</xdr:rowOff>
    </xdr:to>
    <xdr:sp macro="" textlink="">
      <xdr:nvSpPr>
        <xdr:cNvPr id="47" name="大かっこ 46"/>
        <xdr:cNvSpPr/>
      </xdr:nvSpPr>
      <xdr:spPr>
        <a:xfrm>
          <a:off x="1545884" y="47685832"/>
          <a:ext cx="2448000" cy="54000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a:t>
          </a:r>
          <a:r>
            <a:rPr kumimoji="1" lang="ja-JP" altLang="ja-JP" sz="1100" b="0">
              <a:solidFill>
                <a:schemeClr val="tx1"/>
              </a:solidFill>
              <a:effectLst/>
              <a:latin typeface="+mn-lt"/>
              <a:ea typeface="+mn-ea"/>
              <a:cs typeface="+mn-cs"/>
            </a:rPr>
            <a:t>総合評価</a:t>
          </a:r>
          <a:r>
            <a:rPr kumimoji="1" lang="ja-JP" altLang="en-US" sz="1100" b="0">
              <a:solidFill>
                <a:schemeClr val="tx1"/>
              </a:solidFill>
              <a:effectLst/>
              <a:latin typeface="+mn-lt"/>
              <a:ea typeface="+mn-ea"/>
              <a:cs typeface="+mn-cs"/>
            </a:rPr>
            <a:t>）・随意契約（少額）</a:t>
          </a:r>
          <a:r>
            <a:rPr kumimoji="1" lang="en-US" altLang="ja-JP" sz="1100" b="0">
              <a:solidFill>
                <a:schemeClr val="tx1"/>
              </a:solidFill>
              <a:effectLst/>
              <a:latin typeface="+mn-lt"/>
              <a:ea typeface="+mn-ea"/>
              <a:cs typeface="+mn-cs"/>
            </a:rPr>
            <a:t>】</a:t>
          </a:r>
        </a:p>
      </xdr:txBody>
    </xdr:sp>
    <xdr:clientData/>
  </xdr:twoCellAnchor>
  <xdr:twoCellAnchor>
    <xdr:from>
      <xdr:col>22</xdr:col>
      <xdr:colOff>178004</xdr:colOff>
      <xdr:row>762</xdr:row>
      <xdr:rowOff>335102</xdr:rowOff>
    </xdr:from>
    <xdr:to>
      <xdr:col>33</xdr:col>
      <xdr:colOff>164825</xdr:colOff>
      <xdr:row>765</xdr:row>
      <xdr:rowOff>180148</xdr:rowOff>
    </xdr:to>
    <xdr:sp macro="" textlink="">
      <xdr:nvSpPr>
        <xdr:cNvPr id="49" name="正方形/長方形 48"/>
        <xdr:cNvSpPr/>
      </xdr:nvSpPr>
      <xdr:spPr>
        <a:xfrm>
          <a:off x="4122475" y="47668749"/>
          <a:ext cx="1959056" cy="92081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Ｂ</a:t>
          </a:r>
          <a:r>
            <a:rPr kumimoji="1" lang="en-US" altLang="ja-JP" sz="1200"/>
            <a:t>.</a:t>
          </a:r>
          <a:r>
            <a:rPr kumimoji="1" lang="ja-JP" altLang="en-US" sz="1200"/>
            <a:t>（一社）海外環境協力</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センター</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９百万円</a:t>
          </a:r>
        </a:p>
      </xdr:txBody>
    </xdr:sp>
    <xdr:clientData/>
  </xdr:twoCellAnchor>
  <xdr:twoCellAnchor>
    <xdr:from>
      <xdr:col>22</xdr:col>
      <xdr:colOff>101302</xdr:colOff>
      <xdr:row>761</xdr:row>
      <xdr:rowOff>165915</xdr:rowOff>
    </xdr:from>
    <xdr:to>
      <xdr:col>35</xdr:col>
      <xdr:colOff>35858</xdr:colOff>
      <xdr:row>763</xdr:row>
      <xdr:rowOff>11150</xdr:rowOff>
    </xdr:to>
    <xdr:sp macro="" textlink="">
      <xdr:nvSpPr>
        <xdr:cNvPr id="50" name="大かっこ 49"/>
        <xdr:cNvSpPr/>
      </xdr:nvSpPr>
      <xdr:spPr>
        <a:xfrm>
          <a:off x="4045773" y="47140974"/>
          <a:ext cx="2265379" cy="56241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一般競争契約（総合評価）</a:t>
          </a:r>
          <a:r>
            <a:rPr kumimoji="1" lang="en-US" altLang="ja-JP" sz="1100" b="0">
              <a:solidFill>
                <a:schemeClr val="tx1"/>
              </a:solidFill>
              <a:effectLst/>
              <a:latin typeface="+mn-lt"/>
              <a:ea typeface="+mn-ea"/>
              <a:cs typeface="+mn-cs"/>
            </a:rPr>
            <a:t>】</a:t>
          </a:r>
          <a:endParaRPr lang="ja-JP" altLang="ja-JP">
            <a:effectLst/>
          </a:endParaRPr>
        </a:p>
      </xdr:txBody>
    </xdr:sp>
    <xdr:clientData/>
  </xdr:twoCellAnchor>
  <xdr:twoCellAnchor>
    <xdr:from>
      <xdr:col>22</xdr:col>
      <xdr:colOff>182894</xdr:colOff>
      <xdr:row>765</xdr:row>
      <xdr:rowOff>266035</xdr:rowOff>
    </xdr:from>
    <xdr:to>
      <xdr:col>33</xdr:col>
      <xdr:colOff>97715</xdr:colOff>
      <xdr:row>768</xdr:row>
      <xdr:rowOff>231888</xdr:rowOff>
    </xdr:to>
    <xdr:sp macro="" textlink="">
      <xdr:nvSpPr>
        <xdr:cNvPr id="51" name="大かっこ 50"/>
        <xdr:cNvSpPr/>
      </xdr:nvSpPr>
      <xdr:spPr>
        <a:xfrm>
          <a:off x="4620423" y="49101270"/>
          <a:ext cx="2133586"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algn="ctr"/>
          <a:r>
            <a:rPr lang="ja-JP" altLang="en-US" sz="1100">
              <a:solidFill>
                <a:schemeClr val="tx1"/>
              </a:solidFill>
              <a:effectLst/>
              <a:latin typeface="+mn-lt"/>
              <a:ea typeface="+mn-ea"/>
              <a:cs typeface="+mn-cs"/>
            </a:rPr>
            <a:t>ポスト</a:t>
          </a:r>
          <a:r>
            <a:rPr lang="en-US" altLang="ja-JP" sz="1100">
              <a:solidFill>
                <a:schemeClr val="tx1"/>
              </a:solidFill>
              <a:effectLst/>
              <a:latin typeface="+mn-lt"/>
              <a:ea typeface="+mn-ea"/>
              <a:cs typeface="+mn-cs"/>
            </a:rPr>
            <a:t>SAICM</a:t>
          </a:r>
          <a:r>
            <a:rPr lang="ja-JP" altLang="en-US" sz="1100">
              <a:solidFill>
                <a:schemeClr val="tx1"/>
              </a:solidFill>
              <a:effectLst/>
              <a:latin typeface="+mn-lt"/>
              <a:ea typeface="+mn-ea"/>
              <a:cs typeface="+mn-cs"/>
            </a:rPr>
            <a:t>の枠組みを踏まえた国内措置に係る調査・検討</a:t>
          </a:r>
        </a:p>
      </xdr:txBody>
    </xdr:sp>
    <xdr:clientData/>
  </xdr:twoCellAnchor>
  <xdr:twoCellAnchor>
    <xdr:from>
      <xdr:col>28</xdr:col>
      <xdr:colOff>2575</xdr:colOff>
      <xdr:row>754</xdr:row>
      <xdr:rowOff>127553</xdr:rowOff>
    </xdr:from>
    <xdr:to>
      <xdr:col>28</xdr:col>
      <xdr:colOff>2575</xdr:colOff>
      <xdr:row>761</xdr:row>
      <xdr:rowOff>287876</xdr:rowOff>
    </xdr:to>
    <xdr:cxnSp macro="">
      <xdr:nvCxnSpPr>
        <xdr:cNvPr id="52" name="直線コネクタ 51"/>
        <xdr:cNvCxnSpPr/>
      </xdr:nvCxnSpPr>
      <xdr:spPr>
        <a:xfrm>
          <a:off x="5650340" y="45141582"/>
          <a:ext cx="0" cy="2592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170411</xdr:colOff>
      <xdr:row>762</xdr:row>
      <xdr:rowOff>342663</xdr:rowOff>
    </xdr:from>
    <xdr:to>
      <xdr:col>48</xdr:col>
      <xdr:colOff>157233</xdr:colOff>
      <xdr:row>765</xdr:row>
      <xdr:rowOff>187708</xdr:rowOff>
    </xdr:to>
    <xdr:sp macro="" textlink="">
      <xdr:nvSpPr>
        <xdr:cNvPr id="54" name="正方形/長方形 53"/>
        <xdr:cNvSpPr/>
      </xdr:nvSpPr>
      <xdr:spPr>
        <a:xfrm>
          <a:off x="7633529" y="48135751"/>
          <a:ext cx="2205586" cy="887192"/>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t>Ｃ．</a:t>
          </a:r>
          <a:r>
            <a:rPr kumimoji="1" lang="ja-JP" altLang="en-US" sz="1200">
              <a:solidFill>
                <a:schemeClr val="dk1"/>
              </a:solidFill>
              <a:effectLst/>
              <a:latin typeface="+mn-lt"/>
              <a:ea typeface="+mn-ea"/>
              <a:cs typeface="+mn-cs"/>
            </a:rPr>
            <a:t>（一財）化学物質評価</a:t>
          </a:r>
          <a:endParaRPr kumimoji="1" lang="en-US" altLang="ja-JP" sz="1200">
            <a:solidFill>
              <a:schemeClr val="dk1"/>
            </a:solidFill>
            <a:effectLst/>
            <a:latin typeface="+mn-lt"/>
            <a:ea typeface="+mn-ea"/>
            <a:cs typeface="+mn-cs"/>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研究機構</a:t>
          </a:r>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５百万円</a:t>
          </a:r>
          <a:endParaRPr kumimoji="1" lang="en-US" altLang="ja-JP" sz="1200"/>
        </a:p>
      </xdr:txBody>
    </xdr:sp>
    <xdr:clientData/>
  </xdr:twoCellAnchor>
  <xdr:twoCellAnchor>
    <xdr:from>
      <xdr:col>37</xdr:col>
      <xdr:colOff>200373</xdr:colOff>
      <xdr:row>765</xdr:row>
      <xdr:rowOff>251971</xdr:rowOff>
    </xdr:from>
    <xdr:to>
      <xdr:col>48</xdr:col>
      <xdr:colOff>115195</xdr:colOff>
      <xdr:row>768</xdr:row>
      <xdr:rowOff>217824</xdr:rowOff>
    </xdr:to>
    <xdr:sp macro="" textlink="">
      <xdr:nvSpPr>
        <xdr:cNvPr id="55" name="大かっこ 54"/>
        <xdr:cNvSpPr/>
      </xdr:nvSpPr>
      <xdr:spPr>
        <a:xfrm>
          <a:off x="7663491" y="49087206"/>
          <a:ext cx="2133586" cy="1008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GHS</a:t>
          </a:r>
          <a:r>
            <a:rPr lang="ja-JP" altLang="en-US" sz="1100">
              <a:solidFill>
                <a:schemeClr val="tx1"/>
              </a:solidFill>
              <a:effectLst/>
              <a:latin typeface="+mn-lt"/>
              <a:ea typeface="+mn-ea"/>
              <a:cs typeface="+mn-cs"/>
            </a:rPr>
            <a:t>に係る化学物質基礎データ整備等</a:t>
          </a:r>
        </a:p>
      </xdr:txBody>
    </xdr:sp>
    <xdr:clientData/>
  </xdr:twoCellAnchor>
  <xdr:twoCellAnchor>
    <xdr:from>
      <xdr:col>37</xdr:col>
      <xdr:colOff>90317</xdr:colOff>
      <xdr:row>761</xdr:row>
      <xdr:rowOff>172843</xdr:rowOff>
    </xdr:from>
    <xdr:to>
      <xdr:col>49</xdr:col>
      <xdr:colOff>215153</xdr:colOff>
      <xdr:row>763</xdr:row>
      <xdr:rowOff>18078</xdr:rowOff>
    </xdr:to>
    <xdr:sp macro="" textlink="">
      <xdr:nvSpPr>
        <xdr:cNvPr id="56" name="大かっこ 55"/>
        <xdr:cNvSpPr/>
      </xdr:nvSpPr>
      <xdr:spPr>
        <a:xfrm>
          <a:off x="6724199" y="47147902"/>
          <a:ext cx="2276366" cy="562411"/>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一般競争契約（最低価格）</a:t>
          </a:r>
          <a:r>
            <a:rPr kumimoji="1" lang="en-US" altLang="ja-JP" sz="1100" b="0">
              <a:solidFill>
                <a:schemeClr val="tx1"/>
              </a:solidFill>
              <a:effectLst/>
              <a:latin typeface="+mn-lt"/>
              <a:ea typeface="+mn-ea"/>
              <a:cs typeface="+mn-cs"/>
            </a:rPr>
            <a:t>】</a:t>
          </a:r>
        </a:p>
      </xdr:txBody>
    </xdr:sp>
    <xdr:clientData/>
  </xdr:twoCellAnchor>
  <xdr:twoCellAnchor>
    <xdr:from>
      <xdr:col>36</xdr:col>
      <xdr:colOff>33131</xdr:colOff>
      <xdr:row>754</xdr:row>
      <xdr:rowOff>24091</xdr:rowOff>
    </xdr:from>
    <xdr:to>
      <xdr:col>49</xdr:col>
      <xdr:colOff>206188</xdr:colOff>
      <xdr:row>757</xdr:row>
      <xdr:rowOff>222734</xdr:rowOff>
    </xdr:to>
    <xdr:sp macro="" textlink="">
      <xdr:nvSpPr>
        <xdr:cNvPr id="61" name="大かっこ 60"/>
        <xdr:cNvSpPr/>
      </xdr:nvSpPr>
      <xdr:spPr>
        <a:xfrm>
          <a:off x="6487719" y="44489032"/>
          <a:ext cx="2503881" cy="1274408"/>
        </a:xfrm>
        <a:prstGeom prst="bracketPair">
          <a:avLst>
            <a:gd name="adj" fmla="val 11311"/>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事務費</a:t>
          </a:r>
          <a:endParaRPr lang="en-US" altLang="ja-JP"/>
        </a:p>
        <a:p>
          <a:pPr algn="ctr"/>
          <a:r>
            <a:rPr lang="ja-JP" altLang="en-US">
              <a:solidFill>
                <a:sysClr val="windowText" lastClr="000000"/>
              </a:solidFill>
            </a:rPr>
            <a:t>３</a:t>
          </a:r>
          <a:r>
            <a:rPr lang="en-US" altLang="ja-JP">
              <a:solidFill>
                <a:sysClr val="windowText" lastClr="000000"/>
              </a:solidFill>
            </a:rPr>
            <a:t>.</a:t>
          </a:r>
          <a:r>
            <a:rPr lang="ja-JP" altLang="en-US">
              <a:solidFill>
                <a:sysClr val="windowText" lastClr="000000"/>
              </a:solidFill>
            </a:rPr>
            <a:t>４</a:t>
          </a:r>
          <a:r>
            <a:rPr lang="ja-JP" altLang="en-US"/>
            <a:t>百万円</a:t>
          </a:r>
          <a:endParaRPr lang="en-US" altLang="ja-JP"/>
        </a:p>
        <a:p>
          <a:pPr algn="l"/>
          <a:r>
            <a:rPr lang="ja-JP" altLang="en-US"/>
            <a:t>①期間業務職員経費　２</a:t>
          </a:r>
          <a:r>
            <a:rPr lang="en-US" altLang="ja-JP"/>
            <a:t>.</a:t>
          </a:r>
          <a:r>
            <a:rPr lang="ja-JP" altLang="en-US"/>
            <a:t>７百万円</a:t>
          </a:r>
          <a:endParaRPr lang="en-US" altLang="ja-JP"/>
        </a:p>
        <a:p>
          <a:pPr algn="l"/>
          <a:r>
            <a:rPr lang="ja-JP" altLang="en-US"/>
            <a:t>②電子ジャーナル購読費　０</a:t>
          </a:r>
          <a:r>
            <a:rPr lang="en-US" altLang="ja-JP"/>
            <a:t>.</a:t>
          </a:r>
          <a:r>
            <a:rPr lang="ja-JP" altLang="en-US"/>
            <a:t>８百万円</a:t>
          </a:r>
          <a:endParaRPr lang="en-US" altLang="ja-JP"/>
        </a:p>
        <a:p>
          <a:pPr algn="ctr"/>
          <a:endParaRPr lang="ja-JP" altLang="en-US"/>
        </a:p>
      </xdr:txBody>
    </xdr:sp>
    <xdr:clientData/>
  </xdr:twoCellAnchor>
  <xdr:twoCellAnchor>
    <xdr:from>
      <xdr:col>14</xdr:col>
      <xdr:colOff>1</xdr:colOff>
      <xdr:row>759</xdr:row>
      <xdr:rowOff>22411</xdr:rowOff>
    </xdr:from>
    <xdr:to>
      <xdr:col>14</xdr:col>
      <xdr:colOff>1</xdr:colOff>
      <xdr:row>761</xdr:row>
      <xdr:rowOff>263646</xdr:rowOff>
    </xdr:to>
    <xdr:cxnSp macro="">
      <xdr:nvCxnSpPr>
        <xdr:cNvPr id="22" name="直線コネクタ 21"/>
        <xdr:cNvCxnSpPr/>
      </xdr:nvCxnSpPr>
      <xdr:spPr>
        <a:xfrm>
          <a:off x="2823883" y="46773352"/>
          <a:ext cx="0" cy="936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xdr:colOff>
      <xdr:row>756</xdr:row>
      <xdr:rowOff>0</xdr:rowOff>
    </xdr:from>
    <xdr:to>
      <xdr:col>36</xdr:col>
      <xdr:colOff>26504</xdr:colOff>
      <xdr:row>756</xdr:row>
      <xdr:rowOff>0</xdr:rowOff>
    </xdr:to>
    <xdr:cxnSp macro="">
      <xdr:nvCxnSpPr>
        <xdr:cNvPr id="23" name="直線コネクタ 22"/>
        <xdr:cNvCxnSpPr/>
      </xdr:nvCxnSpPr>
      <xdr:spPr>
        <a:xfrm>
          <a:off x="5206057" y="45110400"/>
          <a:ext cx="1499543" cy="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85165</xdr:colOff>
      <xdr:row>759</xdr:row>
      <xdr:rowOff>17928</xdr:rowOff>
    </xdr:from>
    <xdr:to>
      <xdr:col>43</xdr:col>
      <xdr:colOff>85165</xdr:colOff>
      <xdr:row>761</xdr:row>
      <xdr:rowOff>259163</xdr:rowOff>
    </xdr:to>
    <xdr:cxnSp macro="">
      <xdr:nvCxnSpPr>
        <xdr:cNvPr id="24" name="直線コネクタ 23"/>
        <xdr:cNvCxnSpPr/>
      </xdr:nvCxnSpPr>
      <xdr:spPr>
        <a:xfrm>
          <a:off x="8758518" y="46768869"/>
          <a:ext cx="0" cy="936000"/>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xdr:colOff>
      <xdr:row>759</xdr:row>
      <xdr:rowOff>11206</xdr:rowOff>
    </xdr:from>
    <xdr:to>
      <xdr:col>43</xdr:col>
      <xdr:colOff>90530</xdr:colOff>
      <xdr:row>759</xdr:row>
      <xdr:rowOff>11206</xdr:rowOff>
    </xdr:to>
    <xdr:cxnSp macro="">
      <xdr:nvCxnSpPr>
        <xdr:cNvPr id="26" name="直線コネクタ 25"/>
        <xdr:cNvCxnSpPr/>
      </xdr:nvCxnSpPr>
      <xdr:spPr>
        <a:xfrm>
          <a:off x="2823883" y="46762147"/>
          <a:ext cx="594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116541</xdr:colOff>
      <xdr:row>771</xdr:row>
      <xdr:rowOff>259976</xdr:rowOff>
    </xdr:from>
    <xdr:to>
      <xdr:col>49</xdr:col>
      <xdr:colOff>259272</xdr:colOff>
      <xdr:row>773</xdr:row>
      <xdr:rowOff>197224</xdr:rowOff>
    </xdr:to>
    <xdr:sp macro="" textlink="">
      <xdr:nvSpPr>
        <xdr:cNvPr id="19" name="大かっこ 18"/>
        <xdr:cNvSpPr/>
      </xdr:nvSpPr>
      <xdr:spPr>
        <a:xfrm>
          <a:off x="5316070" y="49521035"/>
          <a:ext cx="3728614" cy="654424"/>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b="0">
              <a:solidFill>
                <a:schemeClr val="tx1"/>
              </a:solidFill>
              <a:effectLst/>
              <a:latin typeface="+mn-lt"/>
              <a:ea typeface="+mn-ea"/>
              <a:cs typeface="+mn-cs"/>
            </a:rPr>
            <a:t>※</a:t>
          </a:r>
          <a:r>
            <a:rPr kumimoji="1" lang="ja-JP" altLang="en-US" sz="1200" b="0">
              <a:solidFill>
                <a:schemeClr val="tx1"/>
              </a:solidFill>
              <a:effectLst/>
              <a:latin typeface="+mn-lt"/>
              <a:ea typeface="+mn-ea"/>
              <a:cs typeface="+mn-cs"/>
            </a:rPr>
            <a:t>端数処理の関係で合計は一致しない。</a:t>
          </a:r>
          <a:endParaRPr kumimoji="1" lang="en-US" altLang="ja-JP" sz="1200" b="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399</v>
      </c>
      <c r="AJ2" s="944" t="s">
        <v>703</v>
      </c>
      <c r="AK2" s="944"/>
      <c r="AL2" s="944"/>
      <c r="AM2" s="944"/>
      <c r="AN2" s="98" t="s">
        <v>399</v>
      </c>
      <c r="AO2" s="944">
        <v>20</v>
      </c>
      <c r="AP2" s="944"/>
      <c r="AQ2" s="944"/>
      <c r="AR2" s="99" t="s">
        <v>702</v>
      </c>
      <c r="AS2" s="950">
        <v>263</v>
      </c>
      <c r="AT2" s="950"/>
      <c r="AU2" s="950"/>
      <c r="AV2" s="98" t="str">
        <f>IF(AW2="","","-")</f>
        <v>-</v>
      </c>
      <c r="AW2" s="910">
        <v>0</v>
      </c>
      <c r="AX2" s="910"/>
    </row>
    <row r="3" spans="1:50" ht="21" customHeight="1" thickBot="1" x14ac:dyDescent="0.2">
      <c r="A3" s="866" t="s">
        <v>695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705</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706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707</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709</v>
      </c>
      <c r="H5" s="839"/>
      <c r="I5" s="839"/>
      <c r="J5" s="839"/>
      <c r="K5" s="839"/>
      <c r="L5" s="839"/>
      <c r="M5" s="840" t="s">
        <v>66</v>
      </c>
      <c r="N5" s="841"/>
      <c r="O5" s="841"/>
      <c r="P5" s="841"/>
      <c r="Q5" s="841"/>
      <c r="R5" s="842"/>
      <c r="S5" s="843" t="s">
        <v>710</v>
      </c>
      <c r="T5" s="839"/>
      <c r="U5" s="839"/>
      <c r="V5" s="839"/>
      <c r="W5" s="839"/>
      <c r="X5" s="844"/>
      <c r="Y5" s="700" t="s">
        <v>3</v>
      </c>
      <c r="Z5" s="542"/>
      <c r="AA5" s="542"/>
      <c r="AB5" s="542"/>
      <c r="AC5" s="542"/>
      <c r="AD5" s="543"/>
      <c r="AE5" s="701" t="s">
        <v>711</v>
      </c>
      <c r="AF5" s="701"/>
      <c r="AG5" s="701"/>
      <c r="AH5" s="701"/>
      <c r="AI5" s="701"/>
      <c r="AJ5" s="701"/>
      <c r="AK5" s="701"/>
      <c r="AL5" s="701"/>
      <c r="AM5" s="701"/>
      <c r="AN5" s="701"/>
      <c r="AO5" s="701"/>
      <c r="AP5" s="702"/>
      <c r="AQ5" s="703" t="s">
        <v>708</v>
      </c>
      <c r="AR5" s="704"/>
      <c r="AS5" s="704"/>
      <c r="AT5" s="704"/>
      <c r="AU5" s="704"/>
      <c r="AV5" s="704"/>
      <c r="AW5" s="704"/>
      <c r="AX5" s="705"/>
    </row>
    <row r="6" spans="1:50" ht="39" customHeight="1" x14ac:dyDescent="0.15">
      <c r="A6" s="708" t="s">
        <v>4</v>
      </c>
      <c r="B6" s="709"/>
      <c r="C6" s="709"/>
      <c r="D6" s="709"/>
      <c r="E6" s="709"/>
      <c r="F6" s="709"/>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712</v>
      </c>
      <c r="H7" s="498"/>
      <c r="I7" s="498"/>
      <c r="J7" s="498"/>
      <c r="K7" s="498"/>
      <c r="L7" s="498"/>
      <c r="M7" s="498"/>
      <c r="N7" s="498"/>
      <c r="O7" s="498"/>
      <c r="P7" s="498"/>
      <c r="Q7" s="498"/>
      <c r="R7" s="498"/>
      <c r="S7" s="498"/>
      <c r="T7" s="498"/>
      <c r="U7" s="498"/>
      <c r="V7" s="498"/>
      <c r="W7" s="498"/>
      <c r="X7" s="499"/>
      <c r="Y7" s="922" t="s">
        <v>382</v>
      </c>
      <c r="Z7" s="439"/>
      <c r="AA7" s="439"/>
      <c r="AB7" s="439"/>
      <c r="AC7" s="439"/>
      <c r="AD7" s="923"/>
      <c r="AE7" s="911" t="s">
        <v>743</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4" t="s">
        <v>254</v>
      </c>
      <c r="B8" s="495"/>
      <c r="C8" s="495"/>
      <c r="D8" s="495"/>
      <c r="E8" s="495"/>
      <c r="F8" s="496"/>
      <c r="G8" s="945" t="str">
        <f>入力規則等!A27</f>
        <v>-</v>
      </c>
      <c r="H8" s="722"/>
      <c r="I8" s="722"/>
      <c r="J8" s="722"/>
      <c r="K8" s="722"/>
      <c r="L8" s="722"/>
      <c r="M8" s="722"/>
      <c r="N8" s="722"/>
      <c r="O8" s="722"/>
      <c r="P8" s="722"/>
      <c r="Q8" s="722"/>
      <c r="R8" s="722"/>
      <c r="S8" s="722"/>
      <c r="T8" s="722"/>
      <c r="U8" s="722"/>
      <c r="V8" s="722"/>
      <c r="W8" s="722"/>
      <c r="X8" s="946"/>
      <c r="Y8" s="845" t="s">
        <v>255</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6.9" customHeight="1" x14ac:dyDescent="0.15">
      <c r="A10" s="662" t="s">
        <v>30</v>
      </c>
      <c r="B10" s="663"/>
      <c r="C10" s="663"/>
      <c r="D10" s="663"/>
      <c r="E10" s="663"/>
      <c r="F10" s="663"/>
      <c r="G10" s="756" t="s">
        <v>792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6" t="s">
        <v>383</v>
      </c>
      <c r="Q12" s="441"/>
      <c r="R12" s="441"/>
      <c r="S12" s="441"/>
      <c r="T12" s="441"/>
      <c r="U12" s="441"/>
      <c r="V12" s="442"/>
      <c r="W12" s="446" t="s">
        <v>405</v>
      </c>
      <c r="X12" s="441"/>
      <c r="Y12" s="441"/>
      <c r="Z12" s="441"/>
      <c r="AA12" s="441"/>
      <c r="AB12" s="441"/>
      <c r="AC12" s="442"/>
      <c r="AD12" s="446" t="s">
        <v>692</v>
      </c>
      <c r="AE12" s="441"/>
      <c r="AF12" s="441"/>
      <c r="AG12" s="441"/>
      <c r="AH12" s="441"/>
      <c r="AI12" s="441"/>
      <c r="AJ12" s="442"/>
      <c r="AK12" s="446" t="s">
        <v>696</v>
      </c>
      <c r="AL12" s="441"/>
      <c r="AM12" s="441"/>
      <c r="AN12" s="441"/>
      <c r="AO12" s="441"/>
      <c r="AP12" s="441"/>
      <c r="AQ12" s="442"/>
      <c r="AR12" s="446" t="s">
        <v>697</v>
      </c>
      <c r="AS12" s="441"/>
      <c r="AT12" s="441"/>
      <c r="AU12" s="441"/>
      <c r="AV12" s="441"/>
      <c r="AW12" s="441"/>
      <c r="AX12" s="724"/>
    </row>
    <row r="13" spans="1:50" ht="21" customHeight="1" x14ac:dyDescent="0.15">
      <c r="A13" s="614"/>
      <c r="B13" s="615"/>
      <c r="C13" s="615"/>
      <c r="D13" s="615"/>
      <c r="E13" s="615"/>
      <c r="F13" s="616"/>
      <c r="G13" s="725" t="s">
        <v>6</v>
      </c>
      <c r="H13" s="726"/>
      <c r="I13" s="766" t="s">
        <v>7</v>
      </c>
      <c r="J13" s="767"/>
      <c r="K13" s="767"/>
      <c r="L13" s="767"/>
      <c r="M13" s="767"/>
      <c r="N13" s="767"/>
      <c r="O13" s="768"/>
      <c r="P13" s="659">
        <v>27</v>
      </c>
      <c r="Q13" s="660"/>
      <c r="R13" s="660"/>
      <c r="S13" s="660"/>
      <c r="T13" s="660"/>
      <c r="U13" s="660"/>
      <c r="V13" s="661"/>
      <c r="W13" s="659">
        <v>33</v>
      </c>
      <c r="X13" s="660"/>
      <c r="Y13" s="660"/>
      <c r="Z13" s="660"/>
      <c r="AA13" s="660"/>
      <c r="AB13" s="660"/>
      <c r="AC13" s="661"/>
      <c r="AD13" s="659">
        <v>37</v>
      </c>
      <c r="AE13" s="660"/>
      <c r="AF13" s="660"/>
      <c r="AG13" s="660"/>
      <c r="AH13" s="660"/>
      <c r="AI13" s="660"/>
      <c r="AJ13" s="661"/>
      <c r="AK13" s="659">
        <v>41</v>
      </c>
      <c r="AL13" s="660"/>
      <c r="AM13" s="660"/>
      <c r="AN13" s="660"/>
      <c r="AO13" s="660"/>
      <c r="AP13" s="660"/>
      <c r="AQ13" s="661"/>
      <c r="AR13" s="919"/>
      <c r="AS13" s="920"/>
      <c r="AT13" s="920"/>
      <c r="AU13" s="920"/>
      <c r="AV13" s="920"/>
      <c r="AW13" s="920"/>
      <c r="AX13" s="921"/>
    </row>
    <row r="14" spans="1:50" ht="21" customHeight="1" x14ac:dyDescent="0.15">
      <c r="A14" s="614"/>
      <c r="B14" s="615"/>
      <c r="C14" s="615"/>
      <c r="D14" s="615"/>
      <c r="E14" s="615"/>
      <c r="F14" s="616"/>
      <c r="G14" s="727"/>
      <c r="H14" s="728"/>
      <c r="I14" s="713" t="s">
        <v>8</v>
      </c>
      <c r="J14" s="764"/>
      <c r="K14" s="764"/>
      <c r="L14" s="764"/>
      <c r="M14" s="764"/>
      <c r="N14" s="764"/>
      <c r="O14" s="765"/>
      <c r="P14" s="659" t="s">
        <v>712</v>
      </c>
      <c r="Q14" s="660"/>
      <c r="R14" s="660"/>
      <c r="S14" s="660"/>
      <c r="T14" s="660"/>
      <c r="U14" s="660"/>
      <c r="V14" s="661"/>
      <c r="W14" s="659" t="s">
        <v>712</v>
      </c>
      <c r="X14" s="660"/>
      <c r="Y14" s="660"/>
      <c r="Z14" s="660"/>
      <c r="AA14" s="660"/>
      <c r="AB14" s="660"/>
      <c r="AC14" s="661"/>
      <c r="AD14" s="659" t="s">
        <v>712</v>
      </c>
      <c r="AE14" s="660"/>
      <c r="AF14" s="660"/>
      <c r="AG14" s="660"/>
      <c r="AH14" s="660"/>
      <c r="AI14" s="660"/>
      <c r="AJ14" s="661"/>
      <c r="AK14" s="659" t="s">
        <v>712</v>
      </c>
      <c r="AL14" s="660"/>
      <c r="AM14" s="660"/>
      <c r="AN14" s="660"/>
      <c r="AO14" s="660"/>
      <c r="AP14" s="660"/>
      <c r="AQ14" s="661"/>
      <c r="AR14" s="790"/>
      <c r="AS14" s="790"/>
      <c r="AT14" s="790"/>
      <c r="AU14" s="790"/>
      <c r="AV14" s="790"/>
      <c r="AW14" s="790"/>
      <c r="AX14" s="791"/>
    </row>
    <row r="15" spans="1:50" ht="21" customHeight="1" x14ac:dyDescent="0.15">
      <c r="A15" s="614"/>
      <c r="B15" s="615"/>
      <c r="C15" s="615"/>
      <c r="D15" s="615"/>
      <c r="E15" s="615"/>
      <c r="F15" s="616"/>
      <c r="G15" s="727"/>
      <c r="H15" s="728"/>
      <c r="I15" s="713" t="s">
        <v>51</v>
      </c>
      <c r="J15" s="714"/>
      <c r="K15" s="714"/>
      <c r="L15" s="714"/>
      <c r="M15" s="714"/>
      <c r="N15" s="714"/>
      <c r="O15" s="715"/>
      <c r="P15" s="659" t="s">
        <v>712</v>
      </c>
      <c r="Q15" s="660"/>
      <c r="R15" s="660"/>
      <c r="S15" s="660"/>
      <c r="T15" s="660"/>
      <c r="U15" s="660"/>
      <c r="V15" s="661"/>
      <c r="W15" s="659" t="s">
        <v>712</v>
      </c>
      <c r="X15" s="660"/>
      <c r="Y15" s="660"/>
      <c r="Z15" s="660"/>
      <c r="AA15" s="660"/>
      <c r="AB15" s="660"/>
      <c r="AC15" s="661"/>
      <c r="AD15" s="659" t="s">
        <v>712</v>
      </c>
      <c r="AE15" s="660"/>
      <c r="AF15" s="660"/>
      <c r="AG15" s="660"/>
      <c r="AH15" s="660"/>
      <c r="AI15" s="660"/>
      <c r="AJ15" s="661"/>
      <c r="AK15" s="659" t="s">
        <v>712</v>
      </c>
      <c r="AL15" s="660"/>
      <c r="AM15" s="660"/>
      <c r="AN15" s="660"/>
      <c r="AO15" s="660"/>
      <c r="AP15" s="660"/>
      <c r="AQ15" s="661"/>
      <c r="AR15" s="659"/>
      <c r="AS15" s="660"/>
      <c r="AT15" s="660"/>
      <c r="AU15" s="660"/>
      <c r="AV15" s="660"/>
      <c r="AW15" s="660"/>
      <c r="AX15" s="805"/>
    </row>
    <row r="16" spans="1:50" ht="21" customHeight="1" x14ac:dyDescent="0.15">
      <c r="A16" s="614"/>
      <c r="B16" s="615"/>
      <c r="C16" s="615"/>
      <c r="D16" s="615"/>
      <c r="E16" s="615"/>
      <c r="F16" s="616"/>
      <c r="G16" s="727"/>
      <c r="H16" s="728"/>
      <c r="I16" s="713" t="s">
        <v>52</v>
      </c>
      <c r="J16" s="714"/>
      <c r="K16" s="714"/>
      <c r="L16" s="714"/>
      <c r="M16" s="714"/>
      <c r="N16" s="714"/>
      <c r="O16" s="715"/>
      <c r="P16" s="659" t="s">
        <v>712</v>
      </c>
      <c r="Q16" s="660"/>
      <c r="R16" s="660"/>
      <c r="S16" s="660"/>
      <c r="T16" s="660"/>
      <c r="U16" s="660"/>
      <c r="V16" s="661"/>
      <c r="W16" s="659" t="s">
        <v>712</v>
      </c>
      <c r="X16" s="660"/>
      <c r="Y16" s="660"/>
      <c r="Z16" s="660"/>
      <c r="AA16" s="660"/>
      <c r="AB16" s="660"/>
      <c r="AC16" s="661"/>
      <c r="AD16" s="659" t="s">
        <v>712</v>
      </c>
      <c r="AE16" s="660"/>
      <c r="AF16" s="660"/>
      <c r="AG16" s="660"/>
      <c r="AH16" s="660"/>
      <c r="AI16" s="660"/>
      <c r="AJ16" s="661"/>
      <c r="AK16" s="659" t="s">
        <v>712</v>
      </c>
      <c r="AL16" s="660"/>
      <c r="AM16" s="660"/>
      <c r="AN16" s="660"/>
      <c r="AO16" s="660"/>
      <c r="AP16" s="660"/>
      <c r="AQ16" s="661"/>
      <c r="AR16" s="759"/>
      <c r="AS16" s="760"/>
      <c r="AT16" s="760"/>
      <c r="AU16" s="760"/>
      <c r="AV16" s="760"/>
      <c r="AW16" s="760"/>
      <c r="AX16" s="761"/>
    </row>
    <row r="17" spans="1:50" ht="24.75" customHeight="1" x14ac:dyDescent="0.15">
      <c r="A17" s="614"/>
      <c r="B17" s="615"/>
      <c r="C17" s="615"/>
      <c r="D17" s="615"/>
      <c r="E17" s="615"/>
      <c r="F17" s="616"/>
      <c r="G17" s="727"/>
      <c r="H17" s="728"/>
      <c r="I17" s="713" t="s">
        <v>50</v>
      </c>
      <c r="J17" s="764"/>
      <c r="K17" s="764"/>
      <c r="L17" s="764"/>
      <c r="M17" s="764"/>
      <c r="N17" s="764"/>
      <c r="O17" s="765"/>
      <c r="P17" s="659" t="s">
        <v>712</v>
      </c>
      <c r="Q17" s="660"/>
      <c r="R17" s="660"/>
      <c r="S17" s="660"/>
      <c r="T17" s="660"/>
      <c r="U17" s="660"/>
      <c r="V17" s="661"/>
      <c r="W17" s="659" t="s">
        <v>712</v>
      </c>
      <c r="X17" s="660"/>
      <c r="Y17" s="660"/>
      <c r="Z17" s="660"/>
      <c r="AA17" s="660"/>
      <c r="AB17" s="660"/>
      <c r="AC17" s="661"/>
      <c r="AD17" s="659" t="s">
        <v>712</v>
      </c>
      <c r="AE17" s="660"/>
      <c r="AF17" s="660"/>
      <c r="AG17" s="660"/>
      <c r="AH17" s="660"/>
      <c r="AI17" s="660"/>
      <c r="AJ17" s="661"/>
      <c r="AK17" s="659" t="s">
        <v>712</v>
      </c>
      <c r="AL17" s="660"/>
      <c r="AM17" s="660"/>
      <c r="AN17" s="660"/>
      <c r="AO17" s="660"/>
      <c r="AP17" s="660"/>
      <c r="AQ17" s="661"/>
      <c r="AR17" s="917"/>
      <c r="AS17" s="917"/>
      <c r="AT17" s="917"/>
      <c r="AU17" s="917"/>
      <c r="AV17" s="917"/>
      <c r="AW17" s="917"/>
      <c r="AX17" s="918"/>
    </row>
    <row r="18" spans="1:50" ht="24.75" customHeight="1" x14ac:dyDescent="0.15">
      <c r="A18" s="614"/>
      <c r="B18" s="615"/>
      <c r="C18" s="615"/>
      <c r="D18" s="615"/>
      <c r="E18" s="615"/>
      <c r="F18" s="616"/>
      <c r="G18" s="729"/>
      <c r="H18" s="730"/>
      <c r="I18" s="718" t="s">
        <v>20</v>
      </c>
      <c r="J18" s="719"/>
      <c r="K18" s="719"/>
      <c r="L18" s="719"/>
      <c r="M18" s="719"/>
      <c r="N18" s="719"/>
      <c r="O18" s="720"/>
      <c r="P18" s="877">
        <f>SUM(P13:V17)</f>
        <v>27</v>
      </c>
      <c r="Q18" s="878"/>
      <c r="R18" s="878"/>
      <c r="S18" s="878"/>
      <c r="T18" s="878"/>
      <c r="U18" s="878"/>
      <c r="V18" s="879"/>
      <c r="W18" s="877">
        <f>SUM(W13:AC17)</f>
        <v>33</v>
      </c>
      <c r="X18" s="878"/>
      <c r="Y18" s="878"/>
      <c r="Z18" s="878"/>
      <c r="AA18" s="878"/>
      <c r="AB18" s="878"/>
      <c r="AC18" s="879"/>
      <c r="AD18" s="877">
        <f>SUM(AD13:AJ17)</f>
        <v>37</v>
      </c>
      <c r="AE18" s="878"/>
      <c r="AF18" s="878"/>
      <c r="AG18" s="878"/>
      <c r="AH18" s="878"/>
      <c r="AI18" s="878"/>
      <c r="AJ18" s="879"/>
      <c r="AK18" s="877">
        <f>SUM(AK13:AQ17)</f>
        <v>41</v>
      </c>
      <c r="AL18" s="878"/>
      <c r="AM18" s="878"/>
      <c r="AN18" s="878"/>
      <c r="AO18" s="878"/>
      <c r="AP18" s="878"/>
      <c r="AQ18" s="879"/>
      <c r="AR18" s="877">
        <f>SUM(AR13:AX17)</f>
        <v>0</v>
      </c>
      <c r="AS18" s="878"/>
      <c r="AT18" s="878"/>
      <c r="AU18" s="878"/>
      <c r="AV18" s="878"/>
      <c r="AW18" s="878"/>
      <c r="AX18" s="880"/>
    </row>
    <row r="19" spans="1:50" ht="24.75" customHeight="1" x14ac:dyDescent="0.15">
      <c r="A19" s="614"/>
      <c r="B19" s="615"/>
      <c r="C19" s="615"/>
      <c r="D19" s="615"/>
      <c r="E19" s="615"/>
      <c r="F19" s="616"/>
      <c r="G19" s="875" t="s">
        <v>9</v>
      </c>
      <c r="H19" s="876"/>
      <c r="I19" s="876"/>
      <c r="J19" s="876"/>
      <c r="K19" s="876"/>
      <c r="L19" s="876"/>
      <c r="M19" s="876"/>
      <c r="N19" s="876"/>
      <c r="O19" s="876"/>
      <c r="P19" s="659">
        <v>24</v>
      </c>
      <c r="Q19" s="660"/>
      <c r="R19" s="660"/>
      <c r="S19" s="660"/>
      <c r="T19" s="660"/>
      <c r="U19" s="660"/>
      <c r="V19" s="661"/>
      <c r="W19" s="659">
        <v>34</v>
      </c>
      <c r="X19" s="660"/>
      <c r="Y19" s="660"/>
      <c r="Z19" s="660"/>
      <c r="AA19" s="660"/>
      <c r="AB19" s="660"/>
      <c r="AC19" s="661"/>
      <c r="AD19" s="659">
        <v>34</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5" t="s">
        <v>10</v>
      </c>
      <c r="H20" s="876"/>
      <c r="I20" s="876"/>
      <c r="J20" s="876"/>
      <c r="K20" s="876"/>
      <c r="L20" s="876"/>
      <c r="M20" s="876"/>
      <c r="N20" s="876"/>
      <c r="O20" s="876"/>
      <c r="P20" s="316">
        <f>IF(P18=0, "-", SUM(P19)/P18)</f>
        <v>0.88888888888888884</v>
      </c>
      <c r="Q20" s="316"/>
      <c r="R20" s="316"/>
      <c r="S20" s="316"/>
      <c r="T20" s="316"/>
      <c r="U20" s="316"/>
      <c r="V20" s="316"/>
      <c r="W20" s="316">
        <f t="shared" ref="W20" si="0">IF(W18=0, "-", SUM(W19)/W18)</f>
        <v>1.0303030303030303</v>
      </c>
      <c r="X20" s="316"/>
      <c r="Y20" s="316"/>
      <c r="Z20" s="316"/>
      <c r="AA20" s="316"/>
      <c r="AB20" s="316"/>
      <c r="AC20" s="316"/>
      <c r="AD20" s="316">
        <f t="shared" ref="AD20" si="1">IF(AD18=0, "-", SUM(AD19)/AD18)</f>
        <v>0.91891891891891897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349</v>
      </c>
      <c r="H21" s="315"/>
      <c r="I21" s="315"/>
      <c r="J21" s="315"/>
      <c r="K21" s="315"/>
      <c r="L21" s="315"/>
      <c r="M21" s="315"/>
      <c r="N21" s="315"/>
      <c r="O21" s="315"/>
      <c r="P21" s="316">
        <f>IF(P19=0, "-", SUM(P19)/SUM(P13,P14))</f>
        <v>0.88888888888888884</v>
      </c>
      <c r="Q21" s="316"/>
      <c r="R21" s="316"/>
      <c r="S21" s="316"/>
      <c r="T21" s="316"/>
      <c r="U21" s="316"/>
      <c r="V21" s="316"/>
      <c r="W21" s="316">
        <f t="shared" ref="W21" si="2">IF(W19=0, "-", SUM(W19)/SUM(W13,W14))</f>
        <v>1.0303030303030303</v>
      </c>
      <c r="X21" s="316"/>
      <c r="Y21" s="316"/>
      <c r="Z21" s="316"/>
      <c r="AA21" s="316"/>
      <c r="AB21" s="316"/>
      <c r="AC21" s="316"/>
      <c r="AD21" s="316">
        <f t="shared" ref="AD21" si="3">IF(AD19=0, "-", SUM(AD19)/SUM(AD13,AD14))</f>
        <v>0.91891891891891897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700</v>
      </c>
      <c r="B22" s="973"/>
      <c r="C22" s="973"/>
      <c r="D22" s="973"/>
      <c r="E22" s="973"/>
      <c r="F22" s="974"/>
      <c r="G22" s="968" t="s">
        <v>328</v>
      </c>
      <c r="H22" s="222"/>
      <c r="I22" s="222"/>
      <c r="J22" s="222"/>
      <c r="K22" s="222"/>
      <c r="L22" s="222"/>
      <c r="M22" s="222"/>
      <c r="N22" s="222"/>
      <c r="O22" s="223"/>
      <c r="P22" s="933" t="s">
        <v>698</v>
      </c>
      <c r="Q22" s="222"/>
      <c r="R22" s="222"/>
      <c r="S22" s="222"/>
      <c r="T22" s="222"/>
      <c r="U22" s="222"/>
      <c r="V22" s="223"/>
      <c r="W22" s="933" t="s">
        <v>699</v>
      </c>
      <c r="X22" s="222"/>
      <c r="Y22" s="222"/>
      <c r="Z22" s="222"/>
      <c r="AA22" s="222"/>
      <c r="AB22" s="222"/>
      <c r="AC22" s="223"/>
      <c r="AD22" s="933" t="s">
        <v>327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1.95" customHeight="1" x14ac:dyDescent="0.15">
      <c r="A23" s="975"/>
      <c r="B23" s="976"/>
      <c r="C23" s="976"/>
      <c r="D23" s="976"/>
      <c r="E23" s="976"/>
      <c r="F23" s="977"/>
      <c r="G23" s="969" t="s">
        <v>714</v>
      </c>
      <c r="H23" s="970"/>
      <c r="I23" s="970"/>
      <c r="J23" s="970"/>
      <c r="K23" s="970"/>
      <c r="L23" s="970"/>
      <c r="M23" s="970"/>
      <c r="N23" s="970"/>
      <c r="O23" s="971"/>
      <c r="P23" s="919">
        <v>41</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1.95" customHeight="1" x14ac:dyDescent="0.15">
      <c r="A24" s="975"/>
      <c r="B24" s="976"/>
      <c r="C24" s="976"/>
      <c r="D24" s="976"/>
      <c r="E24" s="976"/>
      <c r="F24" s="977"/>
      <c r="G24" s="935"/>
      <c r="H24" s="936"/>
      <c r="I24" s="936"/>
      <c r="J24" s="936"/>
      <c r="K24" s="936"/>
      <c r="L24" s="936"/>
      <c r="M24" s="936"/>
      <c r="N24" s="936"/>
      <c r="O24" s="937"/>
      <c r="P24" s="659"/>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1.9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1.9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1.9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1.95" hidden="1" customHeight="1" x14ac:dyDescent="0.15">
      <c r="A28" s="975"/>
      <c r="B28" s="976"/>
      <c r="C28" s="976"/>
      <c r="D28" s="976"/>
      <c r="E28" s="976"/>
      <c r="F28" s="977"/>
      <c r="G28" s="938" t="s">
        <v>332</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329</v>
      </c>
      <c r="H29" s="942"/>
      <c r="I29" s="942"/>
      <c r="J29" s="942"/>
      <c r="K29" s="942"/>
      <c r="L29" s="942"/>
      <c r="M29" s="942"/>
      <c r="N29" s="942"/>
      <c r="O29" s="943"/>
      <c r="P29" s="951">
        <f>AK13</f>
        <v>41</v>
      </c>
      <c r="Q29" s="952"/>
      <c r="R29" s="952"/>
      <c r="S29" s="952"/>
      <c r="T29" s="952"/>
      <c r="U29" s="952"/>
      <c r="V29" s="953"/>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344</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383</v>
      </c>
      <c r="AF30" s="858"/>
      <c r="AG30" s="858"/>
      <c r="AH30" s="859"/>
      <c r="AI30" s="914" t="s">
        <v>405</v>
      </c>
      <c r="AJ30" s="914"/>
      <c r="AK30" s="914"/>
      <c r="AL30" s="857"/>
      <c r="AM30" s="914" t="s">
        <v>502</v>
      </c>
      <c r="AN30" s="914"/>
      <c r="AO30" s="914"/>
      <c r="AP30" s="857"/>
      <c r="AQ30" s="769" t="s">
        <v>230</v>
      </c>
      <c r="AR30" s="770"/>
      <c r="AS30" s="770"/>
      <c r="AT30" s="771"/>
      <c r="AU30" s="776" t="s">
        <v>134</v>
      </c>
      <c r="AV30" s="776"/>
      <c r="AW30" s="776"/>
      <c r="AX30" s="916"/>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5"/>
      <c r="AJ31" s="915"/>
      <c r="AK31" s="915"/>
      <c r="AL31" s="407"/>
      <c r="AM31" s="915"/>
      <c r="AN31" s="915"/>
      <c r="AO31" s="915"/>
      <c r="AP31" s="407"/>
      <c r="AQ31" s="250" t="s">
        <v>712</v>
      </c>
      <c r="AR31" s="201"/>
      <c r="AS31" s="136" t="s">
        <v>231</v>
      </c>
      <c r="AT31" s="137"/>
      <c r="AU31" s="200" t="s">
        <v>738</v>
      </c>
      <c r="AV31" s="200"/>
      <c r="AW31" s="392" t="s">
        <v>179</v>
      </c>
      <c r="AX31" s="393"/>
    </row>
    <row r="32" spans="1:50" ht="33" customHeight="1" x14ac:dyDescent="0.15">
      <c r="A32" s="397"/>
      <c r="B32" s="395"/>
      <c r="C32" s="395"/>
      <c r="D32" s="395"/>
      <c r="E32" s="395"/>
      <c r="F32" s="396"/>
      <c r="G32" s="563" t="s">
        <v>715</v>
      </c>
      <c r="H32" s="564"/>
      <c r="I32" s="564"/>
      <c r="J32" s="564"/>
      <c r="K32" s="564"/>
      <c r="L32" s="564"/>
      <c r="M32" s="564"/>
      <c r="N32" s="564"/>
      <c r="O32" s="565"/>
      <c r="P32" s="108" t="s">
        <v>716</v>
      </c>
      <c r="Q32" s="108"/>
      <c r="R32" s="108"/>
      <c r="S32" s="108"/>
      <c r="T32" s="108"/>
      <c r="U32" s="108"/>
      <c r="V32" s="108"/>
      <c r="W32" s="108"/>
      <c r="X32" s="109"/>
      <c r="Y32" s="470" t="s">
        <v>12</v>
      </c>
      <c r="Z32" s="530"/>
      <c r="AA32" s="531"/>
      <c r="AB32" s="460" t="s">
        <v>717</v>
      </c>
      <c r="AC32" s="460"/>
      <c r="AD32" s="460"/>
      <c r="AE32" s="218">
        <v>172</v>
      </c>
      <c r="AF32" s="219"/>
      <c r="AG32" s="219"/>
      <c r="AH32" s="219"/>
      <c r="AI32" s="218">
        <v>144</v>
      </c>
      <c r="AJ32" s="219"/>
      <c r="AK32" s="219"/>
      <c r="AL32" s="219"/>
      <c r="AM32" s="218">
        <v>180</v>
      </c>
      <c r="AN32" s="219"/>
      <c r="AO32" s="219"/>
      <c r="AP32" s="219"/>
      <c r="AQ32" s="336" t="s">
        <v>712</v>
      </c>
      <c r="AR32" s="208"/>
      <c r="AS32" s="208"/>
      <c r="AT32" s="337"/>
      <c r="AU32" s="219" t="s">
        <v>712</v>
      </c>
      <c r="AV32" s="219"/>
      <c r="AW32" s="219"/>
      <c r="AX32" s="221"/>
    </row>
    <row r="33" spans="1:51" ht="3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717</v>
      </c>
      <c r="AC33" s="522"/>
      <c r="AD33" s="522"/>
      <c r="AE33" s="218">
        <v>180</v>
      </c>
      <c r="AF33" s="219"/>
      <c r="AG33" s="219"/>
      <c r="AH33" s="219"/>
      <c r="AI33" s="218">
        <v>180</v>
      </c>
      <c r="AJ33" s="219"/>
      <c r="AK33" s="219"/>
      <c r="AL33" s="219"/>
      <c r="AM33" s="218">
        <v>180</v>
      </c>
      <c r="AN33" s="219"/>
      <c r="AO33" s="219"/>
      <c r="AP33" s="219"/>
      <c r="AQ33" s="336" t="s">
        <v>712</v>
      </c>
      <c r="AR33" s="208"/>
      <c r="AS33" s="208"/>
      <c r="AT33" s="337"/>
      <c r="AU33" s="219">
        <v>180</v>
      </c>
      <c r="AV33" s="219"/>
      <c r="AW33" s="219"/>
      <c r="AX33" s="221"/>
    </row>
    <row r="34" spans="1:51" ht="33"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95.5555555555556</v>
      </c>
      <c r="AF34" s="219"/>
      <c r="AG34" s="219"/>
      <c r="AH34" s="219"/>
      <c r="AI34" s="218">
        <v>80</v>
      </c>
      <c r="AJ34" s="219"/>
      <c r="AK34" s="219"/>
      <c r="AL34" s="219"/>
      <c r="AM34" s="336">
        <f>(AM32/AM33)*100</f>
        <v>100</v>
      </c>
      <c r="AN34" s="208"/>
      <c r="AO34" s="208"/>
      <c r="AP34" s="337"/>
      <c r="AQ34" s="336" t="s">
        <v>712</v>
      </c>
      <c r="AR34" s="208"/>
      <c r="AS34" s="208"/>
      <c r="AT34" s="337"/>
      <c r="AU34" s="219" t="s">
        <v>712</v>
      </c>
      <c r="AV34" s="219"/>
      <c r="AW34" s="219"/>
      <c r="AX34" s="221"/>
    </row>
    <row r="35" spans="1:51" ht="23.25" customHeight="1" x14ac:dyDescent="0.15">
      <c r="A35" s="228" t="s">
        <v>374</v>
      </c>
      <c r="B35" s="229"/>
      <c r="C35" s="229"/>
      <c r="D35" s="229"/>
      <c r="E35" s="229"/>
      <c r="F35" s="230"/>
      <c r="G35" s="234" t="s">
        <v>739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row>
    <row r="37" spans="1:51" ht="18.75" hidden="1" customHeight="1" x14ac:dyDescent="0.15">
      <c r="A37" s="772" t="s">
        <v>344</v>
      </c>
      <c r="B37" s="773"/>
      <c r="C37" s="773"/>
      <c r="D37" s="773"/>
      <c r="E37" s="773"/>
      <c r="F37" s="774"/>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383</v>
      </c>
      <c r="AF37" s="247"/>
      <c r="AG37" s="247"/>
      <c r="AH37" s="247"/>
      <c r="AI37" s="247" t="s">
        <v>405</v>
      </c>
      <c r="AJ37" s="247"/>
      <c r="AK37" s="247"/>
      <c r="AL37" s="247"/>
      <c r="AM37" s="247" t="s">
        <v>502</v>
      </c>
      <c r="AN37" s="247"/>
      <c r="AO37" s="247"/>
      <c r="AP37" s="247"/>
      <c r="AQ37" s="154" t="s">
        <v>230</v>
      </c>
      <c r="AR37" s="155"/>
      <c r="AS37" s="155"/>
      <c r="AT37" s="156"/>
      <c r="AU37" s="411" t="s">
        <v>134</v>
      </c>
      <c r="AV37" s="411"/>
      <c r="AW37" s="411"/>
      <c r="AX37" s="909"/>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231</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344</v>
      </c>
      <c r="B44" s="773"/>
      <c r="C44" s="773"/>
      <c r="D44" s="773"/>
      <c r="E44" s="773"/>
      <c r="F44" s="774"/>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383</v>
      </c>
      <c r="AF44" s="247"/>
      <c r="AG44" s="247"/>
      <c r="AH44" s="247"/>
      <c r="AI44" s="247" t="s">
        <v>405</v>
      </c>
      <c r="AJ44" s="247"/>
      <c r="AK44" s="247"/>
      <c r="AL44" s="247"/>
      <c r="AM44" s="247" t="s">
        <v>502</v>
      </c>
      <c r="AN44" s="247"/>
      <c r="AO44" s="247"/>
      <c r="AP44" s="247"/>
      <c r="AQ44" s="154" t="s">
        <v>230</v>
      </c>
      <c r="AR44" s="155"/>
      <c r="AS44" s="155"/>
      <c r="AT44" s="156"/>
      <c r="AU44" s="411" t="s">
        <v>134</v>
      </c>
      <c r="AV44" s="411"/>
      <c r="AW44" s="411"/>
      <c r="AX44" s="909"/>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231</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344</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383</v>
      </c>
      <c r="AF51" s="247"/>
      <c r="AG51" s="247"/>
      <c r="AH51" s="247"/>
      <c r="AI51" s="247" t="s">
        <v>405</v>
      </c>
      <c r="AJ51" s="247"/>
      <c r="AK51" s="247"/>
      <c r="AL51" s="247"/>
      <c r="AM51" s="247" t="s">
        <v>502</v>
      </c>
      <c r="AN51" s="247"/>
      <c r="AO51" s="247"/>
      <c r="AP51" s="247"/>
      <c r="AQ51" s="154" t="s">
        <v>230</v>
      </c>
      <c r="AR51" s="155"/>
      <c r="AS51" s="155"/>
      <c r="AT51" s="156"/>
      <c r="AU51" s="924" t="s">
        <v>134</v>
      </c>
      <c r="AV51" s="924"/>
      <c r="AW51" s="924"/>
      <c r="AX51" s="925"/>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231</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344</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383</v>
      </c>
      <c r="AF58" s="247"/>
      <c r="AG58" s="247"/>
      <c r="AH58" s="247"/>
      <c r="AI58" s="247" t="s">
        <v>405</v>
      </c>
      <c r="AJ58" s="247"/>
      <c r="AK58" s="247"/>
      <c r="AL58" s="247"/>
      <c r="AM58" s="247" t="s">
        <v>502</v>
      </c>
      <c r="AN58" s="247"/>
      <c r="AO58" s="247"/>
      <c r="AP58" s="247"/>
      <c r="AQ58" s="154" t="s">
        <v>230</v>
      </c>
      <c r="AR58" s="155"/>
      <c r="AS58" s="155"/>
      <c r="AT58" s="156"/>
      <c r="AU58" s="924" t="s">
        <v>134</v>
      </c>
      <c r="AV58" s="924"/>
      <c r="AW58" s="924"/>
      <c r="AX58" s="925"/>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231</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345</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340</v>
      </c>
      <c r="X65" s="487"/>
      <c r="Y65" s="490"/>
      <c r="Z65" s="490"/>
      <c r="AA65" s="491"/>
      <c r="AB65" s="241" t="s">
        <v>11</v>
      </c>
      <c r="AC65" s="242"/>
      <c r="AD65" s="243"/>
      <c r="AE65" s="247" t="s">
        <v>383</v>
      </c>
      <c r="AF65" s="247"/>
      <c r="AG65" s="247"/>
      <c r="AH65" s="247"/>
      <c r="AI65" s="247" t="s">
        <v>405</v>
      </c>
      <c r="AJ65" s="247"/>
      <c r="AK65" s="247"/>
      <c r="AL65" s="247"/>
      <c r="AM65" s="247" t="s">
        <v>502</v>
      </c>
      <c r="AN65" s="247"/>
      <c r="AO65" s="247"/>
      <c r="AP65" s="247"/>
      <c r="AQ65" s="158" t="s">
        <v>230</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231</v>
      </c>
      <c r="AT66" s="137"/>
      <c r="AU66" s="200"/>
      <c r="AV66" s="200"/>
      <c r="AW66" s="245" t="s">
        <v>343</v>
      </c>
      <c r="AX66" s="251"/>
      <c r="AY66">
        <f>$AY$65</f>
        <v>0</v>
      </c>
    </row>
    <row r="67" spans="1:51" ht="23.25" hidden="1" customHeight="1" x14ac:dyDescent="0.15">
      <c r="A67" s="474"/>
      <c r="B67" s="475"/>
      <c r="C67" s="475"/>
      <c r="D67" s="475"/>
      <c r="E67" s="475"/>
      <c r="F67" s="476"/>
      <c r="G67" s="252" t="s">
        <v>232</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350</v>
      </c>
      <c r="B70" s="475"/>
      <c r="C70" s="475"/>
      <c r="D70" s="475"/>
      <c r="E70" s="475"/>
      <c r="F70" s="476"/>
      <c r="G70" s="253" t="s">
        <v>233</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345</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383</v>
      </c>
      <c r="AF73" s="247"/>
      <c r="AG73" s="247"/>
      <c r="AH73" s="247"/>
      <c r="AI73" s="247" t="s">
        <v>405</v>
      </c>
      <c r="AJ73" s="247"/>
      <c r="AK73" s="247"/>
      <c r="AL73" s="247"/>
      <c r="AM73" s="247" t="s">
        <v>502</v>
      </c>
      <c r="AN73" s="247"/>
      <c r="AO73" s="247"/>
      <c r="AP73" s="247"/>
      <c r="AQ73" s="158" t="s">
        <v>230</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231</v>
      </c>
      <c r="AT74" s="137"/>
      <c r="AU74" s="250"/>
      <c r="AV74" s="201"/>
      <c r="AW74" s="136" t="s">
        <v>179</v>
      </c>
      <c r="AX74" s="196"/>
      <c r="AY74">
        <f>$AY$73</f>
        <v>0</v>
      </c>
    </row>
    <row r="75" spans="1:51" ht="23.25" hidden="1" customHeight="1" x14ac:dyDescent="0.15">
      <c r="A75" s="508"/>
      <c r="B75" s="509"/>
      <c r="C75" s="509"/>
      <c r="D75" s="509"/>
      <c r="E75" s="509"/>
      <c r="F75" s="510"/>
      <c r="G75" s="607" t="s">
        <v>232</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718</v>
      </c>
      <c r="B78" s="330"/>
      <c r="C78" s="330"/>
      <c r="D78" s="330"/>
      <c r="E78" s="327" t="s">
        <v>323</v>
      </c>
      <c r="F78" s="328"/>
      <c r="G78" s="54" t="s">
        <v>233</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339</v>
      </c>
      <c r="AP79" s="274"/>
      <c r="AQ79" s="274"/>
      <c r="AR79" s="76" t="s">
        <v>337</v>
      </c>
      <c r="AS79" s="273"/>
      <c r="AT79" s="274"/>
      <c r="AU79" s="274"/>
      <c r="AV79" s="274"/>
      <c r="AW79" s="274"/>
      <c r="AX79" s="967"/>
      <c r="AY79">
        <f>COUNTIF($AR$79,"☑")</f>
        <v>0</v>
      </c>
    </row>
    <row r="80" spans="1:51" ht="18.75" hidden="1" customHeight="1" x14ac:dyDescent="0.15">
      <c r="A80" s="863" t="s">
        <v>147</v>
      </c>
      <c r="B80" s="523" t="s">
        <v>336</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6"/>
      <c r="C83" s="424"/>
      <c r="D83" s="424"/>
      <c r="E83" s="424"/>
      <c r="F83" s="425"/>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383</v>
      </c>
      <c r="AF85" s="247"/>
      <c r="AG85" s="247"/>
      <c r="AH85" s="247"/>
      <c r="AI85" s="247" t="s">
        <v>405</v>
      </c>
      <c r="AJ85" s="247"/>
      <c r="AK85" s="247"/>
      <c r="AL85" s="247"/>
      <c r="AM85" s="247" t="s">
        <v>502</v>
      </c>
      <c r="AN85" s="247"/>
      <c r="AO85" s="247"/>
      <c r="AP85" s="247"/>
      <c r="AQ85" s="158" t="s">
        <v>230</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231</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383</v>
      </c>
      <c r="AF90" s="247"/>
      <c r="AG90" s="247"/>
      <c r="AH90" s="247"/>
      <c r="AI90" s="247" t="s">
        <v>405</v>
      </c>
      <c r="AJ90" s="247"/>
      <c r="AK90" s="247"/>
      <c r="AL90" s="247"/>
      <c r="AM90" s="247" t="s">
        <v>502</v>
      </c>
      <c r="AN90" s="247"/>
      <c r="AO90" s="247"/>
      <c r="AP90" s="247"/>
      <c r="AQ90" s="158" t="s">
        <v>230</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231</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383</v>
      </c>
      <c r="AF95" s="247"/>
      <c r="AG95" s="247"/>
      <c r="AH95" s="247"/>
      <c r="AI95" s="247" t="s">
        <v>405</v>
      </c>
      <c r="AJ95" s="247"/>
      <c r="AK95" s="247"/>
      <c r="AL95" s="247"/>
      <c r="AM95" s="247" t="s">
        <v>502</v>
      </c>
      <c r="AN95" s="247"/>
      <c r="AO95" s="247"/>
      <c r="AP95" s="247"/>
      <c r="AQ95" s="158" t="s">
        <v>230</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231</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346</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383</v>
      </c>
      <c r="AF100" s="539"/>
      <c r="AG100" s="539"/>
      <c r="AH100" s="540"/>
      <c r="AI100" s="538" t="s">
        <v>405</v>
      </c>
      <c r="AJ100" s="539"/>
      <c r="AK100" s="539"/>
      <c r="AL100" s="540"/>
      <c r="AM100" s="538" t="s">
        <v>502</v>
      </c>
      <c r="AN100" s="539"/>
      <c r="AO100" s="539"/>
      <c r="AP100" s="540"/>
      <c r="AQ100" s="317" t="s">
        <v>410</v>
      </c>
      <c r="AR100" s="318"/>
      <c r="AS100" s="318"/>
      <c r="AT100" s="319"/>
      <c r="AU100" s="317" t="s">
        <v>534</v>
      </c>
      <c r="AV100" s="318"/>
      <c r="AW100" s="318"/>
      <c r="AX100" s="320"/>
    </row>
    <row r="101" spans="1:60" ht="23.25" customHeight="1" x14ac:dyDescent="0.15">
      <c r="A101" s="418"/>
      <c r="B101" s="419"/>
      <c r="C101" s="419"/>
      <c r="D101" s="419"/>
      <c r="E101" s="419"/>
      <c r="F101" s="420"/>
      <c r="G101" s="108" t="s">
        <v>719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720</v>
      </c>
      <c r="AC101" s="460"/>
      <c r="AD101" s="460"/>
      <c r="AE101" s="282">
        <v>1</v>
      </c>
      <c r="AF101" s="282"/>
      <c r="AG101" s="282"/>
      <c r="AH101" s="282"/>
      <c r="AI101" s="282">
        <v>2</v>
      </c>
      <c r="AJ101" s="282"/>
      <c r="AK101" s="282"/>
      <c r="AL101" s="282"/>
      <c r="AM101" s="282">
        <v>0</v>
      </c>
      <c r="AN101" s="282"/>
      <c r="AO101" s="282"/>
      <c r="AP101" s="282"/>
      <c r="AQ101" s="282" t="s">
        <v>741</v>
      </c>
      <c r="AR101" s="282"/>
      <c r="AS101" s="282"/>
      <c r="AT101" s="282"/>
      <c r="AU101" s="218" t="s">
        <v>738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720</v>
      </c>
      <c r="AC102" s="460"/>
      <c r="AD102" s="460"/>
      <c r="AE102" s="282">
        <v>2</v>
      </c>
      <c r="AF102" s="282"/>
      <c r="AG102" s="282"/>
      <c r="AH102" s="282"/>
      <c r="AI102" s="282">
        <v>2</v>
      </c>
      <c r="AJ102" s="282"/>
      <c r="AK102" s="282"/>
      <c r="AL102" s="282"/>
      <c r="AM102" s="282">
        <v>2</v>
      </c>
      <c r="AN102" s="282"/>
      <c r="AO102" s="282"/>
      <c r="AP102" s="282"/>
      <c r="AQ102" s="282">
        <v>1</v>
      </c>
      <c r="AR102" s="282"/>
      <c r="AS102" s="282"/>
      <c r="AT102" s="282"/>
      <c r="AU102" s="225">
        <v>2</v>
      </c>
      <c r="AV102" s="226"/>
      <c r="AW102" s="226"/>
      <c r="AX102" s="321"/>
    </row>
    <row r="103" spans="1:60" ht="31.5" hidden="1" customHeight="1" x14ac:dyDescent="0.15">
      <c r="A103" s="415" t="s">
        <v>346</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383</v>
      </c>
      <c r="AF103" s="247"/>
      <c r="AG103" s="247"/>
      <c r="AH103" s="247"/>
      <c r="AI103" s="247" t="s">
        <v>405</v>
      </c>
      <c r="AJ103" s="247"/>
      <c r="AK103" s="247"/>
      <c r="AL103" s="247"/>
      <c r="AM103" s="247" t="s">
        <v>502</v>
      </c>
      <c r="AN103" s="247"/>
      <c r="AO103" s="247"/>
      <c r="AP103" s="247"/>
      <c r="AQ103" s="279" t="s">
        <v>410</v>
      </c>
      <c r="AR103" s="280"/>
      <c r="AS103" s="280"/>
      <c r="AT103" s="280"/>
      <c r="AU103" s="279" t="s">
        <v>534</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346</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383</v>
      </c>
      <c r="AF106" s="247"/>
      <c r="AG106" s="247"/>
      <c r="AH106" s="247"/>
      <c r="AI106" s="247" t="s">
        <v>405</v>
      </c>
      <c r="AJ106" s="247"/>
      <c r="AK106" s="247"/>
      <c r="AL106" s="247"/>
      <c r="AM106" s="247" t="s">
        <v>502</v>
      </c>
      <c r="AN106" s="247"/>
      <c r="AO106" s="247"/>
      <c r="AP106" s="247"/>
      <c r="AQ106" s="279" t="s">
        <v>410</v>
      </c>
      <c r="AR106" s="280"/>
      <c r="AS106" s="280"/>
      <c r="AT106" s="280"/>
      <c r="AU106" s="279" t="s">
        <v>534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346</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383</v>
      </c>
      <c r="AF109" s="247"/>
      <c r="AG109" s="247"/>
      <c r="AH109" s="247"/>
      <c r="AI109" s="247" t="s">
        <v>405</v>
      </c>
      <c r="AJ109" s="247"/>
      <c r="AK109" s="247"/>
      <c r="AL109" s="247"/>
      <c r="AM109" s="247" t="s">
        <v>502</v>
      </c>
      <c r="AN109" s="247"/>
      <c r="AO109" s="247"/>
      <c r="AP109" s="247"/>
      <c r="AQ109" s="279" t="s">
        <v>410</v>
      </c>
      <c r="AR109" s="280"/>
      <c r="AS109" s="280"/>
      <c r="AT109" s="280"/>
      <c r="AU109" s="279" t="s">
        <v>534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346</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383</v>
      </c>
      <c r="AF112" s="247"/>
      <c r="AG112" s="247"/>
      <c r="AH112" s="247"/>
      <c r="AI112" s="247" t="s">
        <v>405</v>
      </c>
      <c r="AJ112" s="247"/>
      <c r="AK112" s="247"/>
      <c r="AL112" s="247"/>
      <c r="AM112" s="247" t="s">
        <v>502</v>
      </c>
      <c r="AN112" s="247"/>
      <c r="AO112" s="247"/>
      <c r="AP112" s="247"/>
      <c r="AQ112" s="279" t="s">
        <v>410</v>
      </c>
      <c r="AR112" s="280"/>
      <c r="AS112" s="280"/>
      <c r="AT112" s="280"/>
      <c r="AU112" s="279" t="s">
        <v>534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383</v>
      </c>
      <c r="AF115" s="247"/>
      <c r="AG115" s="247"/>
      <c r="AH115" s="247"/>
      <c r="AI115" s="247" t="s">
        <v>405</v>
      </c>
      <c r="AJ115" s="247"/>
      <c r="AK115" s="247"/>
      <c r="AL115" s="247"/>
      <c r="AM115" s="247" t="s">
        <v>502</v>
      </c>
      <c r="AN115" s="247"/>
      <c r="AO115" s="247"/>
      <c r="AP115" s="247"/>
      <c r="AQ115" s="589" t="s">
        <v>535</v>
      </c>
      <c r="AR115" s="590"/>
      <c r="AS115" s="590"/>
      <c r="AT115" s="590"/>
      <c r="AU115" s="590"/>
      <c r="AV115" s="590"/>
      <c r="AW115" s="590"/>
      <c r="AX115" s="591"/>
    </row>
    <row r="116" spans="1:51" ht="23.25" customHeight="1" x14ac:dyDescent="0.15">
      <c r="A116" s="435"/>
      <c r="B116" s="436"/>
      <c r="C116" s="436"/>
      <c r="D116" s="436"/>
      <c r="E116" s="436"/>
      <c r="F116" s="437"/>
      <c r="G116" s="387" t="s">
        <v>721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v>22542</v>
      </c>
      <c r="AF116" s="282"/>
      <c r="AG116" s="282"/>
      <c r="AH116" s="282"/>
      <c r="AI116" s="282">
        <v>26354</v>
      </c>
      <c r="AJ116" s="282"/>
      <c r="AK116" s="282"/>
      <c r="AL116" s="282"/>
      <c r="AM116" s="282">
        <f>5445000/180</f>
        <v>30250</v>
      </c>
      <c r="AN116" s="282"/>
      <c r="AO116" s="282"/>
      <c r="AP116" s="282"/>
      <c r="AQ116" s="218">
        <v>28722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724</v>
      </c>
      <c r="AF117" s="550"/>
      <c r="AG117" s="550"/>
      <c r="AH117" s="550"/>
      <c r="AI117" s="550" t="s">
        <v>725</v>
      </c>
      <c r="AJ117" s="550"/>
      <c r="AK117" s="550"/>
      <c r="AL117" s="550"/>
      <c r="AM117" s="550" t="s">
        <v>740</v>
      </c>
      <c r="AN117" s="550"/>
      <c r="AO117" s="550"/>
      <c r="AP117" s="550"/>
      <c r="AQ117" s="550" t="s">
        <v>795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383</v>
      </c>
      <c r="AF118" s="247"/>
      <c r="AG118" s="247"/>
      <c r="AH118" s="247"/>
      <c r="AI118" s="247" t="s">
        <v>405</v>
      </c>
      <c r="AJ118" s="247"/>
      <c r="AK118" s="247"/>
      <c r="AL118" s="247"/>
      <c r="AM118" s="247" t="s">
        <v>502</v>
      </c>
      <c r="AN118" s="247"/>
      <c r="AO118" s="247"/>
      <c r="AP118" s="247"/>
      <c r="AQ118" s="589" t="s">
        <v>535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353</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383</v>
      </c>
      <c r="AF121" s="247"/>
      <c r="AG121" s="247"/>
      <c r="AH121" s="247"/>
      <c r="AI121" s="247" t="s">
        <v>405</v>
      </c>
      <c r="AJ121" s="247"/>
      <c r="AK121" s="247"/>
      <c r="AL121" s="247"/>
      <c r="AM121" s="247" t="s">
        <v>502</v>
      </c>
      <c r="AN121" s="247"/>
      <c r="AO121" s="247"/>
      <c r="AP121" s="247"/>
      <c r="AQ121" s="589" t="s">
        <v>535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383</v>
      </c>
      <c r="AF124" s="247"/>
      <c r="AG124" s="247"/>
      <c r="AH124" s="247"/>
      <c r="AI124" s="247" t="s">
        <v>405</v>
      </c>
      <c r="AJ124" s="247"/>
      <c r="AK124" s="247"/>
      <c r="AL124" s="247"/>
      <c r="AM124" s="247" t="s">
        <v>502</v>
      </c>
      <c r="AN124" s="247"/>
      <c r="AO124" s="247"/>
      <c r="AP124" s="247"/>
      <c r="AQ124" s="589" t="s">
        <v>535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726</v>
      </c>
      <c r="H125" s="387"/>
      <c r="I125" s="387"/>
      <c r="J125" s="387"/>
      <c r="K125" s="387"/>
      <c r="L125" s="387"/>
      <c r="M125" s="387"/>
      <c r="N125" s="387"/>
      <c r="O125" s="387"/>
      <c r="P125" s="387"/>
      <c r="Q125" s="387"/>
      <c r="R125" s="387"/>
      <c r="S125" s="387"/>
      <c r="T125" s="387"/>
      <c r="U125" s="387"/>
      <c r="V125" s="387"/>
      <c r="W125" s="387"/>
      <c r="X125" s="929"/>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0"/>
      <c r="Y126" s="470" t="s">
        <v>49</v>
      </c>
      <c r="Z126" s="444"/>
      <c r="AA126" s="445"/>
      <c r="AB126" s="471" t="s">
        <v>353</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6"/>
      <c r="Z127" s="927"/>
      <c r="AA127" s="928"/>
      <c r="AB127" s="407" t="s">
        <v>11</v>
      </c>
      <c r="AC127" s="408"/>
      <c r="AD127" s="409"/>
      <c r="AE127" s="247" t="s">
        <v>383</v>
      </c>
      <c r="AF127" s="247"/>
      <c r="AG127" s="247"/>
      <c r="AH127" s="247"/>
      <c r="AI127" s="247" t="s">
        <v>405</v>
      </c>
      <c r="AJ127" s="247"/>
      <c r="AK127" s="247"/>
      <c r="AL127" s="247"/>
      <c r="AM127" s="247" t="s">
        <v>502</v>
      </c>
      <c r="AN127" s="247"/>
      <c r="AO127" s="247"/>
      <c r="AP127" s="247"/>
      <c r="AQ127" s="589" t="s">
        <v>535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355</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727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398</v>
      </c>
      <c r="B130" s="186"/>
      <c r="C130" s="185" t="s">
        <v>234</v>
      </c>
      <c r="D130" s="186"/>
      <c r="E130" s="170" t="s">
        <v>263</v>
      </c>
      <c r="F130" s="171"/>
      <c r="G130" s="172" t="s">
        <v>702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262</v>
      </c>
      <c r="F131" s="176"/>
      <c r="G131" s="113" t="s">
        <v>728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235</v>
      </c>
      <c r="F132" s="180"/>
      <c r="G132" s="161" t="s">
        <v>244</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383</v>
      </c>
      <c r="AF132" s="133"/>
      <c r="AG132" s="133"/>
      <c r="AH132" s="134"/>
      <c r="AI132" s="158" t="s">
        <v>405</v>
      </c>
      <c r="AJ132" s="133"/>
      <c r="AK132" s="133"/>
      <c r="AL132" s="134"/>
      <c r="AM132" s="158" t="s">
        <v>692</v>
      </c>
      <c r="AN132" s="133"/>
      <c r="AO132" s="133"/>
      <c r="AP132" s="134"/>
      <c r="AQ132" s="154" t="s">
        <v>230</v>
      </c>
      <c r="AR132" s="155"/>
      <c r="AS132" s="155"/>
      <c r="AT132" s="156"/>
      <c r="AU132" s="197" t="s">
        <v>246</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712</v>
      </c>
      <c r="AR133" s="200"/>
      <c r="AS133" s="136" t="s">
        <v>231</v>
      </c>
      <c r="AT133" s="137"/>
      <c r="AU133" s="201" t="s">
        <v>742</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245</v>
      </c>
      <c r="Z134" s="203"/>
      <c r="AA134" s="204"/>
      <c r="AB134" s="205" t="s">
        <v>717</v>
      </c>
      <c r="AC134" s="206"/>
      <c r="AD134" s="206"/>
      <c r="AE134" s="207">
        <v>172</v>
      </c>
      <c r="AF134" s="208"/>
      <c r="AG134" s="208"/>
      <c r="AH134" s="208"/>
      <c r="AI134" s="207">
        <v>144</v>
      </c>
      <c r="AJ134" s="208"/>
      <c r="AK134" s="208"/>
      <c r="AL134" s="208"/>
      <c r="AM134" s="207">
        <v>180</v>
      </c>
      <c r="AN134" s="208"/>
      <c r="AO134" s="208"/>
      <c r="AP134" s="208"/>
      <c r="AQ134" s="207" t="s">
        <v>712</v>
      </c>
      <c r="AR134" s="208"/>
      <c r="AS134" s="208"/>
      <c r="AT134" s="208"/>
      <c r="AU134" s="207" t="s">
        <v>712</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712</v>
      </c>
      <c r="AF135" s="208"/>
      <c r="AG135" s="208"/>
      <c r="AH135" s="208"/>
      <c r="AI135" s="207" t="s">
        <v>712</v>
      </c>
      <c r="AJ135" s="208"/>
      <c r="AK135" s="208"/>
      <c r="AL135" s="208"/>
      <c r="AM135" s="207" t="s">
        <v>738</v>
      </c>
      <c r="AN135" s="208"/>
      <c r="AO135" s="208"/>
      <c r="AP135" s="208"/>
      <c r="AQ135" s="207" t="s">
        <v>712</v>
      </c>
      <c r="AR135" s="208"/>
      <c r="AS135" s="208"/>
      <c r="AT135" s="208"/>
      <c r="AU135" s="207">
        <v>180</v>
      </c>
      <c r="AV135" s="208"/>
      <c r="AW135" s="208"/>
      <c r="AX135" s="209"/>
      <c r="AY135">
        <f t="shared" si="13"/>
        <v>1</v>
      </c>
    </row>
    <row r="136" spans="1:51" ht="18.75" hidden="1" customHeight="1" x14ac:dyDescent="0.15">
      <c r="A136" s="190"/>
      <c r="B136" s="187"/>
      <c r="C136" s="181"/>
      <c r="D136" s="187"/>
      <c r="E136" s="181"/>
      <c r="F136" s="182"/>
      <c r="G136" s="161" t="s">
        <v>244</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383</v>
      </c>
      <c r="AF136" s="133"/>
      <c r="AG136" s="133"/>
      <c r="AH136" s="134"/>
      <c r="AI136" s="158" t="s">
        <v>405</v>
      </c>
      <c r="AJ136" s="133"/>
      <c r="AK136" s="133"/>
      <c r="AL136" s="134"/>
      <c r="AM136" s="158" t="s">
        <v>692</v>
      </c>
      <c r="AN136" s="133"/>
      <c r="AO136" s="133"/>
      <c r="AP136" s="134"/>
      <c r="AQ136" s="154" t="s">
        <v>230</v>
      </c>
      <c r="AR136" s="155"/>
      <c r="AS136" s="155"/>
      <c r="AT136" s="156"/>
      <c r="AU136" s="197" t="s">
        <v>246</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231</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245</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244</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383</v>
      </c>
      <c r="AF140" s="133"/>
      <c r="AG140" s="133"/>
      <c r="AH140" s="134"/>
      <c r="AI140" s="158" t="s">
        <v>405</v>
      </c>
      <c r="AJ140" s="133"/>
      <c r="AK140" s="133"/>
      <c r="AL140" s="134"/>
      <c r="AM140" s="158" t="s">
        <v>692</v>
      </c>
      <c r="AN140" s="133"/>
      <c r="AO140" s="133"/>
      <c r="AP140" s="134"/>
      <c r="AQ140" s="154" t="s">
        <v>230</v>
      </c>
      <c r="AR140" s="155"/>
      <c r="AS140" s="155"/>
      <c r="AT140" s="156"/>
      <c r="AU140" s="197" t="s">
        <v>246</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231</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244</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383</v>
      </c>
      <c r="AF144" s="133"/>
      <c r="AG144" s="133"/>
      <c r="AH144" s="134"/>
      <c r="AI144" s="158" t="s">
        <v>405</v>
      </c>
      <c r="AJ144" s="133"/>
      <c r="AK144" s="133"/>
      <c r="AL144" s="134"/>
      <c r="AM144" s="158" t="s">
        <v>692</v>
      </c>
      <c r="AN144" s="133"/>
      <c r="AO144" s="133"/>
      <c r="AP144" s="134"/>
      <c r="AQ144" s="154" t="s">
        <v>230</v>
      </c>
      <c r="AR144" s="155"/>
      <c r="AS144" s="155"/>
      <c r="AT144" s="156"/>
      <c r="AU144" s="197" t="s">
        <v>246</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231</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244</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383</v>
      </c>
      <c r="AF148" s="133"/>
      <c r="AG148" s="133"/>
      <c r="AH148" s="134"/>
      <c r="AI148" s="158" t="s">
        <v>405</v>
      </c>
      <c r="AJ148" s="133"/>
      <c r="AK148" s="133"/>
      <c r="AL148" s="134"/>
      <c r="AM148" s="158" t="s">
        <v>692</v>
      </c>
      <c r="AN148" s="133"/>
      <c r="AO148" s="133"/>
      <c r="AP148" s="134"/>
      <c r="AQ148" s="154" t="s">
        <v>230</v>
      </c>
      <c r="AR148" s="155"/>
      <c r="AS148" s="155"/>
      <c r="AT148" s="156"/>
      <c r="AU148" s="197" t="s">
        <v>246</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231</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247</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248</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249</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247</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248</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249</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247</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248</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249</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247</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248</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249</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247</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248</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249</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793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262</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235</v>
      </c>
      <c r="F192" s="180"/>
      <c r="G192" s="161" t="s">
        <v>244</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383</v>
      </c>
      <c r="AF192" s="133"/>
      <c r="AG192" s="133"/>
      <c r="AH192" s="134"/>
      <c r="AI192" s="158" t="s">
        <v>405</v>
      </c>
      <c r="AJ192" s="133"/>
      <c r="AK192" s="133"/>
      <c r="AL192" s="134"/>
      <c r="AM192" s="158" t="s">
        <v>692</v>
      </c>
      <c r="AN192" s="133"/>
      <c r="AO192" s="133"/>
      <c r="AP192" s="134"/>
      <c r="AQ192" s="154" t="s">
        <v>230</v>
      </c>
      <c r="AR192" s="155"/>
      <c r="AS192" s="155"/>
      <c r="AT192" s="156"/>
      <c r="AU192" s="197" t="s">
        <v>246</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231</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244</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383</v>
      </c>
      <c r="AF196" s="133"/>
      <c r="AG196" s="133"/>
      <c r="AH196" s="134"/>
      <c r="AI196" s="158" t="s">
        <v>405</v>
      </c>
      <c r="AJ196" s="133"/>
      <c r="AK196" s="133"/>
      <c r="AL196" s="134"/>
      <c r="AM196" s="158" t="s">
        <v>692</v>
      </c>
      <c r="AN196" s="133"/>
      <c r="AO196" s="133"/>
      <c r="AP196" s="134"/>
      <c r="AQ196" s="154" t="s">
        <v>230</v>
      </c>
      <c r="AR196" s="155"/>
      <c r="AS196" s="155"/>
      <c r="AT196" s="156"/>
      <c r="AU196" s="197" t="s">
        <v>246</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231</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244</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383</v>
      </c>
      <c r="AF200" s="133"/>
      <c r="AG200" s="133"/>
      <c r="AH200" s="134"/>
      <c r="AI200" s="158" t="s">
        <v>405</v>
      </c>
      <c r="AJ200" s="133"/>
      <c r="AK200" s="133"/>
      <c r="AL200" s="134"/>
      <c r="AM200" s="158" t="s">
        <v>692</v>
      </c>
      <c r="AN200" s="133"/>
      <c r="AO200" s="133"/>
      <c r="AP200" s="134"/>
      <c r="AQ200" s="154" t="s">
        <v>230</v>
      </c>
      <c r="AR200" s="155"/>
      <c r="AS200" s="155"/>
      <c r="AT200" s="156"/>
      <c r="AU200" s="197" t="s">
        <v>246</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231</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244</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383</v>
      </c>
      <c r="AF204" s="133"/>
      <c r="AG204" s="133"/>
      <c r="AH204" s="134"/>
      <c r="AI204" s="158" t="s">
        <v>405</v>
      </c>
      <c r="AJ204" s="133"/>
      <c r="AK204" s="133"/>
      <c r="AL204" s="134"/>
      <c r="AM204" s="158" t="s">
        <v>692</v>
      </c>
      <c r="AN204" s="133"/>
      <c r="AO204" s="133"/>
      <c r="AP204" s="134"/>
      <c r="AQ204" s="154" t="s">
        <v>230</v>
      </c>
      <c r="AR204" s="155"/>
      <c r="AS204" s="155"/>
      <c r="AT204" s="156"/>
      <c r="AU204" s="197" t="s">
        <v>246</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231</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244</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383</v>
      </c>
      <c r="AF208" s="133"/>
      <c r="AG208" s="133"/>
      <c r="AH208" s="134"/>
      <c r="AI208" s="158" t="s">
        <v>405</v>
      </c>
      <c r="AJ208" s="133"/>
      <c r="AK208" s="133"/>
      <c r="AL208" s="134"/>
      <c r="AM208" s="158" t="s">
        <v>692</v>
      </c>
      <c r="AN208" s="133"/>
      <c r="AO208" s="133"/>
      <c r="AP208" s="134"/>
      <c r="AQ208" s="154" t="s">
        <v>230</v>
      </c>
      <c r="AR208" s="155"/>
      <c r="AS208" s="155"/>
      <c r="AT208" s="156"/>
      <c r="AU208" s="197" t="s">
        <v>246</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231</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247</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248</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249</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247</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248</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249</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247</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248</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249</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247</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248</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249</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247</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248</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249</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262</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235</v>
      </c>
      <c r="F252" s="180"/>
      <c r="G252" s="161" t="s">
        <v>244</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383</v>
      </c>
      <c r="AF252" s="133"/>
      <c r="AG252" s="133"/>
      <c r="AH252" s="134"/>
      <c r="AI252" s="158" t="s">
        <v>405</v>
      </c>
      <c r="AJ252" s="133"/>
      <c r="AK252" s="133"/>
      <c r="AL252" s="134"/>
      <c r="AM252" s="158" t="s">
        <v>692</v>
      </c>
      <c r="AN252" s="133"/>
      <c r="AO252" s="133"/>
      <c r="AP252" s="134"/>
      <c r="AQ252" s="154" t="s">
        <v>230</v>
      </c>
      <c r="AR252" s="155"/>
      <c r="AS252" s="155"/>
      <c r="AT252" s="156"/>
      <c r="AU252" s="197" t="s">
        <v>246</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231</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244</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383</v>
      </c>
      <c r="AF256" s="133"/>
      <c r="AG256" s="133"/>
      <c r="AH256" s="134"/>
      <c r="AI256" s="158" t="s">
        <v>405</v>
      </c>
      <c r="AJ256" s="133"/>
      <c r="AK256" s="133"/>
      <c r="AL256" s="134"/>
      <c r="AM256" s="158" t="s">
        <v>692</v>
      </c>
      <c r="AN256" s="133"/>
      <c r="AO256" s="133"/>
      <c r="AP256" s="134"/>
      <c r="AQ256" s="154" t="s">
        <v>230</v>
      </c>
      <c r="AR256" s="155"/>
      <c r="AS256" s="155"/>
      <c r="AT256" s="156"/>
      <c r="AU256" s="197" t="s">
        <v>246</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231</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244</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383</v>
      </c>
      <c r="AF260" s="133"/>
      <c r="AG260" s="133"/>
      <c r="AH260" s="134"/>
      <c r="AI260" s="158" t="s">
        <v>405</v>
      </c>
      <c r="AJ260" s="133"/>
      <c r="AK260" s="133"/>
      <c r="AL260" s="134"/>
      <c r="AM260" s="158" t="s">
        <v>692</v>
      </c>
      <c r="AN260" s="133"/>
      <c r="AO260" s="133"/>
      <c r="AP260" s="134"/>
      <c r="AQ260" s="154" t="s">
        <v>230</v>
      </c>
      <c r="AR260" s="155"/>
      <c r="AS260" s="155"/>
      <c r="AT260" s="156"/>
      <c r="AU260" s="197" t="s">
        <v>246</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231</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244</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383</v>
      </c>
      <c r="AF264" s="133"/>
      <c r="AG264" s="133"/>
      <c r="AH264" s="134"/>
      <c r="AI264" s="158" t="s">
        <v>405</v>
      </c>
      <c r="AJ264" s="133"/>
      <c r="AK264" s="133"/>
      <c r="AL264" s="134"/>
      <c r="AM264" s="158" t="s">
        <v>692</v>
      </c>
      <c r="AN264" s="133"/>
      <c r="AO264" s="133"/>
      <c r="AP264" s="134"/>
      <c r="AQ264" s="158" t="s">
        <v>230</v>
      </c>
      <c r="AR264" s="133"/>
      <c r="AS264" s="133"/>
      <c r="AT264" s="134"/>
      <c r="AU264" s="139" t="s">
        <v>246</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231</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244</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383</v>
      </c>
      <c r="AF268" s="133"/>
      <c r="AG268" s="133"/>
      <c r="AH268" s="134"/>
      <c r="AI268" s="158" t="s">
        <v>405</v>
      </c>
      <c r="AJ268" s="133"/>
      <c r="AK268" s="133"/>
      <c r="AL268" s="134"/>
      <c r="AM268" s="158" t="s">
        <v>692</v>
      </c>
      <c r="AN268" s="133"/>
      <c r="AO268" s="133"/>
      <c r="AP268" s="134"/>
      <c r="AQ268" s="154" t="s">
        <v>230</v>
      </c>
      <c r="AR268" s="155"/>
      <c r="AS268" s="155"/>
      <c r="AT268" s="156"/>
      <c r="AU268" s="197" t="s">
        <v>246</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231</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247</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248</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249</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247</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248</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249</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247</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248</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249</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247</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248</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249</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247</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248</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249</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262</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235</v>
      </c>
      <c r="F312" s="180"/>
      <c r="G312" s="161" t="s">
        <v>244</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383</v>
      </c>
      <c r="AF312" s="133"/>
      <c r="AG312" s="133"/>
      <c r="AH312" s="134"/>
      <c r="AI312" s="158" t="s">
        <v>405</v>
      </c>
      <c r="AJ312" s="133"/>
      <c r="AK312" s="133"/>
      <c r="AL312" s="134"/>
      <c r="AM312" s="158" t="s">
        <v>692</v>
      </c>
      <c r="AN312" s="133"/>
      <c r="AO312" s="133"/>
      <c r="AP312" s="134"/>
      <c r="AQ312" s="154" t="s">
        <v>230</v>
      </c>
      <c r="AR312" s="155"/>
      <c r="AS312" s="155"/>
      <c r="AT312" s="156"/>
      <c r="AU312" s="197" t="s">
        <v>246</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231</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244</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383</v>
      </c>
      <c r="AF316" s="133"/>
      <c r="AG316" s="133"/>
      <c r="AH316" s="134"/>
      <c r="AI316" s="158" t="s">
        <v>405</v>
      </c>
      <c r="AJ316" s="133"/>
      <c r="AK316" s="133"/>
      <c r="AL316" s="134"/>
      <c r="AM316" s="158" t="s">
        <v>692</v>
      </c>
      <c r="AN316" s="133"/>
      <c r="AO316" s="133"/>
      <c r="AP316" s="134"/>
      <c r="AQ316" s="154" t="s">
        <v>230</v>
      </c>
      <c r="AR316" s="155"/>
      <c r="AS316" s="155"/>
      <c r="AT316" s="156"/>
      <c r="AU316" s="197" t="s">
        <v>246</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231</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244</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383</v>
      </c>
      <c r="AF320" s="133"/>
      <c r="AG320" s="133"/>
      <c r="AH320" s="134"/>
      <c r="AI320" s="158" t="s">
        <v>405</v>
      </c>
      <c r="AJ320" s="133"/>
      <c r="AK320" s="133"/>
      <c r="AL320" s="134"/>
      <c r="AM320" s="158" t="s">
        <v>692</v>
      </c>
      <c r="AN320" s="133"/>
      <c r="AO320" s="133"/>
      <c r="AP320" s="134"/>
      <c r="AQ320" s="154" t="s">
        <v>230</v>
      </c>
      <c r="AR320" s="155"/>
      <c r="AS320" s="155"/>
      <c r="AT320" s="156"/>
      <c r="AU320" s="197" t="s">
        <v>246</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231</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244</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383</v>
      </c>
      <c r="AF324" s="133"/>
      <c r="AG324" s="133"/>
      <c r="AH324" s="134"/>
      <c r="AI324" s="158" t="s">
        <v>405</v>
      </c>
      <c r="AJ324" s="133"/>
      <c r="AK324" s="133"/>
      <c r="AL324" s="134"/>
      <c r="AM324" s="158" t="s">
        <v>692</v>
      </c>
      <c r="AN324" s="133"/>
      <c r="AO324" s="133"/>
      <c r="AP324" s="134"/>
      <c r="AQ324" s="154" t="s">
        <v>230</v>
      </c>
      <c r="AR324" s="155"/>
      <c r="AS324" s="155"/>
      <c r="AT324" s="156"/>
      <c r="AU324" s="197" t="s">
        <v>246</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231</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244</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383</v>
      </c>
      <c r="AF328" s="133"/>
      <c r="AG328" s="133"/>
      <c r="AH328" s="134"/>
      <c r="AI328" s="158" t="s">
        <v>405</v>
      </c>
      <c r="AJ328" s="133"/>
      <c r="AK328" s="133"/>
      <c r="AL328" s="134"/>
      <c r="AM328" s="158" t="s">
        <v>692</v>
      </c>
      <c r="AN328" s="133"/>
      <c r="AO328" s="133"/>
      <c r="AP328" s="134"/>
      <c r="AQ328" s="154" t="s">
        <v>230</v>
      </c>
      <c r="AR328" s="155"/>
      <c r="AS328" s="155"/>
      <c r="AT328" s="156"/>
      <c r="AU328" s="197" t="s">
        <v>246</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231</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247</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248</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249</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247</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248</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249</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247</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248</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249</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247</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248</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249</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247</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248</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249</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262</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235</v>
      </c>
      <c r="F372" s="180"/>
      <c r="G372" s="161" t="s">
        <v>244</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383</v>
      </c>
      <c r="AF372" s="133"/>
      <c r="AG372" s="133"/>
      <c r="AH372" s="134"/>
      <c r="AI372" s="158" t="s">
        <v>405</v>
      </c>
      <c r="AJ372" s="133"/>
      <c r="AK372" s="133"/>
      <c r="AL372" s="134"/>
      <c r="AM372" s="158" t="s">
        <v>692</v>
      </c>
      <c r="AN372" s="133"/>
      <c r="AO372" s="133"/>
      <c r="AP372" s="134"/>
      <c r="AQ372" s="154" t="s">
        <v>230</v>
      </c>
      <c r="AR372" s="155"/>
      <c r="AS372" s="155"/>
      <c r="AT372" s="156"/>
      <c r="AU372" s="197" t="s">
        <v>246</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231</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244</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383</v>
      </c>
      <c r="AF376" s="133"/>
      <c r="AG376" s="133"/>
      <c r="AH376" s="134"/>
      <c r="AI376" s="158" t="s">
        <v>405</v>
      </c>
      <c r="AJ376" s="133"/>
      <c r="AK376" s="133"/>
      <c r="AL376" s="134"/>
      <c r="AM376" s="158" t="s">
        <v>692</v>
      </c>
      <c r="AN376" s="133"/>
      <c r="AO376" s="133"/>
      <c r="AP376" s="134"/>
      <c r="AQ376" s="154" t="s">
        <v>230</v>
      </c>
      <c r="AR376" s="155"/>
      <c r="AS376" s="155"/>
      <c r="AT376" s="156"/>
      <c r="AU376" s="197" t="s">
        <v>246</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231</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244</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383</v>
      </c>
      <c r="AF380" s="133"/>
      <c r="AG380" s="133"/>
      <c r="AH380" s="134"/>
      <c r="AI380" s="158" t="s">
        <v>405</v>
      </c>
      <c r="AJ380" s="133"/>
      <c r="AK380" s="133"/>
      <c r="AL380" s="134"/>
      <c r="AM380" s="158" t="s">
        <v>692</v>
      </c>
      <c r="AN380" s="133"/>
      <c r="AO380" s="133"/>
      <c r="AP380" s="134"/>
      <c r="AQ380" s="154" t="s">
        <v>230</v>
      </c>
      <c r="AR380" s="155"/>
      <c r="AS380" s="155"/>
      <c r="AT380" s="156"/>
      <c r="AU380" s="197" t="s">
        <v>246</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231</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244</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383</v>
      </c>
      <c r="AF384" s="133"/>
      <c r="AG384" s="133"/>
      <c r="AH384" s="134"/>
      <c r="AI384" s="158" t="s">
        <v>405</v>
      </c>
      <c r="AJ384" s="133"/>
      <c r="AK384" s="133"/>
      <c r="AL384" s="134"/>
      <c r="AM384" s="158" t="s">
        <v>692</v>
      </c>
      <c r="AN384" s="133"/>
      <c r="AO384" s="133"/>
      <c r="AP384" s="134"/>
      <c r="AQ384" s="154" t="s">
        <v>230</v>
      </c>
      <c r="AR384" s="155"/>
      <c r="AS384" s="155"/>
      <c r="AT384" s="156"/>
      <c r="AU384" s="197" t="s">
        <v>246</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231</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244</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383</v>
      </c>
      <c r="AF388" s="133"/>
      <c r="AG388" s="133"/>
      <c r="AH388" s="134"/>
      <c r="AI388" s="158" t="s">
        <v>405</v>
      </c>
      <c r="AJ388" s="133"/>
      <c r="AK388" s="133"/>
      <c r="AL388" s="134"/>
      <c r="AM388" s="158" t="s">
        <v>692</v>
      </c>
      <c r="AN388" s="133"/>
      <c r="AO388" s="133"/>
      <c r="AP388" s="134"/>
      <c r="AQ388" s="154" t="s">
        <v>230</v>
      </c>
      <c r="AR388" s="155"/>
      <c r="AS388" s="155"/>
      <c r="AT388" s="156"/>
      <c r="AU388" s="197" t="s">
        <v>246</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231</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247</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248</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249</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247</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248</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249</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247</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248</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249</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247</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248</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249</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247</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248</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249</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664</v>
      </c>
      <c r="D430" s="931"/>
      <c r="E430" s="175" t="s">
        <v>392</v>
      </c>
      <c r="F430" s="897"/>
      <c r="G430" s="898" t="s">
        <v>250</v>
      </c>
      <c r="H430" s="126"/>
      <c r="I430" s="126"/>
      <c r="J430" s="899" t="s">
        <v>712</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customHeight="1" x14ac:dyDescent="0.15">
      <c r="A431" s="190"/>
      <c r="B431" s="187"/>
      <c r="C431" s="181"/>
      <c r="D431" s="187"/>
      <c r="E431" s="338" t="s">
        <v>239</v>
      </c>
      <c r="F431" s="339"/>
      <c r="G431" s="340" t="s">
        <v>236</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238</v>
      </c>
      <c r="AF431" s="332"/>
      <c r="AG431" s="332"/>
      <c r="AH431" s="333"/>
      <c r="AI431" s="334" t="s">
        <v>536</v>
      </c>
      <c r="AJ431" s="334"/>
      <c r="AK431" s="334"/>
      <c r="AL431" s="158"/>
      <c r="AM431" s="334" t="s">
        <v>537</v>
      </c>
      <c r="AN431" s="334"/>
      <c r="AO431" s="334"/>
      <c r="AP431" s="158"/>
      <c r="AQ431" s="158" t="s">
        <v>230</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712</v>
      </c>
      <c r="AF432" s="201"/>
      <c r="AG432" s="136" t="s">
        <v>231</v>
      </c>
      <c r="AH432" s="137"/>
      <c r="AI432" s="335"/>
      <c r="AJ432" s="335"/>
      <c r="AK432" s="335"/>
      <c r="AL432" s="157"/>
      <c r="AM432" s="335"/>
      <c r="AN432" s="335"/>
      <c r="AO432" s="335"/>
      <c r="AP432" s="157"/>
      <c r="AQ432" s="250" t="s">
        <v>712</v>
      </c>
      <c r="AR432" s="201"/>
      <c r="AS432" s="136" t="s">
        <v>231</v>
      </c>
      <c r="AT432" s="137"/>
      <c r="AU432" s="201" t="s">
        <v>712</v>
      </c>
      <c r="AV432" s="201"/>
      <c r="AW432" s="136" t="s">
        <v>179</v>
      </c>
      <c r="AX432" s="196"/>
      <c r="AY432">
        <f>$AY$431</f>
        <v>1</v>
      </c>
    </row>
    <row r="433" spans="1:51" ht="23.25" customHeight="1" x14ac:dyDescent="0.15">
      <c r="A433" s="190"/>
      <c r="B433" s="187"/>
      <c r="C433" s="181"/>
      <c r="D433" s="187"/>
      <c r="E433" s="338"/>
      <c r="F433" s="339"/>
      <c r="G433" s="107" t="s">
        <v>712</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712</v>
      </c>
      <c r="AC433" s="214"/>
      <c r="AD433" s="214"/>
      <c r="AE433" s="336" t="s">
        <v>712</v>
      </c>
      <c r="AF433" s="208"/>
      <c r="AG433" s="208"/>
      <c r="AH433" s="208"/>
      <c r="AI433" s="336" t="s">
        <v>712</v>
      </c>
      <c r="AJ433" s="208"/>
      <c r="AK433" s="208"/>
      <c r="AL433" s="208"/>
      <c r="AM433" s="336" t="s">
        <v>790</v>
      </c>
      <c r="AN433" s="208"/>
      <c r="AO433" s="208"/>
      <c r="AP433" s="337"/>
      <c r="AQ433" s="336" t="s">
        <v>712</v>
      </c>
      <c r="AR433" s="208"/>
      <c r="AS433" s="208"/>
      <c r="AT433" s="337"/>
      <c r="AU433" s="208" t="s">
        <v>712</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712</v>
      </c>
      <c r="AC434" s="206"/>
      <c r="AD434" s="206"/>
      <c r="AE434" s="336" t="s">
        <v>712</v>
      </c>
      <c r="AF434" s="208"/>
      <c r="AG434" s="208"/>
      <c r="AH434" s="337"/>
      <c r="AI434" s="336" t="s">
        <v>712</v>
      </c>
      <c r="AJ434" s="208"/>
      <c r="AK434" s="208"/>
      <c r="AL434" s="208"/>
      <c r="AM434" s="336" t="s">
        <v>791</v>
      </c>
      <c r="AN434" s="208"/>
      <c r="AO434" s="208"/>
      <c r="AP434" s="337"/>
      <c r="AQ434" s="336" t="s">
        <v>712</v>
      </c>
      <c r="AR434" s="208"/>
      <c r="AS434" s="208"/>
      <c r="AT434" s="337"/>
      <c r="AU434" s="208" t="s">
        <v>712</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712</v>
      </c>
      <c r="AF435" s="208"/>
      <c r="AG435" s="208"/>
      <c r="AH435" s="337"/>
      <c r="AI435" s="336" t="s">
        <v>712</v>
      </c>
      <c r="AJ435" s="208"/>
      <c r="AK435" s="208"/>
      <c r="AL435" s="208"/>
      <c r="AM435" s="336" t="s">
        <v>791</v>
      </c>
      <c r="AN435" s="208"/>
      <c r="AO435" s="208"/>
      <c r="AP435" s="337"/>
      <c r="AQ435" s="336" t="s">
        <v>712</v>
      </c>
      <c r="AR435" s="208"/>
      <c r="AS435" s="208"/>
      <c r="AT435" s="337"/>
      <c r="AU435" s="208" t="s">
        <v>712</v>
      </c>
      <c r="AV435" s="208"/>
      <c r="AW435" s="208"/>
      <c r="AX435" s="209"/>
      <c r="AY435">
        <f t="shared" si="63"/>
        <v>1</v>
      </c>
    </row>
    <row r="436" spans="1:51" ht="18.75" hidden="1" customHeight="1" x14ac:dyDescent="0.15">
      <c r="A436" s="190"/>
      <c r="B436" s="187"/>
      <c r="C436" s="181"/>
      <c r="D436" s="187"/>
      <c r="E436" s="338" t="s">
        <v>239</v>
      </c>
      <c r="F436" s="339"/>
      <c r="G436" s="340" t="s">
        <v>236</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238</v>
      </c>
      <c r="AF436" s="332"/>
      <c r="AG436" s="332"/>
      <c r="AH436" s="333"/>
      <c r="AI436" s="334" t="s">
        <v>536</v>
      </c>
      <c r="AJ436" s="334"/>
      <c r="AK436" s="334"/>
      <c r="AL436" s="158"/>
      <c r="AM436" s="334" t="s">
        <v>537</v>
      </c>
      <c r="AN436" s="334"/>
      <c r="AO436" s="334"/>
      <c r="AP436" s="158"/>
      <c r="AQ436" s="158" t="s">
        <v>230</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231</v>
      </c>
      <c r="AH437" s="137"/>
      <c r="AI437" s="335"/>
      <c r="AJ437" s="335"/>
      <c r="AK437" s="335"/>
      <c r="AL437" s="157"/>
      <c r="AM437" s="335"/>
      <c r="AN437" s="335"/>
      <c r="AO437" s="335"/>
      <c r="AP437" s="157"/>
      <c r="AQ437" s="250"/>
      <c r="AR437" s="201"/>
      <c r="AS437" s="136" t="s">
        <v>231</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239</v>
      </c>
      <c r="F441" s="339"/>
      <c r="G441" s="340" t="s">
        <v>236</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238</v>
      </c>
      <c r="AF441" s="332"/>
      <c r="AG441" s="332"/>
      <c r="AH441" s="333"/>
      <c r="AI441" s="334" t="s">
        <v>536</v>
      </c>
      <c r="AJ441" s="334"/>
      <c r="AK441" s="334"/>
      <c r="AL441" s="158"/>
      <c r="AM441" s="334" t="s">
        <v>537</v>
      </c>
      <c r="AN441" s="334"/>
      <c r="AO441" s="334"/>
      <c r="AP441" s="158"/>
      <c r="AQ441" s="158" t="s">
        <v>230</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231</v>
      </c>
      <c r="AH442" s="137"/>
      <c r="AI442" s="335"/>
      <c r="AJ442" s="335"/>
      <c r="AK442" s="335"/>
      <c r="AL442" s="157"/>
      <c r="AM442" s="335"/>
      <c r="AN442" s="335"/>
      <c r="AO442" s="335"/>
      <c r="AP442" s="157"/>
      <c r="AQ442" s="250"/>
      <c r="AR442" s="201"/>
      <c r="AS442" s="136" t="s">
        <v>231</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239</v>
      </c>
      <c r="F446" s="339"/>
      <c r="G446" s="340" t="s">
        <v>236</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238</v>
      </c>
      <c r="AF446" s="332"/>
      <c r="AG446" s="332"/>
      <c r="AH446" s="333"/>
      <c r="AI446" s="334" t="s">
        <v>536</v>
      </c>
      <c r="AJ446" s="334"/>
      <c r="AK446" s="334"/>
      <c r="AL446" s="158"/>
      <c r="AM446" s="334" t="s">
        <v>537</v>
      </c>
      <c r="AN446" s="334"/>
      <c r="AO446" s="334"/>
      <c r="AP446" s="158"/>
      <c r="AQ446" s="158" t="s">
        <v>230</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231</v>
      </c>
      <c r="AH447" s="137"/>
      <c r="AI447" s="335"/>
      <c r="AJ447" s="335"/>
      <c r="AK447" s="335"/>
      <c r="AL447" s="157"/>
      <c r="AM447" s="335"/>
      <c r="AN447" s="335"/>
      <c r="AO447" s="335"/>
      <c r="AP447" s="157"/>
      <c r="AQ447" s="250"/>
      <c r="AR447" s="201"/>
      <c r="AS447" s="136" t="s">
        <v>231</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239</v>
      </c>
      <c r="F451" s="339"/>
      <c r="G451" s="340" t="s">
        <v>236</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238</v>
      </c>
      <c r="AF451" s="332"/>
      <c r="AG451" s="332"/>
      <c r="AH451" s="333"/>
      <c r="AI451" s="334" t="s">
        <v>536</v>
      </c>
      <c r="AJ451" s="334"/>
      <c r="AK451" s="334"/>
      <c r="AL451" s="158"/>
      <c r="AM451" s="334" t="s">
        <v>537</v>
      </c>
      <c r="AN451" s="334"/>
      <c r="AO451" s="334"/>
      <c r="AP451" s="158"/>
      <c r="AQ451" s="158" t="s">
        <v>230</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231</v>
      </c>
      <c r="AH452" s="137"/>
      <c r="AI452" s="335"/>
      <c r="AJ452" s="335"/>
      <c r="AK452" s="335"/>
      <c r="AL452" s="157"/>
      <c r="AM452" s="335"/>
      <c r="AN452" s="335"/>
      <c r="AO452" s="335"/>
      <c r="AP452" s="157"/>
      <c r="AQ452" s="250"/>
      <c r="AR452" s="201"/>
      <c r="AS452" s="136" t="s">
        <v>231</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240</v>
      </c>
      <c r="F456" s="339"/>
      <c r="G456" s="340" t="s">
        <v>237</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238</v>
      </c>
      <c r="AF456" s="332"/>
      <c r="AG456" s="332"/>
      <c r="AH456" s="333"/>
      <c r="AI456" s="334" t="s">
        <v>536</v>
      </c>
      <c r="AJ456" s="334"/>
      <c r="AK456" s="334"/>
      <c r="AL456" s="158"/>
      <c r="AM456" s="334" t="s">
        <v>537</v>
      </c>
      <c r="AN456" s="334"/>
      <c r="AO456" s="334"/>
      <c r="AP456" s="158"/>
      <c r="AQ456" s="158" t="s">
        <v>230</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712</v>
      </c>
      <c r="AF457" s="201"/>
      <c r="AG457" s="136" t="s">
        <v>231</v>
      </c>
      <c r="AH457" s="137"/>
      <c r="AI457" s="335"/>
      <c r="AJ457" s="335"/>
      <c r="AK457" s="335"/>
      <c r="AL457" s="157"/>
      <c r="AM457" s="335"/>
      <c r="AN457" s="335"/>
      <c r="AO457" s="335"/>
      <c r="AP457" s="157"/>
      <c r="AQ457" s="250" t="s">
        <v>712</v>
      </c>
      <c r="AR457" s="201"/>
      <c r="AS457" s="136" t="s">
        <v>231</v>
      </c>
      <c r="AT457" s="137"/>
      <c r="AU457" s="201" t="s">
        <v>712</v>
      </c>
      <c r="AV457" s="201"/>
      <c r="AW457" s="136" t="s">
        <v>179</v>
      </c>
      <c r="AX457" s="196"/>
      <c r="AY457">
        <f>$AY$456</f>
        <v>1</v>
      </c>
    </row>
    <row r="458" spans="1:51" ht="23.25" customHeight="1" x14ac:dyDescent="0.15">
      <c r="A458" s="190"/>
      <c r="B458" s="187"/>
      <c r="C458" s="181"/>
      <c r="D458" s="187"/>
      <c r="E458" s="338"/>
      <c r="F458" s="339"/>
      <c r="G458" s="107" t="s">
        <v>712</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712</v>
      </c>
      <c r="AC458" s="214"/>
      <c r="AD458" s="214"/>
      <c r="AE458" s="336" t="s">
        <v>712</v>
      </c>
      <c r="AF458" s="208"/>
      <c r="AG458" s="208"/>
      <c r="AH458" s="208"/>
      <c r="AI458" s="336" t="s">
        <v>712</v>
      </c>
      <c r="AJ458" s="208"/>
      <c r="AK458" s="208"/>
      <c r="AL458" s="208"/>
      <c r="AM458" s="336" t="s">
        <v>712</v>
      </c>
      <c r="AN458" s="208"/>
      <c r="AO458" s="208"/>
      <c r="AP458" s="208"/>
      <c r="AQ458" s="336" t="s">
        <v>712</v>
      </c>
      <c r="AR458" s="208"/>
      <c r="AS458" s="208"/>
      <c r="AT458" s="337"/>
      <c r="AU458" s="208" t="s">
        <v>712</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712</v>
      </c>
      <c r="AC459" s="206"/>
      <c r="AD459" s="206"/>
      <c r="AE459" s="336" t="s">
        <v>712</v>
      </c>
      <c r="AF459" s="208"/>
      <c r="AG459" s="208"/>
      <c r="AH459" s="337"/>
      <c r="AI459" s="336" t="s">
        <v>712</v>
      </c>
      <c r="AJ459" s="208"/>
      <c r="AK459" s="208"/>
      <c r="AL459" s="208"/>
      <c r="AM459" s="336" t="s">
        <v>712</v>
      </c>
      <c r="AN459" s="208"/>
      <c r="AO459" s="208"/>
      <c r="AP459" s="208"/>
      <c r="AQ459" s="336" t="s">
        <v>712</v>
      </c>
      <c r="AR459" s="208"/>
      <c r="AS459" s="208"/>
      <c r="AT459" s="337"/>
      <c r="AU459" s="208" t="s">
        <v>712</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712</v>
      </c>
      <c r="AF460" s="208"/>
      <c r="AG460" s="208"/>
      <c r="AH460" s="337"/>
      <c r="AI460" s="336" t="s">
        <v>712</v>
      </c>
      <c r="AJ460" s="208"/>
      <c r="AK460" s="208"/>
      <c r="AL460" s="208"/>
      <c r="AM460" s="336" t="s">
        <v>712</v>
      </c>
      <c r="AN460" s="208"/>
      <c r="AO460" s="208"/>
      <c r="AP460" s="208"/>
      <c r="AQ460" s="336" t="s">
        <v>712</v>
      </c>
      <c r="AR460" s="208"/>
      <c r="AS460" s="208"/>
      <c r="AT460" s="337"/>
      <c r="AU460" s="208" t="s">
        <v>712</v>
      </c>
      <c r="AV460" s="208"/>
      <c r="AW460" s="208"/>
      <c r="AX460" s="209"/>
      <c r="AY460">
        <f t="shared" si="68"/>
        <v>1</v>
      </c>
    </row>
    <row r="461" spans="1:51" ht="18.75" hidden="1" customHeight="1" x14ac:dyDescent="0.15">
      <c r="A461" s="190"/>
      <c r="B461" s="187"/>
      <c r="C461" s="181"/>
      <c r="D461" s="187"/>
      <c r="E461" s="338" t="s">
        <v>240</v>
      </c>
      <c r="F461" s="339"/>
      <c r="G461" s="340" t="s">
        <v>237</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238</v>
      </c>
      <c r="AF461" s="332"/>
      <c r="AG461" s="332"/>
      <c r="AH461" s="333"/>
      <c r="AI461" s="334" t="s">
        <v>536</v>
      </c>
      <c r="AJ461" s="334"/>
      <c r="AK461" s="334"/>
      <c r="AL461" s="158"/>
      <c r="AM461" s="334" t="s">
        <v>537</v>
      </c>
      <c r="AN461" s="334"/>
      <c r="AO461" s="334"/>
      <c r="AP461" s="158"/>
      <c r="AQ461" s="158" t="s">
        <v>230</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231</v>
      </c>
      <c r="AH462" s="137"/>
      <c r="AI462" s="335"/>
      <c r="AJ462" s="335"/>
      <c r="AK462" s="335"/>
      <c r="AL462" s="157"/>
      <c r="AM462" s="335"/>
      <c r="AN462" s="335"/>
      <c r="AO462" s="335"/>
      <c r="AP462" s="157"/>
      <c r="AQ462" s="250"/>
      <c r="AR462" s="201"/>
      <c r="AS462" s="136" t="s">
        <v>231</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240</v>
      </c>
      <c r="F466" s="339"/>
      <c r="G466" s="340" t="s">
        <v>237</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238</v>
      </c>
      <c r="AF466" s="332"/>
      <c r="AG466" s="332"/>
      <c r="AH466" s="333"/>
      <c r="AI466" s="334" t="s">
        <v>536</v>
      </c>
      <c r="AJ466" s="334"/>
      <c r="AK466" s="334"/>
      <c r="AL466" s="158"/>
      <c r="AM466" s="334" t="s">
        <v>537</v>
      </c>
      <c r="AN466" s="334"/>
      <c r="AO466" s="334"/>
      <c r="AP466" s="158"/>
      <c r="AQ466" s="158" t="s">
        <v>230</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231</v>
      </c>
      <c r="AH467" s="137"/>
      <c r="AI467" s="335"/>
      <c r="AJ467" s="335"/>
      <c r="AK467" s="335"/>
      <c r="AL467" s="157"/>
      <c r="AM467" s="335"/>
      <c r="AN467" s="335"/>
      <c r="AO467" s="335"/>
      <c r="AP467" s="157"/>
      <c r="AQ467" s="250"/>
      <c r="AR467" s="201"/>
      <c r="AS467" s="136" t="s">
        <v>231</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240</v>
      </c>
      <c r="F471" s="339"/>
      <c r="G471" s="340" t="s">
        <v>237</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238</v>
      </c>
      <c r="AF471" s="332"/>
      <c r="AG471" s="332"/>
      <c r="AH471" s="333"/>
      <c r="AI471" s="334" t="s">
        <v>536</v>
      </c>
      <c r="AJ471" s="334"/>
      <c r="AK471" s="334"/>
      <c r="AL471" s="158"/>
      <c r="AM471" s="334" t="s">
        <v>537</v>
      </c>
      <c r="AN471" s="334"/>
      <c r="AO471" s="334"/>
      <c r="AP471" s="158"/>
      <c r="AQ471" s="158" t="s">
        <v>230</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231</v>
      </c>
      <c r="AH472" s="137"/>
      <c r="AI472" s="335"/>
      <c r="AJ472" s="335"/>
      <c r="AK472" s="335"/>
      <c r="AL472" s="157"/>
      <c r="AM472" s="335"/>
      <c r="AN472" s="335"/>
      <c r="AO472" s="335"/>
      <c r="AP472" s="157"/>
      <c r="AQ472" s="250"/>
      <c r="AR472" s="201"/>
      <c r="AS472" s="136" t="s">
        <v>231</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240</v>
      </c>
      <c r="F476" s="339"/>
      <c r="G476" s="340" t="s">
        <v>237</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238</v>
      </c>
      <c r="AF476" s="332"/>
      <c r="AG476" s="332"/>
      <c r="AH476" s="333"/>
      <c r="AI476" s="334" t="s">
        <v>536</v>
      </c>
      <c r="AJ476" s="334"/>
      <c r="AK476" s="334"/>
      <c r="AL476" s="158"/>
      <c r="AM476" s="334" t="s">
        <v>537</v>
      </c>
      <c r="AN476" s="334"/>
      <c r="AO476" s="334"/>
      <c r="AP476" s="158"/>
      <c r="AQ476" s="158" t="s">
        <v>230</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231</v>
      </c>
      <c r="AH477" s="137"/>
      <c r="AI477" s="335"/>
      <c r="AJ477" s="335"/>
      <c r="AK477" s="335"/>
      <c r="AL477" s="157"/>
      <c r="AM477" s="335"/>
      <c r="AN477" s="335"/>
      <c r="AO477" s="335"/>
      <c r="AP477" s="157"/>
      <c r="AQ477" s="250"/>
      <c r="AR477" s="201"/>
      <c r="AS477" s="136" t="s">
        <v>231</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400</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791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395</v>
      </c>
      <c r="F484" s="176"/>
      <c r="G484" s="898" t="s">
        <v>250</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239</v>
      </c>
      <c r="F485" s="339"/>
      <c r="G485" s="340" t="s">
        <v>236</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238</v>
      </c>
      <c r="AF485" s="332"/>
      <c r="AG485" s="332"/>
      <c r="AH485" s="333"/>
      <c r="AI485" s="334" t="s">
        <v>536</v>
      </c>
      <c r="AJ485" s="334"/>
      <c r="AK485" s="334"/>
      <c r="AL485" s="158"/>
      <c r="AM485" s="334" t="s">
        <v>537</v>
      </c>
      <c r="AN485" s="334"/>
      <c r="AO485" s="334"/>
      <c r="AP485" s="158"/>
      <c r="AQ485" s="158" t="s">
        <v>230</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231</v>
      </c>
      <c r="AH486" s="137"/>
      <c r="AI486" s="335"/>
      <c r="AJ486" s="335"/>
      <c r="AK486" s="335"/>
      <c r="AL486" s="157"/>
      <c r="AM486" s="335"/>
      <c r="AN486" s="335"/>
      <c r="AO486" s="335"/>
      <c r="AP486" s="157"/>
      <c r="AQ486" s="250"/>
      <c r="AR486" s="201"/>
      <c r="AS486" s="136" t="s">
        <v>231</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239</v>
      </c>
      <c r="F490" s="339"/>
      <c r="G490" s="340" t="s">
        <v>236</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238</v>
      </c>
      <c r="AF490" s="332"/>
      <c r="AG490" s="332"/>
      <c r="AH490" s="333"/>
      <c r="AI490" s="334" t="s">
        <v>536</v>
      </c>
      <c r="AJ490" s="334"/>
      <c r="AK490" s="334"/>
      <c r="AL490" s="158"/>
      <c r="AM490" s="334" t="s">
        <v>537</v>
      </c>
      <c r="AN490" s="334"/>
      <c r="AO490" s="334"/>
      <c r="AP490" s="158"/>
      <c r="AQ490" s="158" t="s">
        <v>230</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231</v>
      </c>
      <c r="AH491" s="137"/>
      <c r="AI491" s="335"/>
      <c r="AJ491" s="335"/>
      <c r="AK491" s="335"/>
      <c r="AL491" s="157"/>
      <c r="AM491" s="335"/>
      <c r="AN491" s="335"/>
      <c r="AO491" s="335"/>
      <c r="AP491" s="157"/>
      <c r="AQ491" s="250"/>
      <c r="AR491" s="201"/>
      <c r="AS491" s="136" t="s">
        <v>231</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239</v>
      </c>
      <c r="F495" s="339"/>
      <c r="G495" s="340" t="s">
        <v>236</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238</v>
      </c>
      <c r="AF495" s="332"/>
      <c r="AG495" s="332"/>
      <c r="AH495" s="333"/>
      <c r="AI495" s="334" t="s">
        <v>536</v>
      </c>
      <c r="AJ495" s="334"/>
      <c r="AK495" s="334"/>
      <c r="AL495" s="158"/>
      <c r="AM495" s="334" t="s">
        <v>537</v>
      </c>
      <c r="AN495" s="334"/>
      <c r="AO495" s="334"/>
      <c r="AP495" s="158"/>
      <c r="AQ495" s="158" t="s">
        <v>230</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231</v>
      </c>
      <c r="AH496" s="137"/>
      <c r="AI496" s="335"/>
      <c r="AJ496" s="335"/>
      <c r="AK496" s="335"/>
      <c r="AL496" s="157"/>
      <c r="AM496" s="335"/>
      <c r="AN496" s="335"/>
      <c r="AO496" s="335"/>
      <c r="AP496" s="157"/>
      <c r="AQ496" s="250"/>
      <c r="AR496" s="201"/>
      <c r="AS496" s="136" t="s">
        <v>231</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239</v>
      </c>
      <c r="F500" s="339"/>
      <c r="G500" s="340" t="s">
        <v>236</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238</v>
      </c>
      <c r="AF500" s="332"/>
      <c r="AG500" s="332"/>
      <c r="AH500" s="333"/>
      <c r="AI500" s="334" t="s">
        <v>536</v>
      </c>
      <c r="AJ500" s="334"/>
      <c r="AK500" s="334"/>
      <c r="AL500" s="158"/>
      <c r="AM500" s="334" t="s">
        <v>537</v>
      </c>
      <c r="AN500" s="334"/>
      <c r="AO500" s="334"/>
      <c r="AP500" s="158"/>
      <c r="AQ500" s="158" t="s">
        <v>230</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231</v>
      </c>
      <c r="AH501" s="137"/>
      <c r="AI501" s="335"/>
      <c r="AJ501" s="335"/>
      <c r="AK501" s="335"/>
      <c r="AL501" s="157"/>
      <c r="AM501" s="335"/>
      <c r="AN501" s="335"/>
      <c r="AO501" s="335"/>
      <c r="AP501" s="157"/>
      <c r="AQ501" s="250"/>
      <c r="AR501" s="201"/>
      <c r="AS501" s="136" t="s">
        <v>231</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239</v>
      </c>
      <c r="F505" s="339"/>
      <c r="G505" s="340" t="s">
        <v>236</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238</v>
      </c>
      <c r="AF505" s="332"/>
      <c r="AG505" s="332"/>
      <c r="AH505" s="333"/>
      <c r="AI505" s="334" t="s">
        <v>536</v>
      </c>
      <c r="AJ505" s="334"/>
      <c r="AK505" s="334"/>
      <c r="AL505" s="158"/>
      <c r="AM505" s="334" t="s">
        <v>537</v>
      </c>
      <c r="AN505" s="334"/>
      <c r="AO505" s="334"/>
      <c r="AP505" s="158"/>
      <c r="AQ505" s="158" t="s">
        <v>230</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231</v>
      </c>
      <c r="AH506" s="137"/>
      <c r="AI506" s="335"/>
      <c r="AJ506" s="335"/>
      <c r="AK506" s="335"/>
      <c r="AL506" s="157"/>
      <c r="AM506" s="335"/>
      <c r="AN506" s="335"/>
      <c r="AO506" s="335"/>
      <c r="AP506" s="157"/>
      <c r="AQ506" s="250"/>
      <c r="AR506" s="201"/>
      <c r="AS506" s="136" t="s">
        <v>231</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240</v>
      </c>
      <c r="F510" s="339"/>
      <c r="G510" s="340" t="s">
        <v>237</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238</v>
      </c>
      <c r="AF510" s="332"/>
      <c r="AG510" s="332"/>
      <c r="AH510" s="333"/>
      <c r="AI510" s="334" t="s">
        <v>536</v>
      </c>
      <c r="AJ510" s="334"/>
      <c r="AK510" s="334"/>
      <c r="AL510" s="158"/>
      <c r="AM510" s="334" t="s">
        <v>537</v>
      </c>
      <c r="AN510" s="334"/>
      <c r="AO510" s="334"/>
      <c r="AP510" s="158"/>
      <c r="AQ510" s="158" t="s">
        <v>230</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231</v>
      </c>
      <c r="AH511" s="137"/>
      <c r="AI511" s="335"/>
      <c r="AJ511" s="335"/>
      <c r="AK511" s="335"/>
      <c r="AL511" s="157"/>
      <c r="AM511" s="335"/>
      <c r="AN511" s="335"/>
      <c r="AO511" s="335"/>
      <c r="AP511" s="157"/>
      <c r="AQ511" s="250"/>
      <c r="AR511" s="201"/>
      <c r="AS511" s="136" t="s">
        <v>231</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240</v>
      </c>
      <c r="F515" s="339"/>
      <c r="G515" s="340" t="s">
        <v>237</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238</v>
      </c>
      <c r="AF515" s="332"/>
      <c r="AG515" s="332"/>
      <c r="AH515" s="333"/>
      <c r="AI515" s="334" t="s">
        <v>536</v>
      </c>
      <c r="AJ515" s="334"/>
      <c r="AK515" s="334"/>
      <c r="AL515" s="158"/>
      <c r="AM515" s="334" t="s">
        <v>537</v>
      </c>
      <c r="AN515" s="334"/>
      <c r="AO515" s="334"/>
      <c r="AP515" s="158"/>
      <c r="AQ515" s="158" t="s">
        <v>230</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231</v>
      </c>
      <c r="AH516" s="137"/>
      <c r="AI516" s="335"/>
      <c r="AJ516" s="335"/>
      <c r="AK516" s="335"/>
      <c r="AL516" s="157"/>
      <c r="AM516" s="335"/>
      <c r="AN516" s="335"/>
      <c r="AO516" s="335"/>
      <c r="AP516" s="157"/>
      <c r="AQ516" s="250"/>
      <c r="AR516" s="201"/>
      <c r="AS516" s="136" t="s">
        <v>231</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240</v>
      </c>
      <c r="F520" s="339"/>
      <c r="G520" s="340" t="s">
        <v>237</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238</v>
      </c>
      <c r="AF520" s="332"/>
      <c r="AG520" s="332"/>
      <c r="AH520" s="333"/>
      <c r="AI520" s="334" t="s">
        <v>536</v>
      </c>
      <c r="AJ520" s="334"/>
      <c r="AK520" s="334"/>
      <c r="AL520" s="158"/>
      <c r="AM520" s="334" t="s">
        <v>537</v>
      </c>
      <c r="AN520" s="334"/>
      <c r="AO520" s="334"/>
      <c r="AP520" s="158"/>
      <c r="AQ520" s="158" t="s">
        <v>230</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231</v>
      </c>
      <c r="AH521" s="137"/>
      <c r="AI521" s="335"/>
      <c r="AJ521" s="335"/>
      <c r="AK521" s="335"/>
      <c r="AL521" s="157"/>
      <c r="AM521" s="335"/>
      <c r="AN521" s="335"/>
      <c r="AO521" s="335"/>
      <c r="AP521" s="157"/>
      <c r="AQ521" s="250"/>
      <c r="AR521" s="201"/>
      <c r="AS521" s="136" t="s">
        <v>231</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240</v>
      </c>
      <c r="F525" s="339"/>
      <c r="G525" s="340" t="s">
        <v>237</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238</v>
      </c>
      <c r="AF525" s="332"/>
      <c r="AG525" s="332"/>
      <c r="AH525" s="333"/>
      <c r="AI525" s="334" t="s">
        <v>536</v>
      </c>
      <c r="AJ525" s="334"/>
      <c r="AK525" s="334"/>
      <c r="AL525" s="158"/>
      <c r="AM525" s="334" t="s">
        <v>537</v>
      </c>
      <c r="AN525" s="334"/>
      <c r="AO525" s="334"/>
      <c r="AP525" s="158"/>
      <c r="AQ525" s="158" t="s">
        <v>230</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231</v>
      </c>
      <c r="AH526" s="137"/>
      <c r="AI526" s="335"/>
      <c r="AJ526" s="335"/>
      <c r="AK526" s="335"/>
      <c r="AL526" s="157"/>
      <c r="AM526" s="335"/>
      <c r="AN526" s="335"/>
      <c r="AO526" s="335"/>
      <c r="AP526" s="157"/>
      <c r="AQ526" s="250"/>
      <c r="AR526" s="201"/>
      <c r="AS526" s="136" t="s">
        <v>231</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240</v>
      </c>
      <c r="F530" s="339"/>
      <c r="G530" s="340" t="s">
        <v>237</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238</v>
      </c>
      <c r="AF530" s="332"/>
      <c r="AG530" s="332"/>
      <c r="AH530" s="333"/>
      <c r="AI530" s="334" t="s">
        <v>536</v>
      </c>
      <c r="AJ530" s="334"/>
      <c r="AK530" s="334"/>
      <c r="AL530" s="158"/>
      <c r="AM530" s="334" t="s">
        <v>537</v>
      </c>
      <c r="AN530" s="334"/>
      <c r="AO530" s="334"/>
      <c r="AP530" s="158"/>
      <c r="AQ530" s="158" t="s">
        <v>230</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231</v>
      </c>
      <c r="AH531" s="137"/>
      <c r="AI531" s="335"/>
      <c r="AJ531" s="335"/>
      <c r="AK531" s="335"/>
      <c r="AL531" s="157"/>
      <c r="AM531" s="335"/>
      <c r="AN531" s="335"/>
      <c r="AO531" s="335"/>
      <c r="AP531" s="157"/>
      <c r="AQ531" s="250"/>
      <c r="AR531" s="201"/>
      <c r="AS531" s="136" t="s">
        <v>231</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401</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396</v>
      </c>
      <c r="F538" s="176"/>
      <c r="G538" s="898" t="s">
        <v>250</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239</v>
      </c>
      <c r="F539" s="339"/>
      <c r="G539" s="340" t="s">
        <v>236</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238</v>
      </c>
      <c r="AF539" s="332"/>
      <c r="AG539" s="332"/>
      <c r="AH539" s="333"/>
      <c r="AI539" s="334" t="s">
        <v>536</v>
      </c>
      <c r="AJ539" s="334"/>
      <c r="AK539" s="334"/>
      <c r="AL539" s="158"/>
      <c r="AM539" s="334" t="s">
        <v>537</v>
      </c>
      <c r="AN539" s="334"/>
      <c r="AO539" s="334"/>
      <c r="AP539" s="158"/>
      <c r="AQ539" s="158" t="s">
        <v>230</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231</v>
      </c>
      <c r="AH540" s="137"/>
      <c r="AI540" s="335"/>
      <c r="AJ540" s="335"/>
      <c r="AK540" s="335"/>
      <c r="AL540" s="157"/>
      <c r="AM540" s="335"/>
      <c r="AN540" s="335"/>
      <c r="AO540" s="335"/>
      <c r="AP540" s="157"/>
      <c r="AQ540" s="250"/>
      <c r="AR540" s="201"/>
      <c r="AS540" s="136" t="s">
        <v>231</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239</v>
      </c>
      <c r="F544" s="339"/>
      <c r="G544" s="340" t="s">
        <v>236</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238</v>
      </c>
      <c r="AF544" s="332"/>
      <c r="AG544" s="332"/>
      <c r="AH544" s="333"/>
      <c r="AI544" s="334" t="s">
        <v>536</v>
      </c>
      <c r="AJ544" s="334"/>
      <c r="AK544" s="334"/>
      <c r="AL544" s="158"/>
      <c r="AM544" s="334" t="s">
        <v>537</v>
      </c>
      <c r="AN544" s="334"/>
      <c r="AO544" s="334"/>
      <c r="AP544" s="158"/>
      <c r="AQ544" s="158" t="s">
        <v>230</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231</v>
      </c>
      <c r="AH545" s="137"/>
      <c r="AI545" s="335"/>
      <c r="AJ545" s="335"/>
      <c r="AK545" s="335"/>
      <c r="AL545" s="157"/>
      <c r="AM545" s="335"/>
      <c r="AN545" s="335"/>
      <c r="AO545" s="335"/>
      <c r="AP545" s="157"/>
      <c r="AQ545" s="250"/>
      <c r="AR545" s="201"/>
      <c r="AS545" s="136" t="s">
        <v>231</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239</v>
      </c>
      <c r="F549" s="339"/>
      <c r="G549" s="340" t="s">
        <v>236</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238</v>
      </c>
      <c r="AF549" s="332"/>
      <c r="AG549" s="332"/>
      <c r="AH549" s="333"/>
      <c r="AI549" s="334" t="s">
        <v>536</v>
      </c>
      <c r="AJ549" s="334"/>
      <c r="AK549" s="334"/>
      <c r="AL549" s="158"/>
      <c r="AM549" s="334" t="s">
        <v>537</v>
      </c>
      <c r="AN549" s="334"/>
      <c r="AO549" s="334"/>
      <c r="AP549" s="158"/>
      <c r="AQ549" s="158" t="s">
        <v>230</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231</v>
      </c>
      <c r="AH550" s="137"/>
      <c r="AI550" s="335"/>
      <c r="AJ550" s="335"/>
      <c r="AK550" s="335"/>
      <c r="AL550" s="157"/>
      <c r="AM550" s="335"/>
      <c r="AN550" s="335"/>
      <c r="AO550" s="335"/>
      <c r="AP550" s="157"/>
      <c r="AQ550" s="250"/>
      <c r="AR550" s="201"/>
      <c r="AS550" s="136" t="s">
        <v>231</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239</v>
      </c>
      <c r="F554" s="339"/>
      <c r="G554" s="340" t="s">
        <v>236</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238</v>
      </c>
      <c r="AF554" s="332"/>
      <c r="AG554" s="332"/>
      <c r="AH554" s="333"/>
      <c r="AI554" s="334" t="s">
        <v>536</v>
      </c>
      <c r="AJ554" s="334"/>
      <c r="AK554" s="334"/>
      <c r="AL554" s="158"/>
      <c r="AM554" s="334" t="s">
        <v>537</v>
      </c>
      <c r="AN554" s="334"/>
      <c r="AO554" s="334"/>
      <c r="AP554" s="158"/>
      <c r="AQ554" s="158" t="s">
        <v>230</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231</v>
      </c>
      <c r="AH555" s="137"/>
      <c r="AI555" s="335"/>
      <c r="AJ555" s="335"/>
      <c r="AK555" s="335"/>
      <c r="AL555" s="157"/>
      <c r="AM555" s="335"/>
      <c r="AN555" s="335"/>
      <c r="AO555" s="335"/>
      <c r="AP555" s="157"/>
      <c r="AQ555" s="250"/>
      <c r="AR555" s="201"/>
      <c r="AS555" s="136" t="s">
        <v>231</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239</v>
      </c>
      <c r="F559" s="339"/>
      <c r="G559" s="340" t="s">
        <v>236</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238</v>
      </c>
      <c r="AF559" s="332"/>
      <c r="AG559" s="332"/>
      <c r="AH559" s="333"/>
      <c r="AI559" s="334" t="s">
        <v>536</v>
      </c>
      <c r="AJ559" s="334"/>
      <c r="AK559" s="334"/>
      <c r="AL559" s="158"/>
      <c r="AM559" s="334" t="s">
        <v>537</v>
      </c>
      <c r="AN559" s="334"/>
      <c r="AO559" s="334"/>
      <c r="AP559" s="158"/>
      <c r="AQ559" s="158" t="s">
        <v>230</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231</v>
      </c>
      <c r="AH560" s="137"/>
      <c r="AI560" s="335"/>
      <c r="AJ560" s="335"/>
      <c r="AK560" s="335"/>
      <c r="AL560" s="157"/>
      <c r="AM560" s="335"/>
      <c r="AN560" s="335"/>
      <c r="AO560" s="335"/>
      <c r="AP560" s="157"/>
      <c r="AQ560" s="250"/>
      <c r="AR560" s="201"/>
      <c r="AS560" s="136" t="s">
        <v>231</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240</v>
      </c>
      <c r="F564" s="339"/>
      <c r="G564" s="340" t="s">
        <v>237</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238</v>
      </c>
      <c r="AF564" s="332"/>
      <c r="AG564" s="332"/>
      <c r="AH564" s="333"/>
      <c r="AI564" s="334" t="s">
        <v>536</v>
      </c>
      <c r="AJ564" s="334"/>
      <c r="AK564" s="334"/>
      <c r="AL564" s="158"/>
      <c r="AM564" s="334" t="s">
        <v>537</v>
      </c>
      <c r="AN564" s="334"/>
      <c r="AO564" s="334"/>
      <c r="AP564" s="158"/>
      <c r="AQ564" s="158" t="s">
        <v>230</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231</v>
      </c>
      <c r="AH565" s="137"/>
      <c r="AI565" s="335"/>
      <c r="AJ565" s="335"/>
      <c r="AK565" s="335"/>
      <c r="AL565" s="157"/>
      <c r="AM565" s="335"/>
      <c r="AN565" s="335"/>
      <c r="AO565" s="335"/>
      <c r="AP565" s="157"/>
      <c r="AQ565" s="250"/>
      <c r="AR565" s="201"/>
      <c r="AS565" s="136" t="s">
        <v>231</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240</v>
      </c>
      <c r="F569" s="339"/>
      <c r="G569" s="340" t="s">
        <v>237</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238</v>
      </c>
      <c r="AF569" s="332"/>
      <c r="AG569" s="332"/>
      <c r="AH569" s="333"/>
      <c r="AI569" s="334" t="s">
        <v>536</v>
      </c>
      <c r="AJ569" s="334"/>
      <c r="AK569" s="334"/>
      <c r="AL569" s="158"/>
      <c r="AM569" s="334" t="s">
        <v>537</v>
      </c>
      <c r="AN569" s="334"/>
      <c r="AO569" s="334"/>
      <c r="AP569" s="158"/>
      <c r="AQ569" s="158" t="s">
        <v>230</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231</v>
      </c>
      <c r="AH570" s="137"/>
      <c r="AI570" s="335"/>
      <c r="AJ570" s="335"/>
      <c r="AK570" s="335"/>
      <c r="AL570" s="157"/>
      <c r="AM570" s="335"/>
      <c r="AN570" s="335"/>
      <c r="AO570" s="335"/>
      <c r="AP570" s="157"/>
      <c r="AQ570" s="250"/>
      <c r="AR570" s="201"/>
      <c r="AS570" s="136" t="s">
        <v>231</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240</v>
      </c>
      <c r="F574" s="339"/>
      <c r="G574" s="340" t="s">
        <v>237</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238</v>
      </c>
      <c r="AF574" s="332"/>
      <c r="AG574" s="332"/>
      <c r="AH574" s="333"/>
      <c r="AI574" s="334" t="s">
        <v>536</v>
      </c>
      <c r="AJ574" s="334"/>
      <c r="AK574" s="334"/>
      <c r="AL574" s="158"/>
      <c r="AM574" s="334" t="s">
        <v>537</v>
      </c>
      <c r="AN574" s="334"/>
      <c r="AO574" s="334"/>
      <c r="AP574" s="158"/>
      <c r="AQ574" s="158" t="s">
        <v>230</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231</v>
      </c>
      <c r="AH575" s="137"/>
      <c r="AI575" s="335"/>
      <c r="AJ575" s="335"/>
      <c r="AK575" s="335"/>
      <c r="AL575" s="157"/>
      <c r="AM575" s="335"/>
      <c r="AN575" s="335"/>
      <c r="AO575" s="335"/>
      <c r="AP575" s="157"/>
      <c r="AQ575" s="250"/>
      <c r="AR575" s="201"/>
      <c r="AS575" s="136" t="s">
        <v>231</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240</v>
      </c>
      <c r="F579" s="339"/>
      <c r="G579" s="340" t="s">
        <v>237</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238</v>
      </c>
      <c r="AF579" s="332"/>
      <c r="AG579" s="332"/>
      <c r="AH579" s="333"/>
      <c r="AI579" s="334" t="s">
        <v>536</v>
      </c>
      <c r="AJ579" s="334"/>
      <c r="AK579" s="334"/>
      <c r="AL579" s="158"/>
      <c r="AM579" s="334" t="s">
        <v>537</v>
      </c>
      <c r="AN579" s="334"/>
      <c r="AO579" s="334"/>
      <c r="AP579" s="158"/>
      <c r="AQ579" s="158" t="s">
        <v>230</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231</v>
      </c>
      <c r="AH580" s="137"/>
      <c r="AI580" s="335"/>
      <c r="AJ580" s="335"/>
      <c r="AK580" s="335"/>
      <c r="AL580" s="157"/>
      <c r="AM580" s="335"/>
      <c r="AN580" s="335"/>
      <c r="AO580" s="335"/>
      <c r="AP580" s="157"/>
      <c r="AQ580" s="250"/>
      <c r="AR580" s="201"/>
      <c r="AS580" s="136" t="s">
        <v>231</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240</v>
      </c>
      <c r="F584" s="339"/>
      <c r="G584" s="340" t="s">
        <v>237</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238</v>
      </c>
      <c r="AF584" s="332"/>
      <c r="AG584" s="332"/>
      <c r="AH584" s="333"/>
      <c r="AI584" s="334" t="s">
        <v>536</v>
      </c>
      <c r="AJ584" s="334"/>
      <c r="AK584" s="334"/>
      <c r="AL584" s="158"/>
      <c r="AM584" s="334" t="s">
        <v>537</v>
      </c>
      <c r="AN584" s="334"/>
      <c r="AO584" s="334"/>
      <c r="AP584" s="158"/>
      <c r="AQ584" s="158" t="s">
        <v>230</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231</v>
      </c>
      <c r="AH585" s="137"/>
      <c r="AI585" s="335"/>
      <c r="AJ585" s="335"/>
      <c r="AK585" s="335"/>
      <c r="AL585" s="157"/>
      <c r="AM585" s="335"/>
      <c r="AN585" s="335"/>
      <c r="AO585" s="335"/>
      <c r="AP585" s="157"/>
      <c r="AQ585" s="250"/>
      <c r="AR585" s="201"/>
      <c r="AS585" s="136" t="s">
        <v>231</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401</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395</v>
      </c>
      <c r="F592" s="176"/>
      <c r="G592" s="898" t="s">
        <v>250</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239</v>
      </c>
      <c r="F593" s="339"/>
      <c r="G593" s="340" t="s">
        <v>236</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238</v>
      </c>
      <c r="AF593" s="332"/>
      <c r="AG593" s="332"/>
      <c r="AH593" s="333"/>
      <c r="AI593" s="334" t="s">
        <v>536</v>
      </c>
      <c r="AJ593" s="334"/>
      <c r="AK593" s="334"/>
      <c r="AL593" s="158"/>
      <c r="AM593" s="334" t="s">
        <v>537</v>
      </c>
      <c r="AN593" s="334"/>
      <c r="AO593" s="334"/>
      <c r="AP593" s="158"/>
      <c r="AQ593" s="158" t="s">
        <v>230</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231</v>
      </c>
      <c r="AH594" s="137"/>
      <c r="AI594" s="335"/>
      <c r="AJ594" s="335"/>
      <c r="AK594" s="335"/>
      <c r="AL594" s="157"/>
      <c r="AM594" s="335"/>
      <c r="AN594" s="335"/>
      <c r="AO594" s="335"/>
      <c r="AP594" s="157"/>
      <c r="AQ594" s="250"/>
      <c r="AR594" s="201"/>
      <c r="AS594" s="136" t="s">
        <v>231</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239</v>
      </c>
      <c r="F598" s="339"/>
      <c r="G598" s="340" t="s">
        <v>236</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238</v>
      </c>
      <c r="AF598" s="332"/>
      <c r="AG598" s="332"/>
      <c r="AH598" s="333"/>
      <c r="AI598" s="334" t="s">
        <v>536</v>
      </c>
      <c r="AJ598" s="334"/>
      <c r="AK598" s="334"/>
      <c r="AL598" s="158"/>
      <c r="AM598" s="334" t="s">
        <v>537</v>
      </c>
      <c r="AN598" s="334"/>
      <c r="AO598" s="334"/>
      <c r="AP598" s="158"/>
      <c r="AQ598" s="158" t="s">
        <v>230</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231</v>
      </c>
      <c r="AH599" s="137"/>
      <c r="AI599" s="335"/>
      <c r="AJ599" s="335"/>
      <c r="AK599" s="335"/>
      <c r="AL599" s="157"/>
      <c r="AM599" s="335"/>
      <c r="AN599" s="335"/>
      <c r="AO599" s="335"/>
      <c r="AP599" s="157"/>
      <c r="AQ599" s="250"/>
      <c r="AR599" s="201"/>
      <c r="AS599" s="136" t="s">
        <v>231</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239</v>
      </c>
      <c r="F603" s="339"/>
      <c r="G603" s="340" t="s">
        <v>236</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238</v>
      </c>
      <c r="AF603" s="332"/>
      <c r="AG603" s="332"/>
      <c r="AH603" s="333"/>
      <c r="AI603" s="334" t="s">
        <v>536</v>
      </c>
      <c r="AJ603" s="334"/>
      <c r="AK603" s="334"/>
      <c r="AL603" s="158"/>
      <c r="AM603" s="334" t="s">
        <v>537</v>
      </c>
      <c r="AN603" s="334"/>
      <c r="AO603" s="334"/>
      <c r="AP603" s="158"/>
      <c r="AQ603" s="158" t="s">
        <v>230</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231</v>
      </c>
      <c r="AH604" s="137"/>
      <c r="AI604" s="335"/>
      <c r="AJ604" s="335"/>
      <c r="AK604" s="335"/>
      <c r="AL604" s="157"/>
      <c r="AM604" s="335"/>
      <c r="AN604" s="335"/>
      <c r="AO604" s="335"/>
      <c r="AP604" s="157"/>
      <c r="AQ604" s="250"/>
      <c r="AR604" s="201"/>
      <c r="AS604" s="136" t="s">
        <v>231</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239</v>
      </c>
      <c r="F608" s="339"/>
      <c r="G608" s="340" t="s">
        <v>236</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238</v>
      </c>
      <c r="AF608" s="332"/>
      <c r="AG608" s="332"/>
      <c r="AH608" s="333"/>
      <c r="AI608" s="334" t="s">
        <v>536</v>
      </c>
      <c r="AJ608" s="334"/>
      <c r="AK608" s="334"/>
      <c r="AL608" s="158"/>
      <c r="AM608" s="334" t="s">
        <v>537</v>
      </c>
      <c r="AN608" s="334"/>
      <c r="AO608" s="334"/>
      <c r="AP608" s="158"/>
      <c r="AQ608" s="158" t="s">
        <v>230</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231</v>
      </c>
      <c r="AH609" s="137"/>
      <c r="AI609" s="335"/>
      <c r="AJ609" s="335"/>
      <c r="AK609" s="335"/>
      <c r="AL609" s="157"/>
      <c r="AM609" s="335"/>
      <c r="AN609" s="335"/>
      <c r="AO609" s="335"/>
      <c r="AP609" s="157"/>
      <c r="AQ609" s="250"/>
      <c r="AR609" s="201"/>
      <c r="AS609" s="136" t="s">
        <v>231</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239</v>
      </c>
      <c r="F613" s="339"/>
      <c r="G613" s="340" t="s">
        <v>236</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238</v>
      </c>
      <c r="AF613" s="332"/>
      <c r="AG613" s="332"/>
      <c r="AH613" s="333"/>
      <c r="AI613" s="334" t="s">
        <v>536</v>
      </c>
      <c r="AJ613" s="334"/>
      <c r="AK613" s="334"/>
      <c r="AL613" s="158"/>
      <c r="AM613" s="334" t="s">
        <v>537</v>
      </c>
      <c r="AN613" s="334"/>
      <c r="AO613" s="334"/>
      <c r="AP613" s="158"/>
      <c r="AQ613" s="158" t="s">
        <v>230</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231</v>
      </c>
      <c r="AH614" s="137"/>
      <c r="AI614" s="335"/>
      <c r="AJ614" s="335"/>
      <c r="AK614" s="335"/>
      <c r="AL614" s="157"/>
      <c r="AM614" s="335"/>
      <c r="AN614" s="335"/>
      <c r="AO614" s="335"/>
      <c r="AP614" s="157"/>
      <c r="AQ614" s="250"/>
      <c r="AR614" s="201"/>
      <c r="AS614" s="136" t="s">
        <v>231</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240</v>
      </c>
      <c r="F618" s="339"/>
      <c r="G618" s="340" t="s">
        <v>237</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238</v>
      </c>
      <c r="AF618" s="332"/>
      <c r="AG618" s="332"/>
      <c r="AH618" s="333"/>
      <c r="AI618" s="334" t="s">
        <v>536</v>
      </c>
      <c r="AJ618" s="334"/>
      <c r="AK618" s="334"/>
      <c r="AL618" s="158"/>
      <c r="AM618" s="334" t="s">
        <v>537</v>
      </c>
      <c r="AN618" s="334"/>
      <c r="AO618" s="334"/>
      <c r="AP618" s="158"/>
      <c r="AQ618" s="158" t="s">
        <v>230</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231</v>
      </c>
      <c r="AH619" s="137"/>
      <c r="AI619" s="335"/>
      <c r="AJ619" s="335"/>
      <c r="AK619" s="335"/>
      <c r="AL619" s="157"/>
      <c r="AM619" s="335"/>
      <c r="AN619" s="335"/>
      <c r="AO619" s="335"/>
      <c r="AP619" s="157"/>
      <c r="AQ619" s="250"/>
      <c r="AR619" s="201"/>
      <c r="AS619" s="136" t="s">
        <v>231</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240</v>
      </c>
      <c r="F623" s="339"/>
      <c r="G623" s="340" t="s">
        <v>237</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238</v>
      </c>
      <c r="AF623" s="332"/>
      <c r="AG623" s="332"/>
      <c r="AH623" s="333"/>
      <c r="AI623" s="334" t="s">
        <v>536</v>
      </c>
      <c r="AJ623" s="334"/>
      <c r="AK623" s="334"/>
      <c r="AL623" s="158"/>
      <c r="AM623" s="334" t="s">
        <v>537</v>
      </c>
      <c r="AN623" s="334"/>
      <c r="AO623" s="334"/>
      <c r="AP623" s="158"/>
      <c r="AQ623" s="158" t="s">
        <v>230</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231</v>
      </c>
      <c r="AH624" s="137"/>
      <c r="AI624" s="335"/>
      <c r="AJ624" s="335"/>
      <c r="AK624" s="335"/>
      <c r="AL624" s="157"/>
      <c r="AM624" s="335"/>
      <c r="AN624" s="335"/>
      <c r="AO624" s="335"/>
      <c r="AP624" s="157"/>
      <c r="AQ624" s="250"/>
      <c r="AR624" s="201"/>
      <c r="AS624" s="136" t="s">
        <v>231</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240</v>
      </c>
      <c r="F628" s="339"/>
      <c r="G628" s="340" t="s">
        <v>237</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238</v>
      </c>
      <c r="AF628" s="332"/>
      <c r="AG628" s="332"/>
      <c r="AH628" s="333"/>
      <c r="AI628" s="334" t="s">
        <v>536</v>
      </c>
      <c r="AJ628" s="334"/>
      <c r="AK628" s="334"/>
      <c r="AL628" s="158"/>
      <c r="AM628" s="334" t="s">
        <v>537</v>
      </c>
      <c r="AN628" s="334"/>
      <c r="AO628" s="334"/>
      <c r="AP628" s="158"/>
      <c r="AQ628" s="158" t="s">
        <v>230</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231</v>
      </c>
      <c r="AH629" s="137"/>
      <c r="AI629" s="335"/>
      <c r="AJ629" s="335"/>
      <c r="AK629" s="335"/>
      <c r="AL629" s="157"/>
      <c r="AM629" s="335"/>
      <c r="AN629" s="335"/>
      <c r="AO629" s="335"/>
      <c r="AP629" s="157"/>
      <c r="AQ629" s="250"/>
      <c r="AR629" s="201"/>
      <c r="AS629" s="136" t="s">
        <v>231</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240</v>
      </c>
      <c r="F633" s="339"/>
      <c r="G633" s="340" t="s">
        <v>237</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238</v>
      </c>
      <c r="AF633" s="332"/>
      <c r="AG633" s="332"/>
      <c r="AH633" s="333"/>
      <c r="AI633" s="334" t="s">
        <v>536</v>
      </c>
      <c r="AJ633" s="334"/>
      <c r="AK633" s="334"/>
      <c r="AL633" s="158"/>
      <c r="AM633" s="334" t="s">
        <v>537</v>
      </c>
      <c r="AN633" s="334"/>
      <c r="AO633" s="334"/>
      <c r="AP633" s="158"/>
      <c r="AQ633" s="158" t="s">
        <v>230</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231</v>
      </c>
      <c r="AH634" s="137"/>
      <c r="AI634" s="335"/>
      <c r="AJ634" s="335"/>
      <c r="AK634" s="335"/>
      <c r="AL634" s="157"/>
      <c r="AM634" s="335"/>
      <c r="AN634" s="335"/>
      <c r="AO634" s="335"/>
      <c r="AP634" s="157"/>
      <c r="AQ634" s="250"/>
      <c r="AR634" s="201"/>
      <c r="AS634" s="136" t="s">
        <v>231</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240</v>
      </c>
      <c r="F638" s="339"/>
      <c r="G638" s="340" t="s">
        <v>237</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238</v>
      </c>
      <c r="AF638" s="332"/>
      <c r="AG638" s="332"/>
      <c r="AH638" s="333"/>
      <c r="AI638" s="334" t="s">
        <v>536</v>
      </c>
      <c r="AJ638" s="334"/>
      <c r="AK638" s="334"/>
      <c r="AL638" s="158"/>
      <c r="AM638" s="334" t="s">
        <v>537</v>
      </c>
      <c r="AN638" s="334"/>
      <c r="AO638" s="334"/>
      <c r="AP638" s="158"/>
      <c r="AQ638" s="158" t="s">
        <v>230</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231</v>
      </c>
      <c r="AH639" s="137"/>
      <c r="AI639" s="335"/>
      <c r="AJ639" s="335"/>
      <c r="AK639" s="335"/>
      <c r="AL639" s="157"/>
      <c r="AM639" s="335"/>
      <c r="AN639" s="335"/>
      <c r="AO639" s="335"/>
      <c r="AP639" s="157"/>
      <c r="AQ639" s="250"/>
      <c r="AR639" s="201"/>
      <c r="AS639" s="136" t="s">
        <v>231</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401</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396</v>
      </c>
      <c r="F646" s="176"/>
      <c r="G646" s="898" t="s">
        <v>250</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239</v>
      </c>
      <c r="F647" s="339"/>
      <c r="G647" s="340" t="s">
        <v>236</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238</v>
      </c>
      <c r="AF647" s="332"/>
      <c r="AG647" s="332"/>
      <c r="AH647" s="333"/>
      <c r="AI647" s="334" t="s">
        <v>536</v>
      </c>
      <c r="AJ647" s="334"/>
      <c r="AK647" s="334"/>
      <c r="AL647" s="158"/>
      <c r="AM647" s="334" t="s">
        <v>537</v>
      </c>
      <c r="AN647" s="334"/>
      <c r="AO647" s="334"/>
      <c r="AP647" s="158"/>
      <c r="AQ647" s="158" t="s">
        <v>230</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231</v>
      </c>
      <c r="AH648" s="137"/>
      <c r="AI648" s="335"/>
      <c r="AJ648" s="335"/>
      <c r="AK648" s="335"/>
      <c r="AL648" s="157"/>
      <c r="AM648" s="335"/>
      <c r="AN648" s="335"/>
      <c r="AO648" s="335"/>
      <c r="AP648" s="157"/>
      <c r="AQ648" s="250"/>
      <c r="AR648" s="201"/>
      <c r="AS648" s="136" t="s">
        <v>231</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239</v>
      </c>
      <c r="F652" s="339"/>
      <c r="G652" s="340" t="s">
        <v>236</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238</v>
      </c>
      <c r="AF652" s="332"/>
      <c r="AG652" s="332"/>
      <c r="AH652" s="333"/>
      <c r="AI652" s="334" t="s">
        <v>536</v>
      </c>
      <c r="AJ652" s="334"/>
      <c r="AK652" s="334"/>
      <c r="AL652" s="158"/>
      <c r="AM652" s="334" t="s">
        <v>537</v>
      </c>
      <c r="AN652" s="334"/>
      <c r="AO652" s="334"/>
      <c r="AP652" s="158"/>
      <c r="AQ652" s="158" t="s">
        <v>230</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231</v>
      </c>
      <c r="AH653" s="137"/>
      <c r="AI653" s="335"/>
      <c r="AJ653" s="335"/>
      <c r="AK653" s="335"/>
      <c r="AL653" s="157"/>
      <c r="AM653" s="335"/>
      <c r="AN653" s="335"/>
      <c r="AO653" s="335"/>
      <c r="AP653" s="157"/>
      <c r="AQ653" s="250"/>
      <c r="AR653" s="201"/>
      <c r="AS653" s="136" t="s">
        <v>231</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239</v>
      </c>
      <c r="F657" s="339"/>
      <c r="G657" s="340" t="s">
        <v>236</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238</v>
      </c>
      <c r="AF657" s="332"/>
      <c r="AG657" s="332"/>
      <c r="AH657" s="333"/>
      <c r="AI657" s="334" t="s">
        <v>536</v>
      </c>
      <c r="AJ657" s="334"/>
      <c r="AK657" s="334"/>
      <c r="AL657" s="158"/>
      <c r="AM657" s="334" t="s">
        <v>537</v>
      </c>
      <c r="AN657" s="334"/>
      <c r="AO657" s="334"/>
      <c r="AP657" s="158"/>
      <c r="AQ657" s="158" t="s">
        <v>230</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231</v>
      </c>
      <c r="AH658" s="137"/>
      <c r="AI658" s="335"/>
      <c r="AJ658" s="335"/>
      <c r="AK658" s="335"/>
      <c r="AL658" s="157"/>
      <c r="AM658" s="335"/>
      <c r="AN658" s="335"/>
      <c r="AO658" s="335"/>
      <c r="AP658" s="157"/>
      <c r="AQ658" s="250"/>
      <c r="AR658" s="201"/>
      <c r="AS658" s="136" t="s">
        <v>231</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239</v>
      </c>
      <c r="F662" s="339"/>
      <c r="G662" s="340" t="s">
        <v>236</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238</v>
      </c>
      <c r="AF662" s="332"/>
      <c r="AG662" s="332"/>
      <c r="AH662" s="333"/>
      <c r="AI662" s="334" t="s">
        <v>536</v>
      </c>
      <c r="AJ662" s="334"/>
      <c r="AK662" s="334"/>
      <c r="AL662" s="158"/>
      <c r="AM662" s="334" t="s">
        <v>537</v>
      </c>
      <c r="AN662" s="334"/>
      <c r="AO662" s="334"/>
      <c r="AP662" s="158"/>
      <c r="AQ662" s="158" t="s">
        <v>230</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231</v>
      </c>
      <c r="AH663" s="137"/>
      <c r="AI663" s="335"/>
      <c r="AJ663" s="335"/>
      <c r="AK663" s="335"/>
      <c r="AL663" s="157"/>
      <c r="AM663" s="335"/>
      <c r="AN663" s="335"/>
      <c r="AO663" s="335"/>
      <c r="AP663" s="157"/>
      <c r="AQ663" s="250"/>
      <c r="AR663" s="201"/>
      <c r="AS663" s="136" t="s">
        <v>231</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239</v>
      </c>
      <c r="F667" s="339"/>
      <c r="G667" s="340" t="s">
        <v>236</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238</v>
      </c>
      <c r="AF667" s="332"/>
      <c r="AG667" s="332"/>
      <c r="AH667" s="333"/>
      <c r="AI667" s="334" t="s">
        <v>536</v>
      </c>
      <c r="AJ667" s="334"/>
      <c r="AK667" s="334"/>
      <c r="AL667" s="158"/>
      <c r="AM667" s="334" t="s">
        <v>537</v>
      </c>
      <c r="AN667" s="334"/>
      <c r="AO667" s="334"/>
      <c r="AP667" s="158"/>
      <c r="AQ667" s="158" t="s">
        <v>230</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231</v>
      </c>
      <c r="AH668" s="137"/>
      <c r="AI668" s="335"/>
      <c r="AJ668" s="335"/>
      <c r="AK668" s="335"/>
      <c r="AL668" s="157"/>
      <c r="AM668" s="335"/>
      <c r="AN668" s="335"/>
      <c r="AO668" s="335"/>
      <c r="AP668" s="157"/>
      <c r="AQ668" s="250"/>
      <c r="AR668" s="201"/>
      <c r="AS668" s="136" t="s">
        <v>231</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240</v>
      </c>
      <c r="F672" s="339"/>
      <c r="G672" s="340" t="s">
        <v>237</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238</v>
      </c>
      <c r="AF672" s="332"/>
      <c r="AG672" s="332"/>
      <c r="AH672" s="333"/>
      <c r="AI672" s="334" t="s">
        <v>536</v>
      </c>
      <c r="AJ672" s="334"/>
      <c r="AK672" s="334"/>
      <c r="AL672" s="158"/>
      <c r="AM672" s="334" t="s">
        <v>537</v>
      </c>
      <c r="AN672" s="334"/>
      <c r="AO672" s="334"/>
      <c r="AP672" s="158"/>
      <c r="AQ672" s="158" t="s">
        <v>230</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231</v>
      </c>
      <c r="AH673" s="137"/>
      <c r="AI673" s="335"/>
      <c r="AJ673" s="335"/>
      <c r="AK673" s="335"/>
      <c r="AL673" s="157"/>
      <c r="AM673" s="335"/>
      <c r="AN673" s="335"/>
      <c r="AO673" s="335"/>
      <c r="AP673" s="157"/>
      <c r="AQ673" s="250"/>
      <c r="AR673" s="201"/>
      <c r="AS673" s="136" t="s">
        <v>231</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240</v>
      </c>
      <c r="F677" s="339"/>
      <c r="G677" s="340" t="s">
        <v>237</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238</v>
      </c>
      <c r="AF677" s="332"/>
      <c r="AG677" s="332"/>
      <c r="AH677" s="333"/>
      <c r="AI677" s="334" t="s">
        <v>536</v>
      </c>
      <c r="AJ677" s="334"/>
      <c r="AK677" s="334"/>
      <c r="AL677" s="158"/>
      <c r="AM677" s="334" t="s">
        <v>537</v>
      </c>
      <c r="AN677" s="334"/>
      <c r="AO677" s="334"/>
      <c r="AP677" s="158"/>
      <c r="AQ677" s="158" t="s">
        <v>230</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231</v>
      </c>
      <c r="AH678" s="137"/>
      <c r="AI678" s="335"/>
      <c r="AJ678" s="335"/>
      <c r="AK678" s="335"/>
      <c r="AL678" s="157"/>
      <c r="AM678" s="335"/>
      <c r="AN678" s="335"/>
      <c r="AO678" s="335"/>
      <c r="AP678" s="157"/>
      <c r="AQ678" s="250"/>
      <c r="AR678" s="201"/>
      <c r="AS678" s="136" t="s">
        <v>231</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240</v>
      </c>
      <c r="F682" s="339"/>
      <c r="G682" s="340" t="s">
        <v>237</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238</v>
      </c>
      <c r="AF682" s="332"/>
      <c r="AG682" s="332"/>
      <c r="AH682" s="333"/>
      <c r="AI682" s="334" t="s">
        <v>536</v>
      </c>
      <c r="AJ682" s="334"/>
      <c r="AK682" s="334"/>
      <c r="AL682" s="158"/>
      <c r="AM682" s="334" t="s">
        <v>537</v>
      </c>
      <c r="AN682" s="334"/>
      <c r="AO682" s="334"/>
      <c r="AP682" s="158"/>
      <c r="AQ682" s="158" t="s">
        <v>230</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231</v>
      </c>
      <c r="AH683" s="137"/>
      <c r="AI683" s="335"/>
      <c r="AJ683" s="335"/>
      <c r="AK683" s="335"/>
      <c r="AL683" s="157"/>
      <c r="AM683" s="335"/>
      <c r="AN683" s="335"/>
      <c r="AO683" s="335"/>
      <c r="AP683" s="157"/>
      <c r="AQ683" s="250"/>
      <c r="AR683" s="201"/>
      <c r="AS683" s="136" t="s">
        <v>231</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240</v>
      </c>
      <c r="F687" s="339"/>
      <c r="G687" s="340" t="s">
        <v>237</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238</v>
      </c>
      <c r="AF687" s="332"/>
      <c r="AG687" s="332"/>
      <c r="AH687" s="333"/>
      <c r="AI687" s="334" t="s">
        <v>536</v>
      </c>
      <c r="AJ687" s="334"/>
      <c r="AK687" s="334"/>
      <c r="AL687" s="158"/>
      <c r="AM687" s="334" t="s">
        <v>537</v>
      </c>
      <c r="AN687" s="334"/>
      <c r="AO687" s="334"/>
      <c r="AP687" s="158"/>
      <c r="AQ687" s="158" t="s">
        <v>230</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231</v>
      </c>
      <c r="AH688" s="137"/>
      <c r="AI688" s="335"/>
      <c r="AJ688" s="335"/>
      <c r="AK688" s="335"/>
      <c r="AL688" s="157"/>
      <c r="AM688" s="335"/>
      <c r="AN688" s="335"/>
      <c r="AO688" s="335"/>
      <c r="AP688" s="157"/>
      <c r="AQ688" s="250"/>
      <c r="AR688" s="201"/>
      <c r="AS688" s="136" t="s">
        <v>231</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240</v>
      </c>
      <c r="F692" s="339"/>
      <c r="G692" s="340" t="s">
        <v>237</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238</v>
      </c>
      <c r="AF692" s="332"/>
      <c r="AG692" s="332"/>
      <c r="AH692" s="333"/>
      <c r="AI692" s="334" t="s">
        <v>536</v>
      </c>
      <c r="AJ692" s="334"/>
      <c r="AK692" s="334"/>
      <c r="AL692" s="158"/>
      <c r="AM692" s="334" t="s">
        <v>537</v>
      </c>
      <c r="AN692" s="334"/>
      <c r="AO692" s="334"/>
      <c r="AP692" s="158"/>
      <c r="AQ692" s="158" t="s">
        <v>230</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231</v>
      </c>
      <c r="AH693" s="137"/>
      <c r="AI693" s="335"/>
      <c r="AJ693" s="335"/>
      <c r="AK693" s="335"/>
      <c r="AL693" s="157"/>
      <c r="AM693" s="335"/>
      <c r="AN693" s="335"/>
      <c r="AO693" s="335"/>
      <c r="AP693" s="157"/>
      <c r="AQ693" s="250"/>
      <c r="AR693" s="201"/>
      <c r="AS693" s="136" t="s">
        <v>231</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401</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3" t="s">
        <v>31</v>
      </c>
      <c r="AH701" s="376"/>
      <c r="AI701" s="376"/>
      <c r="AJ701" s="376"/>
      <c r="AK701" s="376"/>
      <c r="AL701" s="376"/>
      <c r="AM701" s="376"/>
      <c r="AN701" s="376"/>
      <c r="AO701" s="376"/>
      <c r="AP701" s="376"/>
      <c r="AQ701" s="376"/>
      <c r="AR701" s="376"/>
      <c r="AS701" s="376"/>
      <c r="AT701" s="376"/>
      <c r="AU701" s="376"/>
      <c r="AV701" s="376"/>
      <c r="AW701" s="376"/>
      <c r="AX701" s="824"/>
    </row>
    <row r="702" spans="1:51" ht="57.6"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737</v>
      </c>
      <c r="AE702" s="342"/>
      <c r="AF702" s="342"/>
      <c r="AG702" s="379" t="s">
        <v>772</v>
      </c>
      <c r="AH702" s="380"/>
      <c r="AI702" s="380"/>
      <c r="AJ702" s="380"/>
      <c r="AK702" s="380"/>
      <c r="AL702" s="380"/>
      <c r="AM702" s="380"/>
      <c r="AN702" s="380"/>
      <c r="AO702" s="380"/>
      <c r="AP702" s="380"/>
      <c r="AQ702" s="380"/>
      <c r="AR702" s="380"/>
      <c r="AS702" s="380"/>
      <c r="AT702" s="380"/>
      <c r="AU702" s="380"/>
      <c r="AV702" s="380"/>
      <c r="AW702" s="380"/>
      <c r="AX702" s="381"/>
    </row>
    <row r="703" spans="1:51" ht="30"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6"/>
      <c r="AD703" s="322" t="s">
        <v>737</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30"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737</v>
      </c>
      <c r="AE704" s="785"/>
      <c r="AF704" s="785"/>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2"/>
      <c r="AD705" s="716" t="s">
        <v>737</v>
      </c>
      <c r="AE705" s="717"/>
      <c r="AF705" s="717"/>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753</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314</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800</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2" t="s">
        <v>754</v>
      </c>
      <c r="AE708" s="603"/>
      <c r="AF708" s="603"/>
      <c r="AG708" s="744" t="s">
        <v>399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399</v>
      </c>
      <c r="AH710" s="105"/>
      <c r="AI710" s="105"/>
      <c r="AJ710" s="105"/>
      <c r="AK710" s="105"/>
      <c r="AL710" s="105"/>
      <c r="AM710" s="105"/>
      <c r="AN710" s="105"/>
      <c r="AO710" s="105"/>
      <c r="AP710" s="105"/>
      <c r="AQ710" s="105"/>
      <c r="AR710" s="105"/>
      <c r="AS710" s="105"/>
      <c r="AT710" s="105"/>
      <c r="AU710" s="105"/>
      <c r="AV710" s="105"/>
      <c r="AW710" s="105"/>
      <c r="AX710" s="106"/>
    </row>
    <row r="711" spans="1:50" ht="30"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3"/>
      <c r="AD711" s="322" t="s">
        <v>737</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3"/>
      <c r="AD712" s="784" t="s">
        <v>754</v>
      </c>
      <c r="AE712" s="785"/>
      <c r="AF712" s="785"/>
      <c r="AG712" s="809" t="s">
        <v>399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754</v>
      </c>
      <c r="AE713" s="323"/>
      <c r="AF713" s="665"/>
      <c r="AG713" s="104" t="s">
        <v>399</v>
      </c>
      <c r="AH713" s="105"/>
      <c r="AI713" s="105"/>
      <c r="AJ713" s="105"/>
      <c r="AK713" s="105"/>
      <c r="AL713" s="105"/>
      <c r="AM713" s="105"/>
      <c r="AN713" s="105"/>
      <c r="AO713" s="105"/>
      <c r="AP713" s="105"/>
      <c r="AQ713" s="105"/>
      <c r="AR713" s="105"/>
      <c r="AS713" s="105"/>
      <c r="AT713" s="105"/>
      <c r="AU713" s="105"/>
      <c r="AV713" s="105"/>
      <c r="AW713" s="105"/>
      <c r="AX713" s="106"/>
    </row>
    <row r="714" spans="1:50" ht="30" customHeight="1" x14ac:dyDescent="0.15">
      <c r="A714" s="647"/>
      <c r="B714" s="648"/>
      <c r="C714" s="649" t="s">
        <v>320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737</v>
      </c>
      <c r="AE714" s="807"/>
      <c r="AF714" s="808"/>
      <c r="AG714" s="738" t="s">
        <v>749</v>
      </c>
      <c r="AH714" s="739"/>
      <c r="AI714" s="739"/>
      <c r="AJ714" s="739"/>
      <c r="AK714" s="739"/>
      <c r="AL714" s="739"/>
      <c r="AM714" s="739"/>
      <c r="AN714" s="739"/>
      <c r="AO714" s="739"/>
      <c r="AP714" s="739"/>
      <c r="AQ714" s="739"/>
      <c r="AR714" s="739"/>
      <c r="AS714" s="739"/>
      <c r="AT714" s="739"/>
      <c r="AU714" s="739"/>
      <c r="AV714" s="739"/>
      <c r="AW714" s="739"/>
      <c r="AX714" s="740"/>
    </row>
    <row r="715" spans="1:50" ht="30" customHeight="1" x14ac:dyDescent="0.15">
      <c r="A715" s="642" t="s">
        <v>40</v>
      </c>
      <c r="B715" s="786"/>
      <c r="C715" s="787" t="s">
        <v>321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2" t="s">
        <v>737</v>
      </c>
      <c r="AE715" s="603"/>
      <c r="AF715" s="658"/>
      <c r="AG715" s="744" t="s">
        <v>755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8" t="s">
        <v>737</v>
      </c>
      <c r="AE716" s="629"/>
      <c r="AF716" s="629"/>
      <c r="AG716" s="104" t="s">
        <v>750</v>
      </c>
      <c r="AH716" s="105"/>
      <c r="AI716" s="105"/>
      <c r="AJ716" s="105"/>
      <c r="AK716" s="105"/>
      <c r="AL716" s="105"/>
      <c r="AM716" s="105"/>
      <c r="AN716" s="105"/>
      <c r="AO716" s="105"/>
      <c r="AP716" s="105"/>
      <c r="AQ716" s="105"/>
      <c r="AR716" s="105"/>
      <c r="AS716" s="105"/>
      <c r="AT716" s="105"/>
      <c r="AU716" s="105"/>
      <c r="AV716" s="105"/>
      <c r="AW716" s="105"/>
      <c r="AX716" s="106"/>
    </row>
    <row r="717" spans="1:50" ht="54.6" customHeight="1" x14ac:dyDescent="0.15">
      <c r="A717" s="644"/>
      <c r="B717" s="646"/>
      <c r="C717" s="385" t="s">
        <v>241</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757</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30"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2" t="s">
        <v>737</v>
      </c>
      <c r="AE719" s="603"/>
      <c r="AF719" s="603"/>
      <c r="AG719" s="128" t="s">
        <v>788</v>
      </c>
      <c r="AH719" s="108"/>
      <c r="AI719" s="108"/>
      <c r="AJ719" s="108"/>
      <c r="AK719" s="108"/>
      <c r="AL719" s="108"/>
      <c r="AM719" s="108"/>
      <c r="AN719" s="108"/>
      <c r="AO719" s="108"/>
      <c r="AP719" s="108"/>
      <c r="AQ719" s="108"/>
      <c r="AR719" s="108"/>
      <c r="AS719" s="108"/>
      <c r="AT719" s="108"/>
      <c r="AU719" s="108"/>
      <c r="AV719" s="108"/>
      <c r="AW719" s="108"/>
      <c r="AX719" s="129"/>
    </row>
    <row r="720" spans="1:50" ht="18" customHeight="1" x14ac:dyDescent="0.15">
      <c r="A720" s="780"/>
      <c r="B720" s="781"/>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6" customHeight="1" x14ac:dyDescent="0.15">
      <c r="A721" s="780"/>
      <c r="B721" s="781"/>
      <c r="C721" s="293" t="s">
        <v>704</v>
      </c>
      <c r="D721" s="294"/>
      <c r="E721" s="294"/>
      <c r="F721" s="295"/>
      <c r="G721" s="284"/>
      <c r="H721" s="285"/>
      <c r="I721" s="77" t="str">
        <f>IF(OR(G721="　", G721=""), "", "-")</f>
        <v/>
      </c>
      <c r="J721" s="288"/>
      <c r="K721" s="288"/>
      <c r="L721" s="77" t="str">
        <f>IF(M721="","","-")</f>
        <v/>
      </c>
      <c r="M721" s="78"/>
      <c r="N721" s="301" t="s">
        <v>787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6"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6"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6"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6"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 customHeight="1" x14ac:dyDescent="0.15">
      <c r="A726" s="642" t="s">
        <v>48</v>
      </c>
      <c r="B726" s="801"/>
      <c r="C726" s="814" t="s">
        <v>53</v>
      </c>
      <c r="D726" s="836"/>
      <c r="E726" s="836"/>
      <c r="F726" s="837"/>
      <c r="G726" s="576" t="s">
        <v>752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4" customHeight="1" thickBot="1" x14ac:dyDescent="0.2">
      <c r="A727" s="802"/>
      <c r="B727" s="803"/>
      <c r="C727" s="750" t="s">
        <v>57</v>
      </c>
      <c r="D727" s="751"/>
      <c r="E727" s="751"/>
      <c r="F727" s="752"/>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5.099999999999994"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5.099999999999994"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5.099999999999994"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5.099999999999994" customHeight="1" thickBot="1" x14ac:dyDescent="0.2">
      <c r="A735" s="792" t="s">
        <v>796</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347</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665</v>
      </c>
      <c r="B737" s="211"/>
      <c r="C737" s="211"/>
      <c r="D737" s="212"/>
      <c r="E737" s="954" t="s">
        <v>729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390</v>
      </c>
      <c r="B738" s="361"/>
      <c r="C738" s="361"/>
      <c r="D738" s="361"/>
      <c r="E738" s="954" t="s">
        <v>730</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389</v>
      </c>
      <c r="B739" s="361"/>
      <c r="C739" s="361"/>
      <c r="D739" s="361"/>
      <c r="E739" s="954" t="s">
        <v>731</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388</v>
      </c>
      <c r="B740" s="361"/>
      <c r="C740" s="361"/>
      <c r="D740" s="361"/>
      <c r="E740" s="954" t="s">
        <v>732</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387</v>
      </c>
      <c r="B741" s="361"/>
      <c r="C741" s="361"/>
      <c r="D741" s="361"/>
      <c r="E741" s="954" t="s">
        <v>733</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386</v>
      </c>
      <c r="B742" s="361"/>
      <c r="C742" s="361"/>
      <c r="D742" s="361"/>
      <c r="E742" s="954" t="s">
        <v>734</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385</v>
      </c>
      <c r="B743" s="361"/>
      <c r="C743" s="361"/>
      <c r="D743" s="361"/>
      <c r="E743" s="954" t="s">
        <v>735</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384</v>
      </c>
      <c r="B744" s="361"/>
      <c r="C744" s="361"/>
      <c r="D744" s="361"/>
      <c r="E744" s="954" t="s">
        <v>734</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383</v>
      </c>
      <c r="B745" s="361"/>
      <c r="C745" s="361"/>
      <c r="D745" s="361"/>
      <c r="E745" s="991" t="s">
        <v>736</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538</v>
      </c>
      <c r="B746" s="361"/>
      <c r="C746" s="361"/>
      <c r="D746" s="361"/>
      <c r="E746" s="960" t="s">
        <v>704</v>
      </c>
      <c r="F746" s="958"/>
      <c r="G746" s="958"/>
      <c r="H746" s="100" t="str">
        <f>IF(E746="","","-")</f>
        <v>-</v>
      </c>
      <c r="I746" s="958"/>
      <c r="J746" s="958"/>
      <c r="K746" s="100" t="str">
        <f>IF(I746="","","-")</f>
        <v/>
      </c>
      <c r="L746" s="959">
        <v>247</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502</v>
      </c>
      <c r="B747" s="361"/>
      <c r="C747" s="361"/>
      <c r="D747" s="361"/>
      <c r="E747" s="960" t="s">
        <v>704</v>
      </c>
      <c r="F747" s="958"/>
      <c r="G747" s="958"/>
      <c r="H747" s="100" t="str">
        <f>IF(E747="","","-")</f>
        <v>-</v>
      </c>
      <c r="I747" s="958"/>
      <c r="J747" s="958"/>
      <c r="K747" s="100" t="str">
        <f>IF(I747="","","-")</f>
        <v/>
      </c>
      <c r="L747" s="959">
        <v>250</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4" t="s">
        <v>377</v>
      </c>
      <c r="B748" s="615"/>
      <c r="C748" s="615"/>
      <c r="D748" s="615"/>
      <c r="E748" s="615"/>
      <c r="F748" s="616"/>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4"/>
      <c r="B749" s="615"/>
      <c r="C749" s="615"/>
      <c r="D749" s="615"/>
      <c r="E749" s="615"/>
      <c r="F749" s="61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4"/>
      <c r="B750" s="615"/>
      <c r="C750" s="615"/>
      <c r="D750" s="615"/>
      <c r="E750" s="615"/>
      <c r="F750" s="61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4"/>
      <c r="B751" s="615"/>
      <c r="C751" s="615"/>
      <c r="D751" s="615"/>
      <c r="E751" s="615"/>
      <c r="F751" s="61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8.35" customHeight="1" x14ac:dyDescent="0.15">
      <c r="A752" s="614"/>
      <c r="B752" s="615"/>
      <c r="C752" s="615"/>
      <c r="D752" s="615"/>
      <c r="E752" s="615"/>
      <c r="F752" s="61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4"/>
      <c r="B753" s="615"/>
      <c r="C753" s="615"/>
      <c r="D753" s="615"/>
      <c r="E753" s="615"/>
      <c r="F753" s="61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4"/>
      <c r="B754" s="615"/>
      <c r="C754" s="615"/>
      <c r="D754" s="615"/>
      <c r="E754" s="615"/>
      <c r="F754" s="61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8.35" customHeight="1" x14ac:dyDescent="0.15">
      <c r="A755" s="614"/>
      <c r="B755" s="615"/>
      <c r="C755" s="615"/>
      <c r="D755" s="615"/>
      <c r="E755" s="615"/>
      <c r="F755" s="61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4"/>
      <c r="B756" s="615"/>
      <c r="C756" s="615"/>
      <c r="D756" s="615"/>
      <c r="E756" s="615"/>
      <c r="F756" s="61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4"/>
      <c r="B757" s="615"/>
      <c r="C757" s="615"/>
      <c r="D757" s="615"/>
      <c r="E757" s="615"/>
      <c r="F757" s="61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4"/>
      <c r="B758" s="615"/>
      <c r="C758" s="615"/>
      <c r="D758" s="615"/>
      <c r="E758" s="615"/>
      <c r="F758" s="61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4"/>
      <c r="B759" s="615"/>
      <c r="C759" s="615"/>
      <c r="D759" s="615"/>
      <c r="E759" s="615"/>
      <c r="F759" s="61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4"/>
      <c r="B760" s="615"/>
      <c r="C760" s="615"/>
      <c r="D760" s="615"/>
      <c r="E760" s="615"/>
      <c r="F760" s="61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8.35" customHeight="1" x14ac:dyDescent="0.15">
      <c r="A761" s="614"/>
      <c r="B761" s="615"/>
      <c r="C761" s="615"/>
      <c r="D761" s="615"/>
      <c r="E761" s="615"/>
      <c r="F761" s="61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4"/>
      <c r="B762" s="615"/>
      <c r="C762" s="615"/>
      <c r="D762" s="615"/>
      <c r="E762" s="615"/>
      <c r="F762" s="61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4"/>
      <c r="B763" s="615"/>
      <c r="C763" s="615"/>
      <c r="D763" s="615"/>
      <c r="E763" s="615"/>
      <c r="F763" s="61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4"/>
      <c r="B764" s="615"/>
      <c r="C764" s="615"/>
      <c r="D764" s="615"/>
      <c r="E764" s="615"/>
      <c r="F764" s="61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8.35" customHeight="1" x14ac:dyDescent="0.15">
      <c r="A765" s="614"/>
      <c r="B765" s="615"/>
      <c r="C765" s="615"/>
      <c r="D765" s="615"/>
      <c r="E765" s="615"/>
      <c r="F765" s="61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28.35" customHeight="1" x14ac:dyDescent="0.15">
      <c r="A766" s="614"/>
      <c r="B766" s="615"/>
      <c r="C766" s="615"/>
      <c r="D766" s="615"/>
      <c r="E766" s="615"/>
      <c r="F766" s="61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35" customHeight="1" x14ac:dyDescent="0.15">
      <c r="A767" s="614"/>
      <c r="B767" s="615"/>
      <c r="C767" s="615"/>
      <c r="D767" s="615"/>
      <c r="E767" s="615"/>
      <c r="F767" s="61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8.35" customHeight="1" x14ac:dyDescent="0.15">
      <c r="A768" s="614"/>
      <c r="B768" s="615"/>
      <c r="C768" s="615"/>
      <c r="D768" s="615"/>
      <c r="E768" s="615"/>
      <c r="F768" s="61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28.35" customHeight="1" x14ac:dyDescent="0.15">
      <c r="A769" s="614"/>
      <c r="B769" s="615"/>
      <c r="C769" s="615"/>
      <c r="D769" s="615"/>
      <c r="E769" s="615"/>
      <c r="F769" s="61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28.35" customHeight="1" x14ac:dyDescent="0.15">
      <c r="A770" s="614"/>
      <c r="B770" s="615"/>
      <c r="C770" s="615"/>
      <c r="D770" s="615"/>
      <c r="E770" s="615"/>
      <c r="F770" s="61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28.35" customHeight="1" x14ac:dyDescent="0.15">
      <c r="A771" s="614"/>
      <c r="B771" s="615"/>
      <c r="C771" s="615"/>
      <c r="D771" s="615"/>
      <c r="E771" s="615"/>
      <c r="F771" s="61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8.35" customHeight="1" x14ac:dyDescent="0.15">
      <c r="A772" s="614"/>
      <c r="B772" s="615"/>
      <c r="C772" s="615"/>
      <c r="D772" s="615"/>
      <c r="E772" s="615"/>
      <c r="F772" s="61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8.35" customHeight="1" x14ac:dyDescent="0.15">
      <c r="A773" s="614"/>
      <c r="B773" s="615"/>
      <c r="C773" s="615"/>
      <c r="D773" s="615"/>
      <c r="E773" s="615"/>
      <c r="F773" s="61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8.35" customHeight="1" x14ac:dyDescent="0.15">
      <c r="A774" s="614"/>
      <c r="B774" s="615"/>
      <c r="C774" s="615"/>
      <c r="D774" s="615"/>
      <c r="E774" s="615"/>
      <c r="F774" s="61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8.35" hidden="1" customHeight="1" x14ac:dyDescent="0.15">
      <c r="A775" s="614"/>
      <c r="B775" s="615"/>
      <c r="C775" s="615"/>
      <c r="D775" s="615"/>
      <c r="E775" s="615"/>
      <c r="F775" s="61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8.35" hidden="1" customHeight="1" x14ac:dyDescent="0.15">
      <c r="A776" s="614"/>
      <c r="B776" s="615"/>
      <c r="C776" s="615"/>
      <c r="D776" s="615"/>
      <c r="E776" s="615"/>
      <c r="F776" s="61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8.35" hidden="1" customHeight="1" x14ac:dyDescent="0.15">
      <c r="A777" s="614"/>
      <c r="B777" s="615"/>
      <c r="C777" s="615"/>
      <c r="D777" s="615"/>
      <c r="E777" s="615"/>
      <c r="F777" s="61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8.35" hidden="1" customHeight="1" x14ac:dyDescent="0.15">
      <c r="A778" s="614"/>
      <c r="B778" s="615"/>
      <c r="C778" s="615"/>
      <c r="D778" s="615"/>
      <c r="E778" s="615"/>
      <c r="F778" s="61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8.35" hidden="1" customHeight="1" x14ac:dyDescent="0.15">
      <c r="A779" s="614"/>
      <c r="B779" s="615"/>
      <c r="C779" s="615"/>
      <c r="D779" s="615"/>
      <c r="E779" s="615"/>
      <c r="F779" s="61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8.35" hidden="1" customHeight="1" x14ac:dyDescent="0.15">
      <c r="A780" s="614"/>
      <c r="B780" s="615"/>
      <c r="C780" s="615"/>
      <c r="D780" s="615"/>
      <c r="E780" s="615"/>
      <c r="F780" s="61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8.35" hidden="1" customHeight="1" x14ac:dyDescent="0.15">
      <c r="A781" s="614"/>
      <c r="B781" s="615"/>
      <c r="C781" s="615"/>
      <c r="D781" s="615"/>
      <c r="E781" s="615"/>
      <c r="F781" s="61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4"/>
      <c r="B782" s="615"/>
      <c r="C782" s="615"/>
      <c r="D782" s="615"/>
      <c r="E782" s="615"/>
      <c r="F782" s="61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4"/>
      <c r="B783" s="615"/>
      <c r="C783" s="615"/>
      <c r="D783" s="615"/>
      <c r="E783" s="615"/>
      <c r="F783" s="61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4"/>
      <c r="B784" s="615"/>
      <c r="C784" s="615"/>
      <c r="D784" s="615"/>
      <c r="E784" s="615"/>
      <c r="F784" s="61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4"/>
      <c r="B785" s="615"/>
      <c r="C785" s="615"/>
      <c r="D785" s="615"/>
      <c r="E785" s="615"/>
      <c r="F785" s="61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7"/>
      <c r="B786" s="618"/>
      <c r="C786" s="618"/>
      <c r="D786" s="618"/>
      <c r="E786" s="618"/>
      <c r="F786" s="61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379</v>
      </c>
      <c r="B787" s="631"/>
      <c r="C787" s="631"/>
      <c r="D787" s="631"/>
      <c r="E787" s="631"/>
      <c r="F787" s="632"/>
      <c r="G787" s="593" t="s">
        <v>773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48" customHeight="1" x14ac:dyDescent="0.15">
      <c r="A789" s="633"/>
      <c r="B789" s="634"/>
      <c r="C789" s="634"/>
      <c r="D789" s="634"/>
      <c r="E789" s="634"/>
      <c r="F789" s="635"/>
      <c r="G789" s="672" t="s">
        <v>758</v>
      </c>
      <c r="H789" s="673"/>
      <c r="I789" s="673"/>
      <c r="J789" s="673"/>
      <c r="K789" s="674"/>
      <c r="L789" s="666" t="s">
        <v>760</v>
      </c>
      <c r="M789" s="667"/>
      <c r="N789" s="667"/>
      <c r="O789" s="667"/>
      <c r="P789" s="667"/>
      <c r="Q789" s="667"/>
      <c r="R789" s="667"/>
      <c r="S789" s="667"/>
      <c r="T789" s="667"/>
      <c r="U789" s="667"/>
      <c r="V789" s="667"/>
      <c r="W789" s="667"/>
      <c r="X789" s="668"/>
      <c r="Y789" s="382">
        <v>13.06</v>
      </c>
      <c r="Z789" s="383"/>
      <c r="AA789" s="383"/>
      <c r="AB789" s="804"/>
      <c r="AC789" s="672" t="s">
        <v>765</v>
      </c>
      <c r="AD789" s="673"/>
      <c r="AE789" s="673"/>
      <c r="AF789" s="673"/>
      <c r="AG789" s="674"/>
      <c r="AH789" s="666" t="s">
        <v>766</v>
      </c>
      <c r="AI789" s="667"/>
      <c r="AJ789" s="667"/>
      <c r="AK789" s="667"/>
      <c r="AL789" s="667"/>
      <c r="AM789" s="667"/>
      <c r="AN789" s="667"/>
      <c r="AO789" s="667"/>
      <c r="AP789" s="667"/>
      <c r="AQ789" s="667"/>
      <c r="AR789" s="667"/>
      <c r="AS789" s="667"/>
      <c r="AT789" s="668"/>
      <c r="AU789" s="382">
        <v>7.7</v>
      </c>
      <c r="AV789" s="383"/>
      <c r="AW789" s="383"/>
      <c r="AX789" s="384"/>
    </row>
    <row r="790" spans="1:51" ht="29.25" customHeight="1" x14ac:dyDescent="0.15">
      <c r="A790" s="633"/>
      <c r="B790" s="634"/>
      <c r="C790" s="634"/>
      <c r="D790" s="634"/>
      <c r="E790" s="634"/>
      <c r="F790" s="635"/>
      <c r="G790" s="604" t="s">
        <v>759</v>
      </c>
      <c r="H790" s="626"/>
      <c r="I790" s="626"/>
      <c r="J790" s="626"/>
      <c r="K790" s="627"/>
      <c r="L790" s="596" t="s">
        <v>763</v>
      </c>
      <c r="M790" s="610"/>
      <c r="N790" s="610"/>
      <c r="O790" s="610"/>
      <c r="P790" s="610"/>
      <c r="Q790" s="610"/>
      <c r="R790" s="610"/>
      <c r="S790" s="610"/>
      <c r="T790" s="610"/>
      <c r="U790" s="610"/>
      <c r="V790" s="610"/>
      <c r="W790" s="610"/>
      <c r="X790" s="611"/>
      <c r="Y790" s="599">
        <v>0.8</v>
      </c>
      <c r="Z790" s="600"/>
      <c r="AA790" s="600"/>
      <c r="AB790" s="612"/>
      <c r="AC790" s="604" t="s">
        <v>769</v>
      </c>
      <c r="AD790" s="605"/>
      <c r="AE790" s="605"/>
      <c r="AF790" s="605"/>
      <c r="AG790" s="606"/>
      <c r="AH790" s="596" t="s">
        <v>797</v>
      </c>
      <c r="AI790" s="597"/>
      <c r="AJ790" s="597"/>
      <c r="AK790" s="597"/>
      <c r="AL790" s="597"/>
      <c r="AM790" s="597"/>
      <c r="AN790" s="597"/>
      <c r="AO790" s="597"/>
      <c r="AP790" s="597"/>
      <c r="AQ790" s="597"/>
      <c r="AR790" s="597"/>
      <c r="AS790" s="597"/>
      <c r="AT790" s="598"/>
      <c r="AU790" s="599">
        <v>1.2</v>
      </c>
      <c r="AV790" s="600"/>
      <c r="AW790" s="600"/>
      <c r="AX790" s="601"/>
    </row>
    <row r="791" spans="1:51" ht="36.6" customHeight="1" x14ac:dyDescent="0.15">
      <c r="A791" s="633"/>
      <c r="B791" s="634"/>
      <c r="C791" s="634"/>
      <c r="D791" s="634"/>
      <c r="E791" s="634"/>
      <c r="F791" s="635"/>
      <c r="G791" s="604" t="s">
        <v>761</v>
      </c>
      <c r="H791" s="626"/>
      <c r="I791" s="626"/>
      <c r="J791" s="626"/>
      <c r="K791" s="627"/>
      <c r="L791" s="596" t="s">
        <v>764</v>
      </c>
      <c r="M791" s="610"/>
      <c r="N791" s="610"/>
      <c r="O791" s="610"/>
      <c r="P791" s="610"/>
      <c r="Q791" s="610"/>
      <c r="R791" s="610"/>
      <c r="S791" s="610"/>
      <c r="T791" s="610"/>
      <c r="U791" s="610"/>
      <c r="V791" s="610"/>
      <c r="W791" s="610"/>
      <c r="X791" s="611"/>
      <c r="Y791" s="599">
        <v>0.1</v>
      </c>
      <c r="Z791" s="600"/>
      <c r="AA791" s="600"/>
      <c r="AB791" s="612"/>
      <c r="AC791" s="604" t="s">
        <v>767</v>
      </c>
      <c r="AD791" s="605"/>
      <c r="AE791" s="605"/>
      <c r="AF791" s="605"/>
      <c r="AG791" s="606"/>
      <c r="AH791" s="596" t="s">
        <v>768</v>
      </c>
      <c r="AI791" s="597"/>
      <c r="AJ791" s="597"/>
      <c r="AK791" s="597"/>
      <c r="AL791" s="597"/>
      <c r="AM791" s="597"/>
      <c r="AN791" s="597"/>
      <c r="AO791" s="597"/>
      <c r="AP791" s="597"/>
      <c r="AQ791" s="597"/>
      <c r="AR791" s="597"/>
      <c r="AS791" s="597"/>
      <c r="AT791" s="598"/>
      <c r="AU791" s="599">
        <v>0.2</v>
      </c>
      <c r="AV791" s="600"/>
      <c r="AW791" s="600"/>
      <c r="AX791" s="601"/>
    </row>
    <row r="792" spans="1:51" ht="24.75" customHeight="1" x14ac:dyDescent="0.15">
      <c r="A792" s="633"/>
      <c r="B792" s="634"/>
      <c r="C792" s="634"/>
      <c r="D792" s="634"/>
      <c r="E792" s="634"/>
      <c r="F792" s="635"/>
      <c r="G792" s="604" t="s">
        <v>762</v>
      </c>
      <c r="H792" s="626"/>
      <c r="I792" s="626"/>
      <c r="J792" s="626"/>
      <c r="K792" s="627"/>
      <c r="L792" s="596" t="s">
        <v>798</v>
      </c>
      <c r="M792" s="610"/>
      <c r="N792" s="610"/>
      <c r="O792" s="610"/>
      <c r="P792" s="610"/>
      <c r="Q792" s="610"/>
      <c r="R792" s="610"/>
      <c r="S792" s="610"/>
      <c r="T792" s="610"/>
      <c r="U792" s="610"/>
      <c r="V792" s="610"/>
      <c r="W792" s="610"/>
      <c r="X792" s="611"/>
      <c r="Y792" s="599">
        <v>1.4</v>
      </c>
      <c r="Z792" s="600"/>
      <c r="AA792" s="600"/>
      <c r="AB792" s="612"/>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30" customHeight="1" x14ac:dyDescent="0.15">
      <c r="A793" s="633"/>
      <c r="B793" s="634"/>
      <c r="C793" s="634"/>
      <c r="D793" s="634"/>
      <c r="E793" s="634"/>
      <c r="F793" s="635"/>
      <c r="G793" s="604"/>
      <c r="H793" s="626"/>
      <c r="I793" s="626"/>
      <c r="J793" s="626"/>
      <c r="K793" s="627"/>
      <c r="L793" s="596"/>
      <c r="M793" s="610"/>
      <c r="N793" s="610"/>
      <c r="O793" s="610"/>
      <c r="P793" s="610"/>
      <c r="Q793" s="610"/>
      <c r="R793" s="610"/>
      <c r="S793" s="610"/>
      <c r="T793" s="610"/>
      <c r="U793" s="610"/>
      <c r="V793" s="610"/>
      <c r="W793" s="610"/>
      <c r="X793" s="611"/>
      <c r="Y793" s="599"/>
      <c r="Z793" s="600"/>
      <c r="AA793" s="600"/>
      <c r="AB793" s="612"/>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3"/>
      <c r="B794" s="634"/>
      <c r="C794" s="634"/>
      <c r="D794" s="634"/>
      <c r="E794" s="634"/>
      <c r="F794" s="635"/>
      <c r="G794" s="604"/>
      <c r="H794" s="626"/>
      <c r="I794" s="626"/>
      <c r="J794" s="626"/>
      <c r="K794" s="627"/>
      <c r="L794" s="596"/>
      <c r="M794" s="610"/>
      <c r="N794" s="610"/>
      <c r="O794" s="610"/>
      <c r="P794" s="610"/>
      <c r="Q794" s="610"/>
      <c r="R794" s="610"/>
      <c r="S794" s="610"/>
      <c r="T794" s="610"/>
      <c r="U794" s="610"/>
      <c r="V794" s="610"/>
      <c r="W794" s="610"/>
      <c r="X794" s="611"/>
      <c r="Y794" s="599"/>
      <c r="Z794" s="600"/>
      <c r="AA794" s="600"/>
      <c r="AB794" s="612"/>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3"/>
      <c r="B795" s="634"/>
      <c r="C795" s="634"/>
      <c r="D795" s="634"/>
      <c r="E795" s="634"/>
      <c r="F795" s="635"/>
      <c r="G795" s="604"/>
      <c r="H795" s="626"/>
      <c r="I795" s="626"/>
      <c r="J795" s="626"/>
      <c r="K795" s="627"/>
      <c r="L795" s="596"/>
      <c r="M795" s="610"/>
      <c r="N795" s="610"/>
      <c r="O795" s="610"/>
      <c r="P795" s="610"/>
      <c r="Q795" s="610"/>
      <c r="R795" s="610"/>
      <c r="S795" s="610"/>
      <c r="T795" s="610"/>
      <c r="U795" s="610"/>
      <c r="V795" s="610"/>
      <c r="W795" s="610"/>
      <c r="X795" s="611"/>
      <c r="Y795" s="599"/>
      <c r="Z795" s="600"/>
      <c r="AA795" s="600"/>
      <c r="AB795" s="612"/>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3"/>
      <c r="B796" s="634"/>
      <c r="C796" s="634"/>
      <c r="D796" s="634"/>
      <c r="E796" s="634"/>
      <c r="F796" s="635"/>
      <c r="G796" s="604"/>
      <c r="H796" s="626"/>
      <c r="I796" s="626"/>
      <c r="J796" s="626"/>
      <c r="K796" s="627"/>
      <c r="L796" s="596"/>
      <c r="M796" s="610"/>
      <c r="N796" s="610"/>
      <c r="O796" s="610"/>
      <c r="P796" s="610"/>
      <c r="Q796" s="610"/>
      <c r="R796" s="610"/>
      <c r="S796" s="610"/>
      <c r="T796" s="610"/>
      <c r="U796" s="610"/>
      <c r="V796" s="610"/>
      <c r="W796" s="610"/>
      <c r="X796" s="611"/>
      <c r="Y796" s="599"/>
      <c r="Z796" s="600"/>
      <c r="AA796" s="600"/>
      <c r="AB796" s="612"/>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3"/>
      <c r="B797" s="634"/>
      <c r="C797" s="634"/>
      <c r="D797" s="634"/>
      <c r="E797" s="634"/>
      <c r="F797" s="635"/>
      <c r="G797" s="604"/>
      <c r="H797" s="626"/>
      <c r="I797" s="626"/>
      <c r="J797" s="626"/>
      <c r="K797" s="627"/>
      <c r="L797" s="596"/>
      <c r="M797" s="610"/>
      <c r="N797" s="610"/>
      <c r="O797" s="610"/>
      <c r="P797" s="610"/>
      <c r="Q797" s="610"/>
      <c r="R797" s="610"/>
      <c r="S797" s="610"/>
      <c r="T797" s="610"/>
      <c r="U797" s="610"/>
      <c r="V797" s="610"/>
      <c r="W797" s="610"/>
      <c r="X797" s="611"/>
      <c r="Y797" s="599"/>
      <c r="Z797" s="600"/>
      <c r="AA797" s="600"/>
      <c r="AB797" s="612"/>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3"/>
      <c r="B798" s="634"/>
      <c r="C798" s="634"/>
      <c r="D798" s="634"/>
      <c r="E798" s="634"/>
      <c r="F798" s="635"/>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2"/>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15.360000000000001</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9.1</v>
      </c>
      <c r="AV799" s="831"/>
      <c r="AW799" s="831"/>
      <c r="AX799" s="833"/>
    </row>
    <row r="800" spans="1:51" ht="24.75" customHeight="1" x14ac:dyDescent="0.15">
      <c r="A800" s="633"/>
      <c r="B800" s="634"/>
      <c r="C800" s="634"/>
      <c r="D800" s="634"/>
      <c r="E800" s="634"/>
      <c r="F800" s="635"/>
      <c r="G800" s="593" t="s">
        <v>799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789</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5"/>
      <c r="AY800">
        <f>COUNTA($G$802,$AC$802)</f>
        <v>1</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1</v>
      </c>
    </row>
    <row r="802" spans="1:51" ht="24.75" customHeight="1" x14ac:dyDescent="0.15">
      <c r="A802" s="633"/>
      <c r="B802" s="634"/>
      <c r="C802" s="634"/>
      <c r="D802" s="634"/>
      <c r="E802" s="634"/>
      <c r="F802" s="635"/>
      <c r="G802" s="672" t="s">
        <v>770</v>
      </c>
      <c r="H802" s="673"/>
      <c r="I802" s="673"/>
      <c r="J802" s="673"/>
      <c r="K802" s="674"/>
      <c r="L802" s="666" t="s">
        <v>771</v>
      </c>
      <c r="M802" s="667"/>
      <c r="N802" s="667"/>
      <c r="O802" s="667"/>
      <c r="P802" s="667"/>
      <c r="Q802" s="667"/>
      <c r="R802" s="667"/>
      <c r="S802" s="667"/>
      <c r="T802" s="667"/>
      <c r="U802" s="667"/>
      <c r="V802" s="667"/>
      <c r="W802" s="667"/>
      <c r="X802" s="668"/>
      <c r="Y802" s="382">
        <v>5.4</v>
      </c>
      <c r="Z802" s="383"/>
      <c r="AA802" s="383"/>
      <c r="AB802" s="804"/>
      <c r="AC802" s="672"/>
      <c r="AD802" s="673"/>
      <c r="AE802" s="673"/>
      <c r="AF802" s="673"/>
      <c r="AG802" s="674"/>
      <c r="AH802" s="666"/>
      <c r="AI802" s="667"/>
      <c r="AJ802" s="667"/>
      <c r="AK802" s="667"/>
      <c r="AL802" s="667"/>
      <c r="AM802" s="667"/>
      <c r="AN802" s="667"/>
      <c r="AO802" s="667"/>
      <c r="AP802" s="667"/>
      <c r="AQ802" s="667"/>
      <c r="AR802" s="667"/>
      <c r="AS802" s="667"/>
      <c r="AT802" s="668"/>
      <c r="AU802" s="382"/>
      <c r="AV802" s="383"/>
      <c r="AW802" s="383"/>
      <c r="AX802" s="384"/>
      <c r="AY802">
        <f t="shared" ref="AY802:AY812" si="115">$AY$800</f>
        <v>1</v>
      </c>
    </row>
    <row r="803" spans="1:51" ht="24.75" customHeight="1" x14ac:dyDescent="0.15">
      <c r="A803" s="633"/>
      <c r="B803" s="634"/>
      <c r="C803" s="634"/>
      <c r="D803" s="634"/>
      <c r="E803" s="634"/>
      <c r="F803" s="635"/>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2"/>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4.75" customHeight="1" x14ac:dyDescent="0.15">
      <c r="A804" s="633"/>
      <c r="B804" s="634"/>
      <c r="C804" s="634"/>
      <c r="D804" s="634"/>
      <c r="E804" s="634"/>
      <c r="F804" s="635"/>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2"/>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4.75" customHeight="1" x14ac:dyDescent="0.15">
      <c r="A805" s="633"/>
      <c r="B805" s="634"/>
      <c r="C805" s="634"/>
      <c r="D805" s="634"/>
      <c r="E805" s="634"/>
      <c r="F805" s="635"/>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2"/>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4.75" customHeight="1" x14ac:dyDescent="0.15">
      <c r="A806" s="633"/>
      <c r="B806" s="634"/>
      <c r="C806" s="634"/>
      <c r="D806" s="634"/>
      <c r="E806" s="634"/>
      <c r="F806" s="635"/>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2"/>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4.75" hidden="1" customHeight="1" x14ac:dyDescent="0.15">
      <c r="A807" s="633"/>
      <c r="B807" s="634"/>
      <c r="C807" s="634"/>
      <c r="D807" s="634"/>
      <c r="E807" s="634"/>
      <c r="F807" s="635"/>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2"/>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4.75" hidden="1" customHeight="1" x14ac:dyDescent="0.15">
      <c r="A808" s="633"/>
      <c r="B808" s="634"/>
      <c r="C808" s="634"/>
      <c r="D808" s="634"/>
      <c r="E808" s="634"/>
      <c r="F808" s="635"/>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2"/>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4.75" hidden="1" customHeight="1" x14ac:dyDescent="0.15">
      <c r="A809" s="633"/>
      <c r="B809" s="634"/>
      <c r="C809" s="634"/>
      <c r="D809" s="634"/>
      <c r="E809" s="634"/>
      <c r="F809" s="635"/>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2"/>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4.75" hidden="1" customHeight="1" x14ac:dyDescent="0.15">
      <c r="A810" s="633"/>
      <c r="B810" s="634"/>
      <c r="C810" s="634"/>
      <c r="D810" s="634"/>
      <c r="E810" s="634"/>
      <c r="F810" s="635"/>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2"/>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4.75" hidden="1" customHeight="1" x14ac:dyDescent="0.15">
      <c r="A811" s="633"/>
      <c r="B811" s="634"/>
      <c r="C811" s="634"/>
      <c r="D811" s="634"/>
      <c r="E811" s="634"/>
      <c r="F811" s="635"/>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2"/>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4.75" customHeight="1" x14ac:dyDescent="0.15">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5.4</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3"/>
      <c r="B813" s="634"/>
      <c r="C813" s="634"/>
      <c r="D813" s="634"/>
      <c r="E813" s="634"/>
      <c r="F813" s="635"/>
      <c r="G813" s="593" t="s">
        <v>316</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317</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2"/>
      <c r="Z815" s="383"/>
      <c r="AA815" s="383"/>
      <c r="AB815" s="804"/>
      <c r="AC815" s="672"/>
      <c r="AD815" s="673"/>
      <c r="AE815" s="673"/>
      <c r="AF815" s="673"/>
      <c r="AG815" s="674"/>
      <c r="AH815" s="666"/>
      <c r="AI815" s="667"/>
      <c r="AJ815" s="667"/>
      <c r="AK815" s="667"/>
      <c r="AL815" s="667"/>
      <c r="AM815" s="667"/>
      <c r="AN815" s="667"/>
      <c r="AO815" s="667"/>
      <c r="AP815" s="667"/>
      <c r="AQ815" s="667"/>
      <c r="AR815" s="667"/>
      <c r="AS815" s="667"/>
      <c r="AT815" s="668"/>
      <c r="AU815" s="382"/>
      <c r="AV815" s="383"/>
      <c r="AW815" s="383"/>
      <c r="AX815" s="384"/>
      <c r="AY815">
        <f t="shared" ref="AY815:AY825" si="116">$AY$813</f>
        <v>0</v>
      </c>
    </row>
    <row r="816" spans="1:51" ht="24.75" hidden="1" customHeight="1" x14ac:dyDescent="0.15">
      <c r="A816" s="633"/>
      <c r="B816" s="634"/>
      <c r="C816" s="634"/>
      <c r="D816" s="634"/>
      <c r="E816" s="634"/>
      <c r="F816" s="635"/>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2"/>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2"/>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2"/>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2"/>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2"/>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2"/>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2"/>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2"/>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2"/>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3" t="s">
        <v>264</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2"/>
      <c r="Z828" s="383"/>
      <c r="AA828" s="383"/>
      <c r="AB828" s="804"/>
      <c r="AC828" s="672"/>
      <c r="AD828" s="673"/>
      <c r="AE828" s="673"/>
      <c r="AF828" s="673"/>
      <c r="AG828" s="674"/>
      <c r="AH828" s="666"/>
      <c r="AI828" s="667"/>
      <c r="AJ828" s="667"/>
      <c r="AK828" s="667"/>
      <c r="AL828" s="667"/>
      <c r="AM828" s="667"/>
      <c r="AN828" s="667"/>
      <c r="AO828" s="667"/>
      <c r="AP828" s="667"/>
      <c r="AQ828" s="667"/>
      <c r="AR828" s="667"/>
      <c r="AS828" s="667"/>
      <c r="AT828" s="668"/>
      <c r="AU828" s="382"/>
      <c r="AV828" s="383"/>
      <c r="AW828" s="383"/>
      <c r="AX828" s="384"/>
      <c r="AY828">
        <f t="shared" ref="AY828:AY838" si="117">$AY$826</f>
        <v>0</v>
      </c>
    </row>
    <row r="829" spans="1:51" ht="24.75" hidden="1" customHeight="1" x14ac:dyDescent="0.15">
      <c r="A829" s="633"/>
      <c r="B829" s="634"/>
      <c r="C829" s="634"/>
      <c r="D829" s="634"/>
      <c r="E829" s="634"/>
      <c r="F829" s="635"/>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2"/>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2"/>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2"/>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2"/>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2"/>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2"/>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2"/>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2"/>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2"/>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339</v>
      </c>
      <c r="AM839" s="276"/>
      <c r="AN839" s="276"/>
      <c r="AO839" s="102" t="s">
        <v>337</v>
      </c>
      <c r="AP839" s="21"/>
      <c r="AQ839" s="21"/>
      <c r="AR839" s="21"/>
      <c r="AS839" s="21"/>
      <c r="AT839" s="21"/>
      <c r="AU839" s="21"/>
      <c r="AV839" s="21"/>
      <c r="AW839" s="21"/>
      <c r="AX839" s="22"/>
      <c r="AY839">
        <f>COUNTIF($AO$839,"☑")</f>
        <v>0</v>
      </c>
    </row>
    <row r="840" spans="1:51" ht="24"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 customHeight="1" x14ac:dyDescent="0.15"/>
    <row r="842" spans="1:51" ht="18"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18" customHeight="1" x14ac:dyDescent="0.15">
      <c r="A843" s="9"/>
      <c r="B843" s="50" t="s">
        <v>778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242</v>
      </c>
      <c r="Q844" s="247"/>
      <c r="R844" s="247"/>
      <c r="S844" s="247"/>
      <c r="T844" s="247"/>
      <c r="U844" s="247"/>
      <c r="V844" s="247"/>
      <c r="W844" s="247"/>
      <c r="X844" s="247"/>
      <c r="Y844" s="362" t="s">
        <v>293</v>
      </c>
      <c r="Z844" s="363"/>
      <c r="AA844" s="363"/>
      <c r="AB844" s="363"/>
      <c r="AC844" s="152" t="s">
        <v>333</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45" customHeight="1" x14ac:dyDescent="0.15">
      <c r="A845" s="370">
        <v>1</v>
      </c>
      <c r="B845" s="370">
        <v>1</v>
      </c>
      <c r="C845" s="358" t="s">
        <v>775</v>
      </c>
      <c r="D845" s="343"/>
      <c r="E845" s="343"/>
      <c r="F845" s="343"/>
      <c r="G845" s="343"/>
      <c r="H845" s="343"/>
      <c r="I845" s="343"/>
      <c r="J845" s="344">
        <v>4013301013616</v>
      </c>
      <c r="K845" s="345"/>
      <c r="L845" s="345"/>
      <c r="M845" s="345"/>
      <c r="N845" s="345"/>
      <c r="O845" s="345"/>
      <c r="P845" s="359" t="s">
        <v>794</v>
      </c>
      <c r="Q845" s="346"/>
      <c r="R845" s="346"/>
      <c r="S845" s="346"/>
      <c r="T845" s="346"/>
      <c r="U845" s="346"/>
      <c r="V845" s="346"/>
      <c r="W845" s="346"/>
      <c r="X845" s="346"/>
      <c r="Y845" s="347">
        <v>15</v>
      </c>
      <c r="Z845" s="348"/>
      <c r="AA845" s="348"/>
      <c r="AB845" s="349"/>
      <c r="AC845" s="350" t="s">
        <v>367</v>
      </c>
      <c r="AD845" s="351"/>
      <c r="AE845" s="351"/>
      <c r="AF845" s="351"/>
      <c r="AG845" s="351"/>
      <c r="AH845" s="366">
        <v>1</v>
      </c>
      <c r="AI845" s="367"/>
      <c r="AJ845" s="367"/>
      <c r="AK845" s="367"/>
      <c r="AL845" s="354">
        <v>99.8</v>
      </c>
      <c r="AM845" s="355"/>
      <c r="AN845" s="355"/>
      <c r="AO845" s="356"/>
      <c r="AP845" s="357" t="s">
        <v>776</v>
      </c>
      <c r="AQ845" s="357"/>
      <c r="AR845" s="357"/>
      <c r="AS845" s="357"/>
      <c r="AT845" s="357"/>
      <c r="AU845" s="357"/>
      <c r="AV845" s="357"/>
      <c r="AW845" s="357"/>
      <c r="AX845" s="357"/>
    </row>
    <row r="846" spans="1:51" ht="45" customHeight="1" x14ac:dyDescent="0.15">
      <c r="A846" s="370">
        <v>2</v>
      </c>
      <c r="B846" s="370">
        <v>1</v>
      </c>
      <c r="C846" s="358" t="s">
        <v>775</v>
      </c>
      <c r="D846" s="343"/>
      <c r="E846" s="343"/>
      <c r="F846" s="343"/>
      <c r="G846" s="343"/>
      <c r="H846" s="343"/>
      <c r="I846" s="343"/>
      <c r="J846" s="344">
        <v>4013301013616</v>
      </c>
      <c r="K846" s="345"/>
      <c r="L846" s="345"/>
      <c r="M846" s="345"/>
      <c r="N846" s="345"/>
      <c r="O846" s="345"/>
      <c r="P846" s="359" t="s">
        <v>785</v>
      </c>
      <c r="Q846" s="346"/>
      <c r="R846" s="346"/>
      <c r="S846" s="346"/>
      <c r="T846" s="346"/>
      <c r="U846" s="346"/>
      <c r="V846" s="346"/>
      <c r="W846" s="346"/>
      <c r="X846" s="346"/>
      <c r="Y846" s="347">
        <v>0.9</v>
      </c>
      <c r="Z846" s="348"/>
      <c r="AA846" s="348"/>
      <c r="AB846" s="349"/>
      <c r="AC846" s="350" t="s">
        <v>372</v>
      </c>
      <c r="AD846" s="351"/>
      <c r="AE846" s="351"/>
      <c r="AF846" s="351"/>
      <c r="AG846" s="351"/>
      <c r="AH846" s="366" t="s">
        <v>399</v>
      </c>
      <c r="AI846" s="367"/>
      <c r="AJ846" s="367"/>
      <c r="AK846" s="367"/>
      <c r="AL846" s="354" t="s">
        <v>399</v>
      </c>
      <c r="AM846" s="355"/>
      <c r="AN846" s="355"/>
      <c r="AO846" s="356"/>
      <c r="AP846" s="357" t="s">
        <v>399</v>
      </c>
      <c r="AQ846" s="357"/>
      <c r="AR846" s="357"/>
      <c r="AS846" s="357"/>
      <c r="AT846" s="357"/>
      <c r="AU846" s="357"/>
      <c r="AV846" s="357"/>
      <c r="AW846" s="357"/>
      <c r="AX846" s="357"/>
      <c r="AY846">
        <f>COUNTA($C$846)</f>
        <v>1</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v>9993.4</v>
      </c>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8"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18" customHeight="1" x14ac:dyDescent="0.15">
      <c r="A876" s="56"/>
      <c r="B876" s="60" t="s">
        <v>779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242</v>
      </c>
      <c r="Q877" s="247"/>
      <c r="R877" s="247"/>
      <c r="S877" s="247"/>
      <c r="T877" s="247"/>
      <c r="U877" s="247"/>
      <c r="V877" s="247"/>
      <c r="W877" s="247"/>
      <c r="X877" s="247"/>
      <c r="Y877" s="362" t="s">
        <v>293</v>
      </c>
      <c r="Z877" s="363"/>
      <c r="AA877" s="363"/>
      <c r="AB877" s="363"/>
      <c r="AC877" s="152" t="s">
        <v>333</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45" customHeight="1" x14ac:dyDescent="0.15">
      <c r="A878" s="370">
        <v>1</v>
      </c>
      <c r="B878" s="370">
        <v>1</v>
      </c>
      <c r="C878" s="358" t="s">
        <v>781</v>
      </c>
      <c r="D878" s="343"/>
      <c r="E878" s="343"/>
      <c r="F878" s="343"/>
      <c r="G878" s="343"/>
      <c r="H878" s="343"/>
      <c r="I878" s="343"/>
      <c r="J878" s="344">
        <v>8010405010569</v>
      </c>
      <c r="K878" s="345"/>
      <c r="L878" s="345"/>
      <c r="M878" s="345"/>
      <c r="N878" s="345"/>
      <c r="O878" s="345"/>
      <c r="P878" s="359" t="s">
        <v>782</v>
      </c>
      <c r="Q878" s="346"/>
      <c r="R878" s="346"/>
      <c r="S878" s="346"/>
      <c r="T878" s="346"/>
      <c r="U878" s="346"/>
      <c r="V878" s="346"/>
      <c r="W878" s="346"/>
      <c r="X878" s="346"/>
      <c r="Y878" s="347">
        <v>9</v>
      </c>
      <c r="Z878" s="348"/>
      <c r="AA878" s="348"/>
      <c r="AB878" s="349"/>
      <c r="AC878" s="350" t="s">
        <v>367</v>
      </c>
      <c r="AD878" s="351"/>
      <c r="AE878" s="351"/>
      <c r="AF878" s="351"/>
      <c r="AG878" s="351"/>
      <c r="AH878" s="366">
        <v>2</v>
      </c>
      <c r="AI878" s="367"/>
      <c r="AJ878" s="367"/>
      <c r="AK878" s="367"/>
      <c r="AL878" s="354">
        <v>98.2</v>
      </c>
      <c r="AM878" s="355"/>
      <c r="AN878" s="355"/>
      <c r="AO878" s="356"/>
      <c r="AP878" s="357" t="s">
        <v>776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8"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18" customHeight="1" x14ac:dyDescent="0.15">
      <c r="A909" s="56"/>
      <c r="B909" s="60" t="s">
        <v>777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242</v>
      </c>
      <c r="Q910" s="247"/>
      <c r="R910" s="247"/>
      <c r="S910" s="247"/>
      <c r="T910" s="247"/>
      <c r="U910" s="247"/>
      <c r="V910" s="247"/>
      <c r="W910" s="247"/>
      <c r="X910" s="247"/>
      <c r="Y910" s="362" t="s">
        <v>293</v>
      </c>
      <c r="Z910" s="363"/>
      <c r="AA910" s="363"/>
      <c r="AB910" s="363"/>
      <c r="AC910" s="152" t="s">
        <v>333</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45" customHeight="1" x14ac:dyDescent="0.15">
      <c r="A911" s="370">
        <v>1</v>
      </c>
      <c r="B911" s="370">
        <v>1</v>
      </c>
      <c r="C911" s="358" t="s">
        <v>783</v>
      </c>
      <c r="D911" s="343"/>
      <c r="E911" s="343"/>
      <c r="F911" s="343"/>
      <c r="G911" s="343"/>
      <c r="H911" s="343"/>
      <c r="I911" s="343"/>
      <c r="J911" s="344">
        <v>4010005015204</v>
      </c>
      <c r="K911" s="345"/>
      <c r="L911" s="345"/>
      <c r="M911" s="345"/>
      <c r="N911" s="345"/>
      <c r="O911" s="345"/>
      <c r="P911" s="359" t="s">
        <v>784</v>
      </c>
      <c r="Q911" s="346"/>
      <c r="R911" s="346"/>
      <c r="S911" s="346"/>
      <c r="T911" s="346"/>
      <c r="U911" s="346"/>
      <c r="V911" s="346"/>
      <c r="W911" s="346"/>
      <c r="X911" s="346"/>
      <c r="Y911" s="347">
        <v>5</v>
      </c>
      <c r="Z911" s="348"/>
      <c r="AA911" s="348"/>
      <c r="AB911" s="349"/>
      <c r="AC911" s="350" t="s">
        <v>366</v>
      </c>
      <c r="AD911" s="351"/>
      <c r="AE911" s="351"/>
      <c r="AF911" s="351"/>
      <c r="AG911" s="351"/>
      <c r="AH911" s="366">
        <v>1</v>
      </c>
      <c r="AI911" s="367"/>
      <c r="AJ911" s="367"/>
      <c r="AK911" s="367"/>
      <c r="AL911" s="354">
        <v>99.6</v>
      </c>
      <c r="AM911" s="355"/>
      <c r="AN911" s="355"/>
      <c r="AO911" s="356"/>
      <c r="AP911" s="357" t="s">
        <v>776</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18"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780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295</v>
      </c>
      <c r="K943" s="361"/>
      <c r="L943" s="361"/>
      <c r="M943" s="361"/>
      <c r="N943" s="361"/>
      <c r="O943" s="361"/>
      <c r="P943" s="247" t="s">
        <v>242</v>
      </c>
      <c r="Q943" s="247"/>
      <c r="R943" s="247"/>
      <c r="S943" s="247"/>
      <c r="T943" s="247"/>
      <c r="U943" s="247"/>
      <c r="V943" s="247"/>
      <c r="W943" s="247"/>
      <c r="X943" s="247"/>
      <c r="Y943" s="362" t="s">
        <v>293</v>
      </c>
      <c r="Z943" s="363"/>
      <c r="AA943" s="363"/>
      <c r="AB943" s="363"/>
      <c r="AC943" s="152" t="s">
        <v>333</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0</v>
      </c>
    </row>
    <row r="944" spans="1:51" ht="45" hidden="1" customHeight="1" x14ac:dyDescent="0.15">
      <c r="A944" s="370">
        <v>1</v>
      </c>
      <c r="B944" s="370">
        <v>1</v>
      </c>
      <c r="C944" s="358"/>
      <c r="D944" s="343"/>
      <c r="E944" s="343"/>
      <c r="F944" s="343"/>
      <c r="G944" s="343"/>
      <c r="H944" s="343"/>
      <c r="I944" s="343"/>
      <c r="J944" s="344"/>
      <c r="K944" s="345"/>
      <c r="L944" s="345"/>
      <c r="M944" s="345"/>
      <c r="N944" s="345"/>
      <c r="O944" s="345"/>
      <c r="P944" s="359"/>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18"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295</v>
      </c>
      <c r="K976" s="361"/>
      <c r="L976" s="361"/>
      <c r="M976" s="361"/>
      <c r="N976" s="361"/>
      <c r="O976" s="361"/>
      <c r="P976" s="247" t="s">
        <v>242</v>
      </c>
      <c r="Q976" s="247"/>
      <c r="R976" s="247"/>
      <c r="S976" s="247"/>
      <c r="T976" s="247"/>
      <c r="U976" s="247"/>
      <c r="V976" s="247"/>
      <c r="W976" s="247"/>
      <c r="X976" s="247"/>
      <c r="Y976" s="362" t="s">
        <v>293</v>
      </c>
      <c r="Z976" s="363"/>
      <c r="AA976" s="363"/>
      <c r="AB976" s="363"/>
      <c r="AC976" s="152" t="s">
        <v>333</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242</v>
      </c>
      <c r="Q1009" s="247"/>
      <c r="R1009" s="247"/>
      <c r="S1009" s="247"/>
      <c r="T1009" s="247"/>
      <c r="U1009" s="247"/>
      <c r="V1009" s="247"/>
      <c r="W1009" s="247"/>
      <c r="X1009" s="247"/>
      <c r="Y1009" s="362" t="s">
        <v>293</v>
      </c>
      <c r="Z1009" s="363"/>
      <c r="AA1009" s="363"/>
      <c r="AB1009" s="363"/>
      <c r="AC1009" s="152" t="s">
        <v>333</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18"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242</v>
      </c>
      <c r="Q1042" s="247"/>
      <c r="R1042" s="247"/>
      <c r="S1042" s="247"/>
      <c r="T1042" s="247"/>
      <c r="U1042" s="247"/>
      <c r="V1042" s="247"/>
      <c r="W1042" s="247"/>
      <c r="X1042" s="247"/>
      <c r="Y1042" s="362" t="s">
        <v>293</v>
      </c>
      <c r="Z1042" s="363"/>
      <c r="AA1042" s="363"/>
      <c r="AB1042" s="363"/>
      <c r="AC1042" s="152" t="s">
        <v>333</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242</v>
      </c>
      <c r="Q1075" s="247"/>
      <c r="R1075" s="247"/>
      <c r="S1075" s="247"/>
      <c r="T1075" s="247"/>
      <c r="U1075" s="247"/>
      <c r="V1075" s="247"/>
      <c r="W1075" s="247"/>
      <c r="X1075" s="247"/>
      <c r="Y1075" s="362" t="s">
        <v>293</v>
      </c>
      <c r="Z1075" s="363"/>
      <c r="AA1075" s="363"/>
      <c r="AB1075" s="363"/>
      <c r="AC1075" s="152" t="s">
        <v>333</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324</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339</v>
      </c>
      <c r="AM1106" s="278"/>
      <c r="AN1106" s="278"/>
      <c r="AO1106" s="76"/>
      <c r="AP1106" s="66"/>
      <c r="AQ1106" s="66"/>
      <c r="AR1106" s="66"/>
      <c r="AS1106" s="66"/>
      <c r="AT1106" s="66"/>
      <c r="AU1106" s="66"/>
      <c r="AV1106" s="66"/>
      <c r="AW1106" s="66"/>
      <c r="AX1106" s="67"/>
      <c r="AY1106">
        <f>COUNTIF($AO$1106,"☑")</f>
        <v>0</v>
      </c>
    </row>
    <row r="1107" spans="1:51" ht="18"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261</v>
      </c>
      <c r="D1109" s="374"/>
      <c r="E1109" s="152" t="s">
        <v>260</v>
      </c>
      <c r="F1109" s="374"/>
      <c r="G1109" s="374"/>
      <c r="H1109" s="374"/>
      <c r="I1109" s="374"/>
      <c r="J1109" s="152" t="s">
        <v>295</v>
      </c>
      <c r="K1109" s="152"/>
      <c r="L1109" s="152"/>
      <c r="M1109" s="152"/>
      <c r="N1109" s="152"/>
      <c r="O1109" s="152"/>
      <c r="P1109" s="362" t="s">
        <v>27</v>
      </c>
      <c r="Q1109" s="362"/>
      <c r="R1109" s="362"/>
      <c r="S1109" s="362"/>
      <c r="T1109" s="362"/>
      <c r="U1109" s="362"/>
      <c r="V1109" s="362"/>
      <c r="W1109" s="362"/>
      <c r="X1109" s="362"/>
      <c r="Y1109" s="152" t="s">
        <v>297</v>
      </c>
      <c r="Z1109" s="374"/>
      <c r="AA1109" s="374"/>
      <c r="AB1109" s="374"/>
      <c r="AC1109" s="152" t="s">
        <v>243</v>
      </c>
      <c r="AD1109" s="152"/>
      <c r="AE1109" s="152"/>
      <c r="AF1109" s="152"/>
      <c r="AG1109" s="152"/>
      <c r="AH1109" s="362" t="s">
        <v>256</v>
      </c>
      <c r="AI1109" s="363"/>
      <c r="AJ1109" s="363"/>
      <c r="AK1109" s="363"/>
      <c r="AL1109" s="363" t="s">
        <v>21</v>
      </c>
      <c r="AM1109" s="363"/>
      <c r="AN1109" s="363"/>
      <c r="AO1109" s="375"/>
      <c r="AP1109" s="365" t="s">
        <v>325</v>
      </c>
      <c r="AQ1109" s="365"/>
      <c r="AR1109" s="365"/>
      <c r="AS1109" s="365"/>
      <c r="AT1109" s="365"/>
      <c r="AU1109" s="365"/>
      <c r="AV1109" s="365"/>
      <c r="AW1109" s="365"/>
      <c r="AX1109" s="365"/>
    </row>
    <row r="1110" spans="1:51" ht="30" customHeight="1" x14ac:dyDescent="0.15">
      <c r="A1110" s="370">
        <v>1</v>
      </c>
      <c r="B1110" s="370">
        <v>1</v>
      </c>
      <c r="C1110" s="368"/>
      <c r="D1110" s="368"/>
      <c r="E1110" s="369" t="s">
        <v>712</v>
      </c>
      <c r="F1110" s="369"/>
      <c r="G1110" s="369"/>
      <c r="H1110" s="369"/>
      <c r="I1110" s="369"/>
      <c r="J1110" s="344" t="s">
        <v>712</v>
      </c>
      <c r="K1110" s="345"/>
      <c r="L1110" s="345"/>
      <c r="M1110" s="345"/>
      <c r="N1110" s="345"/>
      <c r="O1110" s="345"/>
      <c r="P1110" s="346" t="s">
        <v>712</v>
      </c>
      <c r="Q1110" s="346"/>
      <c r="R1110" s="346"/>
      <c r="S1110" s="346"/>
      <c r="T1110" s="346"/>
      <c r="U1110" s="346"/>
      <c r="V1110" s="346"/>
      <c r="W1110" s="346"/>
      <c r="X1110" s="346"/>
      <c r="Y1110" s="347" t="s">
        <v>399</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13" priority="14029">
      <formula>IF(RIGHT(TEXT(P14,"0.#"),1)=".",FALSE,TRUE)</formula>
    </cfRule>
    <cfRule type="expression" dxfId="2812" priority="14030">
      <formula>IF(RIGHT(TEXT(P14,"0.#"),1)=".",TRUE,FALSE)</formula>
    </cfRule>
  </conditionalFormatting>
  <conditionalFormatting sqref="AE32">
    <cfRule type="expression" dxfId="2811" priority="14019">
      <formula>IF(RIGHT(TEXT(AE32,"0.#"),1)=".",FALSE,TRUE)</formula>
    </cfRule>
    <cfRule type="expression" dxfId="2810" priority="14020">
      <formula>IF(RIGHT(TEXT(AE32,"0.#"),1)=".",TRUE,FALSE)</formula>
    </cfRule>
  </conditionalFormatting>
  <conditionalFormatting sqref="P18:AX18">
    <cfRule type="expression" dxfId="2809" priority="13905">
      <formula>IF(RIGHT(TEXT(P18,"0.#"),1)=".",FALSE,TRUE)</formula>
    </cfRule>
    <cfRule type="expression" dxfId="2808" priority="13906">
      <formula>IF(RIGHT(TEXT(P18,"0.#"),1)=".",TRUE,FALSE)</formula>
    </cfRule>
  </conditionalFormatting>
  <conditionalFormatting sqref="Y790">
    <cfRule type="expression" dxfId="2807" priority="13901">
      <formula>IF(RIGHT(TEXT(Y790,"0.#"),1)=".",FALSE,TRUE)</formula>
    </cfRule>
    <cfRule type="expression" dxfId="2806" priority="13902">
      <formula>IF(RIGHT(TEXT(Y790,"0.#"),1)=".",TRUE,FALSE)</formula>
    </cfRule>
  </conditionalFormatting>
  <conditionalFormatting sqref="Y799">
    <cfRule type="expression" dxfId="2805" priority="13897">
      <formula>IF(RIGHT(TEXT(Y799,"0.#"),1)=".",FALSE,TRUE)</formula>
    </cfRule>
    <cfRule type="expression" dxfId="2804" priority="13898">
      <formula>IF(RIGHT(TEXT(Y799,"0.#"),1)=".",TRUE,FALSE)</formula>
    </cfRule>
  </conditionalFormatting>
  <conditionalFormatting sqref="Y830:Y837 Y828 Y817:Y824 Y815 Y804:Y811 Y802">
    <cfRule type="expression" dxfId="2803" priority="13679">
      <formula>IF(RIGHT(TEXT(Y802,"0.#"),1)=".",FALSE,TRUE)</formula>
    </cfRule>
    <cfRule type="expression" dxfId="2802" priority="13680">
      <formula>IF(RIGHT(TEXT(Y802,"0.#"),1)=".",TRUE,FALSE)</formula>
    </cfRule>
  </conditionalFormatting>
  <conditionalFormatting sqref="P15:AJ17 P13:AX13 AR15:AX15">
    <cfRule type="expression" dxfId="2801" priority="13727">
      <formula>IF(RIGHT(TEXT(P13,"0.#"),1)=".",FALSE,TRUE)</formula>
    </cfRule>
    <cfRule type="expression" dxfId="2800" priority="13728">
      <formula>IF(RIGHT(TEXT(P13,"0.#"),1)=".",TRUE,FALSE)</formula>
    </cfRule>
  </conditionalFormatting>
  <conditionalFormatting sqref="P19:AJ19">
    <cfRule type="expression" dxfId="2799" priority="13725">
      <formula>IF(RIGHT(TEXT(P19,"0.#"),1)=".",FALSE,TRUE)</formula>
    </cfRule>
    <cfRule type="expression" dxfId="2798" priority="13726">
      <formula>IF(RIGHT(TEXT(P19,"0.#"),1)=".",TRUE,FALSE)</formula>
    </cfRule>
  </conditionalFormatting>
  <conditionalFormatting sqref="AE101 AQ101">
    <cfRule type="expression" dxfId="2797" priority="13717">
      <formula>IF(RIGHT(TEXT(AE101,"0.#"),1)=".",FALSE,TRUE)</formula>
    </cfRule>
    <cfRule type="expression" dxfId="2796" priority="13718">
      <formula>IF(RIGHT(TEXT(AE101,"0.#"),1)=".",TRUE,FALSE)</formula>
    </cfRule>
  </conditionalFormatting>
  <conditionalFormatting sqref="Y791 Y789 Y795:Y798">
    <cfRule type="expression" dxfId="2795" priority="13703">
      <formula>IF(RIGHT(TEXT(Y789,"0.#"),1)=".",FALSE,TRUE)</formula>
    </cfRule>
    <cfRule type="expression" dxfId="2794" priority="13704">
      <formula>IF(RIGHT(TEXT(Y789,"0.#"),1)=".",TRUE,FALSE)</formula>
    </cfRule>
  </conditionalFormatting>
  <conditionalFormatting sqref="AU790">
    <cfRule type="expression" dxfId="2793" priority="13701">
      <formula>IF(RIGHT(TEXT(AU790,"0.#"),1)=".",FALSE,TRUE)</formula>
    </cfRule>
    <cfRule type="expression" dxfId="2792" priority="13702">
      <formula>IF(RIGHT(TEXT(AU790,"0.#"),1)=".",TRUE,FALSE)</formula>
    </cfRule>
  </conditionalFormatting>
  <conditionalFormatting sqref="AU799">
    <cfRule type="expression" dxfId="2791" priority="13699">
      <formula>IF(RIGHT(TEXT(AU799,"0.#"),1)=".",FALSE,TRUE)</formula>
    </cfRule>
    <cfRule type="expression" dxfId="2790" priority="13700">
      <formula>IF(RIGHT(TEXT(AU799,"0.#"),1)=".",TRUE,FALSE)</formula>
    </cfRule>
  </conditionalFormatting>
  <conditionalFormatting sqref="AU791:AU798 AU789">
    <cfRule type="expression" dxfId="2789" priority="13697">
      <formula>IF(RIGHT(TEXT(AU789,"0.#"),1)=".",FALSE,TRUE)</formula>
    </cfRule>
    <cfRule type="expression" dxfId="2788" priority="13698">
      <formula>IF(RIGHT(TEXT(AU789,"0.#"),1)=".",TRUE,FALSE)</formula>
    </cfRule>
  </conditionalFormatting>
  <conditionalFormatting sqref="Y829 Y816 Y803">
    <cfRule type="expression" dxfId="2787" priority="13683">
      <formula>IF(RIGHT(TEXT(Y803,"0.#"),1)=".",FALSE,TRUE)</formula>
    </cfRule>
    <cfRule type="expression" dxfId="2786" priority="13684">
      <formula>IF(RIGHT(TEXT(Y803,"0.#"),1)=".",TRUE,FALSE)</formula>
    </cfRule>
  </conditionalFormatting>
  <conditionalFormatting sqref="Y838 Y825 Y812">
    <cfRule type="expression" dxfId="2785" priority="13681">
      <formula>IF(RIGHT(TEXT(Y812,"0.#"),1)=".",FALSE,TRUE)</formula>
    </cfRule>
    <cfRule type="expression" dxfId="2784" priority="13682">
      <formula>IF(RIGHT(TEXT(Y812,"0.#"),1)=".",TRUE,FALSE)</formula>
    </cfRule>
  </conditionalFormatting>
  <conditionalFormatting sqref="AU829 AU816 AU803">
    <cfRule type="expression" dxfId="2783" priority="13677">
      <formula>IF(RIGHT(TEXT(AU803,"0.#"),1)=".",FALSE,TRUE)</formula>
    </cfRule>
    <cfRule type="expression" dxfId="2782" priority="13678">
      <formula>IF(RIGHT(TEXT(AU803,"0.#"),1)=".",TRUE,FALSE)</formula>
    </cfRule>
  </conditionalFormatting>
  <conditionalFormatting sqref="AU838 AU825 AU812">
    <cfRule type="expression" dxfId="2781" priority="13675">
      <formula>IF(RIGHT(TEXT(AU812,"0.#"),1)=".",FALSE,TRUE)</formula>
    </cfRule>
    <cfRule type="expression" dxfId="2780" priority="13676">
      <formula>IF(RIGHT(TEXT(AU812,"0.#"),1)=".",TRUE,FALSE)</formula>
    </cfRule>
  </conditionalFormatting>
  <conditionalFormatting sqref="AU830:AU837 AU828 AU817:AU824 AU815 AU804:AU811 AU802">
    <cfRule type="expression" dxfId="2779" priority="13673">
      <formula>IF(RIGHT(TEXT(AU802,"0.#"),1)=".",FALSE,TRUE)</formula>
    </cfRule>
    <cfRule type="expression" dxfId="2778" priority="13674">
      <formula>IF(RIGHT(TEXT(AU802,"0.#"),1)=".",TRUE,FALSE)</formula>
    </cfRule>
  </conditionalFormatting>
  <conditionalFormatting sqref="AM87">
    <cfRule type="expression" dxfId="2777" priority="13327">
      <formula>IF(RIGHT(TEXT(AM87,"0.#"),1)=".",FALSE,TRUE)</formula>
    </cfRule>
    <cfRule type="expression" dxfId="2776" priority="13328">
      <formula>IF(RIGHT(TEXT(AM87,"0.#"),1)=".",TRUE,FALSE)</formula>
    </cfRule>
  </conditionalFormatting>
  <conditionalFormatting sqref="AE55">
    <cfRule type="expression" dxfId="2775" priority="13395">
      <formula>IF(RIGHT(TEXT(AE55,"0.#"),1)=".",FALSE,TRUE)</formula>
    </cfRule>
    <cfRule type="expression" dxfId="2774" priority="13396">
      <formula>IF(RIGHT(TEXT(AE55,"0.#"),1)=".",TRUE,FALSE)</formula>
    </cfRule>
  </conditionalFormatting>
  <conditionalFormatting sqref="AI55">
    <cfRule type="expression" dxfId="2773" priority="13393">
      <formula>IF(RIGHT(TEXT(AI55,"0.#"),1)=".",FALSE,TRUE)</formula>
    </cfRule>
    <cfRule type="expression" dxfId="2772" priority="13394">
      <formula>IF(RIGHT(TEXT(AI55,"0.#"),1)=".",TRUE,FALSE)</formula>
    </cfRule>
  </conditionalFormatting>
  <conditionalFormatting sqref="AE33">
    <cfRule type="expression" dxfId="2771" priority="13487">
      <formula>IF(RIGHT(TEXT(AE33,"0.#"),1)=".",FALSE,TRUE)</formula>
    </cfRule>
    <cfRule type="expression" dxfId="2770" priority="13488">
      <formula>IF(RIGHT(TEXT(AE33,"0.#"),1)=".",TRUE,FALSE)</formula>
    </cfRule>
  </conditionalFormatting>
  <conditionalFormatting sqref="AE34">
    <cfRule type="expression" dxfId="2769" priority="13485">
      <formula>IF(RIGHT(TEXT(AE34,"0.#"),1)=".",FALSE,TRUE)</formula>
    </cfRule>
    <cfRule type="expression" dxfId="2768" priority="13486">
      <formula>IF(RIGHT(TEXT(AE34,"0.#"),1)=".",TRUE,FALSE)</formula>
    </cfRule>
  </conditionalFormatting>
  <conditionalFormatting sqref="AI34">
    <cfRule type="expression" dxfId="2767" priority="13483">
      <formula>IF(RIGHT(TEXT(AI34,"0.#"),1)=".",FALSE,TRUE)</formula>
    </cfRule>
    <cfRule type="expression" dxfId="2766" priority="13484">
      <formula>IF(RIGHT(TEXT(AI34,"0.#"),1)=".",TRUE,FALSE)</formula>
    </cfRule>
  </conditionalFormatting>
  <conditionalFormatting sqref="AI33">
    <cfRule type="expression" dxfId="2765" priority="13481">
      <formula>IF(RIGHT(TEXT(AI33,"0.#"),1)=".",FALSE,TRUE)</formula>
    </cfRule>
    <cfRule type="expression" dxfId="2764" priority="13482">
      <formula>IF(RIGHT(TEXT(AI33,"0.#"),1)=".",TRUE,FALSE)</formula>
    </cfRule>
  </conditionalFormatting>
  <conditionalFormatting sqref="AI32">
    <cfRule type="expression" dxfId="2763" priority="13479">
      <formula>IF(RIGHT(TEXT(AI32,"0.#"),1)=".",FALSE,TRUE)</formula>
    </cfRule>
    <cfRule type="expression" dxfId="2762" priority="13480">
      <formula>IF(RIGHT(TEXT(AI32,"0.#"),1)=".",TRUE,FALSE)</formula>
    </cfRule>
  </conditionalFormatting>
  <conditionalFormatting sqref="AM32">
    <cfRule type="expression" dxfId="2761" priority="13477">
      <formula>IF(RIGHT(TEXT(AM32,"0.#"),1)=".",FALSE,TRUE)</formula>
    </cfRule>
    <cfRule type="expression" dxfId="2760" priority="13478">
      <formula>IF(RIGHT(TEXT(AM32,"0.#"),1)=".",TRUE,FALSE)</formula>
    </cfRule>
  </conditionalFormatting>
  <conditionalFormatting sqref="AQ32:AQ34">
    <cfRule type="expression" dxfId="2759" priority="13467">
      <formula>IF(RIGHT(TEXT(AQ32,"0.#"),1)=".",FALSE,TRUE)</formula>
    </cfRule>
    <cfRule type="expression" dxfId="2758" priority="13468">
      <formula>IF(RIGHT(TEXT(AQ32,"0.#"),1)=".",TRUE,FALSE)</formula>
    </cfRule>
  </conditionalFormatting>
  <conditionalFormatting sqref="AU32:AU34">
    <cfRule type="expression" dxfId="2757" priority="13465">
      <formula>IF(RIGHT(TEXT(AU32,"0.#"),1)=".",FALSE,TRUE)</formula>
    </cfRule>
    <cfRule type="expression" dxfId="2756" priority="13466">
      <formula>IF(RIGHT(TEXT(AU32,"0.#"),1)=".",TRUE,FALSE)</formula>
    </cfRule>
  </conditionalFormatting>
  <conditionalFormatting sqref="AE53">
    <cfRule type="expression" dxfId="2755" priority="13399">
      <formula>IF(RIGHT(TEXT(AE53,"0.#"),1)=".",FALSE,TRUE)</formula>
    </cfRule>
    <cfRule type="expression" dxfId="2754" priority="13400">
      <formula>IF(RIGHT(TEXT(AE53,"0.#"),1)=".",TRUE,FALSE)</formula>
    </cfRule>
  </conditionalFormatting>
  <conditionalFormatting sqref="AE54">
    <cfRule type="expression" dxfId="2753" priority="13397">
      <formula>IF(RIGHT(TEXT(AE54,"0.#"),1)=".",FALSE,TRUE)</formula>
    </cfRule>
    <cfRule type="expression" dxfId="2752" priority="13398">
      <formula>IF(RIGHT(TEXT(AE54,"0.#"),1)=".",TRUE,FALSE)</formula>
    </cfRule>
  </conditionalFormatting>
  <conditionalFormatting sqref="AI54">
    <cfRule type="expression" dxfId="2751" priority="13391">
      <formula>IF(RIGHT(TEXT(AI54,"0.#"),1)=".",FALSE,TRUE)</formula>
    </cfRule>
    <cfRule type="expression" dxfId="2750" priority="13392">
      <formula>IF(RIGHT(TEXT(AI54,"0.#"),1)=".",TRUE,FALSE)</formula>
    </cfRule>
  </conditionalFormatting>
  <conditionalFormatting sqref="AI53">
    <cfRule type="expression" dxfId="2749" priority="13389">
      <formula>IF(RIGHT(TEXT(AI53,"0.#"),1)=".",FALSE,TRUE)</formula>
    </cfRule>
    <cfRule type="expression" dxfId="2748" priority="13390">
      <formula>IF(RIGHT(TEXT(AI53,"0.#"),1)=".",TRUE,FALSE)</formula>
    </cfRule>
  </conditionalFormatting>
  <conditionalFormatting sqref="AM53">
    <cfRule type="expression" dxfId="2747" priority="13387">
      <formula>IF(RIGHT(TEXT(AM53,"0.#"),1)=".",FALSE,TRUE)</formula>
    </cfRule>
    <cfRule type="expression" dxfId="2746" priority="13388">
      <formula>IF(RIGHT(TEXT(AM53,"0.#"),1)=".",TRUE,FALSE)</formula>
    </cfRule>
  </conditionalFormatting>
  <conditionalFormatting sqref="AM54">
    <cfRule type="expression" dxfId="2745" priority="13385">
      <formula>IF(RIGHT(TEXT(AM54,"0.#"),1)=".",FALSE,TRUE)</formula>
    </cfRule>
    <cfRule type="expression" dxfId="2744" priority="13386">
      <formula>IF(RIGHT(TEXT(AM54,"0.#"),1)=".",TRUE,FALSE)</formula>
    </cfRule>
  </conditionalFormatting>
  <conditionalFormatting sqref="AM55">
    <cfRule type="expression" dxfId="2743" priority="13383">
      <formula>IF(RIGHT(TEXT(AM55,"0.#"),1)=".",FALSE,TRUE)</formula>
    </cfRule>
    <cfRule type="expression" dxfId="2742" priority="13384">
      <formula>IF(RIGHT(TEXT(AM55,"0.#"),1)=".",TRUE,FALSE)</formula>
    </cfRule>
  </conditionalFormatting>
  <conditionalFormatting sqref="AE60">
    <cfRule type="expression" dxfId="2741" priority="13369">
      <formula>IF(RIGHT(TEXT(AE60,"0.#"),1)=".",FALSE,TRUE)</formula>
    </cfRule>
    <cfRule type="expression" dxfId="2740" priority="13370">
      <formula>IF(RIGHT(TEXT(AE60,"0.#"),1)=".",TRUE,FALSE)</formula>
    </cfRule>
  </conditionalFormatting>
  <conditionalFormatting sqref="AE61">
    <cfRule type="expression" dxfId="2739" priority="13367">
      <formula>IF(RIGHT(TEXT(AE61,"0.#"),1)=".",FALSE,TRUE)</formula>
    </cfRule>
    <cfRule type="expression" dxfId="2738" priority="13368">
      <formula>IF(RIGHT(TEXT(AE61,"0.#"),1)=".",TRUE,FALSE)</formula>
    </cfRule>
  </conditionalFormatting>
  <conditionalFormatting sqref="AE62">
    <cfRule type="expression" dxfId="2737" priority="13365">
      <formula>IF(RIGHT(TEXT(AE62,"0.#"),1)=".",FALSE,TRUE)</formula>
    </cfRule>
    <cfRule type="expression" dxfId="2736" priority="13366">
      <formula>IF(RIGHT(TEXT(AE62,"0.#"),1)=".",TRUE,FALSE)</formula>
    </cfRule>
  </conditionalFormatting>
  <conditionalFormatting sqref="AI62">
    <cfRule type="expression" dxfId="2735" priority="13363">
      <formula>IF(RIGHT(TEXT(AI62,"0.#"),1)=".",FALSE,TRUE)</formula>
    </cfRule>
    <cfRule type="expression" dxfId="2734" priority="13364">
      <formula>IF(RIGHT(TEXT(AI62,"0.#"),1)=".",TRUE,FALSE)</formula>
    </cfRule>
  </conditionalFormatting>
  <conditionalFormatting sqref="AI61">
    <cfRule type="expression" dxfId="2733" priority="13361">
      <formula>IF(RIGHT(TEXT(AI61,"0.#"),1)=".",FALSE,TRUE)</formula>
    </cfRule>
    <cfRule type="expression" dxfId="2732" priority="13362">
      <formula>IF(RIGHT(TEXT(AI61,"0.#"),1)=".",TRUE,FALSE)</formula>
    </cfRule>
  </conditionalFormatting>
  <conditionalFormatting sqref="AI60">
    <cfRule type="expression" dxfId="2731" priority="13359">
      <formula>IF(RIGHT(TEXT(AI60,"0.#"),1)=".",FALSE,TRUE)</formula>
    </cfRule>
    <cfRule type="expression" dxfId="2730" priority="13360">
      <formula>IF(RIGHT(TEXT(AI60,"0.#"),1)=".",TRUE,FALSE)</formula>
    </cfRule>
  </conditionalFormatting>
  <conditionalFormatting sqref="AM60">
    <cfRule type="expression" dxfId="2729" priority="13357">
      <formula>IF(RIGHT(TEXT(AM60,"0.#"),1)=".",FALSE,TRUE)</formula>
    </cfRule>
    <cfRule type="expression" dxfId="2728" priority="13358">
      <formula>IF(RIGHT(TEXT(AM60,"0.#"),1)=".",TRUE,FALSE)</formula>
    </cfRule>
  </conditionalFormatting>
  <conditionalFormatting sqref="AM61">
    <cfRule type="expression" dxfId="2727" priority="13355">
      <formula>IF(RIGHT(TEXT(AM61,"0.#"),1)=".",FALSE,TRUE)</formula>
    </cfRule>
    <cfRule type="expression" dxfId="2726" priority="13356">
      <formula>IF(RIGHT(TEXT(AM61,"0.#"),1)=".",TRUE,FALSE)</formula>
    </cfRule>
  </conditionalFormatting>
  <conditionalFormatting sqref="AM62">
    <cfRule type="expression" dxfId="2725" priority="13353">
      <formula>IF(RIGHT(TEXT(AM62,"0.#"),1)=".",FALSE,TRUE)</formula>
    </cfRule>
    <cfRule type="expression" dxfId="2724" priority="13354">
      <formula>IF(RIGHT(TEXT(AM62,"0.#"),1)=".",TRUE,FALSE)</formula>
    </cfRule>
  </conditionalFormatting>
  <conditionalFormatting sqref="AE87">
    <cfRule type="expression" dxfId="2723" priority="13339">
      <formula>IF(RIGHT(TEXT(AE87,"0.#"),1)=".",FALSE,TRUE)</formula>
    </cfRule>
    <cfRule type="expression" dxfId="2722" priority="13340">
      <formula>IF(RIGHT(TEXT(AE87,"0.#"),1)=".",TRUE,FALSE)</formula>
    </cfRule>
  </conditionalFormatting>
  <conditionalFormatting sqref="AE88">
    <cfRule type="expression" dxfId="2721" priority="13337">
      <formula>IF(RIGHT(TEXT(AE88,"0.#"),1)=".",FALSE,TRUE)</formula>
    </cfRule>
    <cfRule type="expression" dxfId="2720" priority="13338">
      <formula>IF(RIGHT(TEXT(AE88,"0.#"),1)=".",TRUE,FALSE)</formula>
    </cfRule>
  </conditionalFormatting>
  <conditionalFormatting sqref="AE89">
    <cfRule type="expression" dxfId="2719" priority="13335">
      <formula>IF(RIGHT(TEXT(AE89,"0.#"),1)=".",FALSE,TRUE)</formula>
    </cfRule>
    <cfRule type="expression" dxfId="2718" priority="13336">
      <formula>IF(RIGHT(TEXT(AE89,"0.#"),1)=".",TRUE,FALSE)</formula>
    </cfRule>
  </conditionalFormatting>
  <conditionalFormatting sqref="AI89">
    <cfRule type="expression" dxfId="2717" priority="13333">
      <formula>IF(RIGHT(TEXT(AI89,"0.#"),1)=".",FALSE,TRUE)</formula>
    </cfRule>
    <cfRule type="expression" dxfId="2716" priority="13334">
      <formula>IF(RIGHT(TEXT(AI89,"0.#"),1)=".",TRUE,FALSE)</formula>
    </cfRule>
  </conditionalFormatting>
  <conditionalFormatting sqref="AI88">
    <cfRule type="expression" dxfId="2715" priority="13331">
      <formula>IF(RIGHT(TEXT(AI88,"0.#"),1)=".",FALSE,TRUE)</formula>
    </cfRule>
    <cfRule type="expression" dxfId="2714" priority="13332">
      <formula>IF(RIGHT(TEXT(AI88,"0.#"),1)=".",TRUE,FALSE)</formula>
    </cfRule>
  </conditionalFormatting>
  <conditionalFormatting sqref="AI87">
    <cfRule type="expression" dxfId="2713" priority="13329">
      <formula>IF(RIGHT(TEXT(AI87,"0.#"),1)=".",FALSE,TRUE)</formula>
    </cfRule>
    <cfRule type="expression" dxfId="2712" priority="13330">
      <formula>IF(RIGHT(TEXT(AI87,"0.#"),1)=".",TRUE,FALSE)</formula>
    </cfRule>
  </conditionalFormatting>
  <conditionalFormatting sqref="AM88">
    <cfRule type="expression" dxfId="2711" priority="13325">
      <formula>IF(RIGHT(TEXT(AM88,"0.#"),1)=".",FALSE,TRUE)</formula>
    </cfRule>
    <cfRule type="expression" dxfId="2710" priority="13326">
      <formula>IF(RIGHT(TEXT(AM88,"0.#"),1)=".",TRUE,FALSE)</formula>
    </cfRule>
  </conditionalFormatting>
  <conditionalFormatting sqref="AM89">
    <cfRule type="expression" dxfId="2709" priority="13323">
      <formula>IF(RIGHT(TEXT(AM89,"0.#"),1)=".",FALSE,TRUE)</formula>
    </cfRule>
    <cfRule type="expression" dxfId="2708" priority="13324">
      <formula>IF(RIGHT(TEXT(AM89,"0.#"),1)=".",TRUE,FALSE)</formula>
    </cfRule>
  </conditionalFormatting>
  <conditionalFormatting sqref="AE92">
    <cfRule type="expression" dxfId="2707" priority="13309">
      <formula>IF(RIGHT(TEXT(AE92,"0.#"),1)=".",FALSE,TRUE)</formula>
    </cfRule>
    <cfRule type="expression" dxfId="2706" priority="13310">
      <formula>IF(RIGHT(TEXT(AE92,"0.#"),1)=".",TRUE,FALSE)</formula>
    </cfRule>
  </conditionalFormatting>
  <conditionalFormatting sqref="AE93">
    <cfRule type="expression" dxfId="2705" priority="13307">
      <formula>IF(RIGHT(TEXT(AE93,"0.#"),1)=".",FALSE,TRUE)</formula>
    </cfRule>
    <cfRule type="expression" dxfId="2704" priority="13308">
      <formula>IF(RIGHT(TEXT(AE93,"0.#"),1)=".",TRUE,FALSE)</formula>
    </cfRule>
  </conditionalFormatting>
  <conditionalFormatting sqref="AE94">
    <cfRule type="expression" dxfId="2703" priority="13305">
      <formula>IF(RIGHT(TEXT(AE94,"0.#"),1)=".",FALSE,TRUE)</formula>
    </cfRule>
    <cfRule type="expression" dxfId="2702" priority="13306">
      <formula>IF(RIGHT(TEXT(AE94,"0.#"),1)=".",TRUE,FALSE)</formula>
    </cfRule>
  </conditionalFormatting>
  <conditionalFormatting sqref="AI94">
    <cfRule type="expression" dxfId="2701" priority="13303">
      <formula>IF(RIGHT(TEXT(AI94,"0.#"),1)=".",FALSE,TRUE)</formula>
    </cfRule>
    <cfRule type="expression" dxfId="2700" priority="13304">
      <formula>IF(RIGHT(TEXT(AI94,"0.#"),1)=".",TRUE,FALSE)</formula>
    </cfRule>
  </conditionalFormatting>
  <conditionalFormatting sqref="AI93">
    <cfRule type="expression" dxfId="2699" priority="13301">
      <formula>IF(RIGHT(TEXT(AI93,"0.#"),1)=".",FALSE,TRUE)</formula>
    </cfRule>
    <cfRule type="expression" dxfId="2698" priority="13302">
      <formula>IF(RIGHT(TEXT(AI93,"0.#"),1)=".",TRUE,FALSE)</formula>
    </cfRule>
  </conditionalFormatting>
  <conditionalFormatting sqref="AI92">
    <cfRule type="expression" dxfId="2697" priority="13299">
      <formula>IF(RIGHT(TEXT(AI92,"0.#"),1)=".",FALSE,TRUE)</formula>
    </cfRule>
    <cfRule type="expression" dxfId="2696" priority="13300">
      <formula>IF(RIGHT(TEXT(AI92,"0.#"),1)=".",TRUE,FALSE)</formula>
    </cfRule>
  </conditionalFormatting>
  <conditionalFormatting sqref="AM92">
    <cfRule type="expression" dxfId="2695" priority="13297">
      <formula>IF(RIGHT(TEXT(AM92,"0.#"),1)=".",FALSE,TRUE)</formula>
    </cfRule>
    <cfRule type="expression" dxfId="2694" priority="13298">
      <formula>IF(RIGHT(TEXT(AM92,"0.#"),1)=".",TRUE,FALSE)</formula>
    </cfRule>
  </conditionalFormatting>
  <conditionalFormatting sqref="AM93">
    <cfRule type="expression" dxfId="2693" priority="13295">
      <formula>IF(RIGHT(TEXT(AM93,"0.#"),1)=".",FALSE,TRUE)</formula>
    </cfRule>
    <cfRule type="expression" dxfId="2692" priority="13296">
      <formula>IF(RIGHT(TEXT(AM93,"0.#"),1)=".",TRUE,FALSE)</formula>
    </cfRule>
  </conditionalFormatting>
  <conditionalFormatting sqref="AM94">
    <cfRule type="expression" dxfId="2691" priority="13293">
      <formula>IF(RIGHT(TEXT(AM94,"0.#"),1)=".",FALSE,TRUE)</formula>
    </cfRule>
    <cfRule type="expression" dxfId="2690" priority="13294">
      <formula>IF(RIGHT(TEXT(AM94,"0.#"),1)=".",TRUE,FALSE)</formula>
    </cfRule>
  </conditionalFormatting>
  <conditionalFormatting sqref="AE97">
    <cfRule type="expression" dxfId="2689" priority="13279">
      <formula>IF(RIGHT(TEXT(AE97,"0.#"),1)=".",FALSE,TRUE)</formula>
    </cfRule>
    <cfRule type="expression" dxfId="2688" priority="13280">
      <formula>IF(RIGHT(TEXT(AE97,"0.#"),1)=".",TRUE,FALSE)</formula>
    </cfRule>
  </conditionalFormatting>
  <conditionalFormatting sqref="AE98">
    <cfRule type="expression" dxfId="2687" priority="13277">
      <formula>IF(RIGHT(TEXT(AE98,"0.#"),1)=".",FALSE,TRUE)</formula>
    </cfRule>
    <cfRule type="expression" dxfId="2686" priority="13278">
      <formula>IF(RIGHT(TEXT(AE98,"0.#"),1)=".",TRUE,FALSE)</formula>
    </cfRule>
  </conditionalFormatting>
  <conditionalFormatting sqref="AE99">
    <cfRule type="expression" dxfId="2685" priority="13275">
      <formula>IF(RIGHT(TEXT(AE99,"0.#"),1)=".",FALSE,TRUE)</formula>
    </cfRule>
    <cfRule type="expression" dxfId="2684" priority="13276">
      <formula>IF(RIGHT(TEXT(AE99,"0.#"),1)=".",TRUE,FALSE)</formula>
    </cfRule>
  </conditionalFormatting>
  <conditionalFormatting sqref="AI99">
    <cfRule type="expression" dxfId="2683" priority="13273">
      <formula>IF(RIGHT(TEXT(AI99,"0.#"),1)=".",FALSE,TRUE)</formula>
    </cfRule>
    <cfRule type="expression" dxfId="2682" priority="13274">
      <formula>IF(RIGHT(TEXT(AI99,"0.#"),1)=".",TRUE,FALSE)</formula>
    </cfRule>
  </conditionalFormatting>
  <conditionalFormatting sqref="AI98">
    <cfRule type="expression" dxfId="2681" priority="13271">
      <formula>IF(RIGHT(TEXT(AI98,"0.#"),1)=".",FALSE,TRUE)</formula>
    </cfRule>
    <cfRule type="expression" dxfId="2680" priority="13272">
      <formula>IF(RIGHT(TEXT(AI98,"0.#"),1)=".",TRUE,FALSE)</formula>
    </cfRule>
  </conditionalFormatting>
  <conditionalFormatting sqref="AI97">
    <cfRule type="expression" dxfId="2679" priority="13269">
      <formula>IF(RIGHT(TEXT(AI97,"0.#"),1)=".",FALSE,TRUE)</formula>
    </cfRule>
    <cfRule type="expression" dxfId="2678" priority="13270">
      <formula>IF(RIGHT(TEXT(AI97,"0.#"),1)=".",TRUE,FALSE)</formula>
    </cfRule>
  </conditionalFormatting>
  <conditionalFormatting sqref="AM97">
    <cfRule type="expression" dxfId="2677" priority="13267">
      <formula>IF(RIGHT(TEXT(AM97,"0.#"),1)=".",FALSE,TRUE)</formula>
    </cfRule>
    <cfRule type="expression" dxfId="2676" priority="13268">
      <formula>IF(RIGHT(TEXT(AM97,"0.#"),1)=".",TRUE,FALSE)</formula>
    </cfRule>
  </conditionalFormatting>
  <conditionalFormatting sqref="AM98">
    <cfRule type="expression" dxfId="2675" priority="13265">
      <formula>IF(RIGHT(TEXT(AM98,"0.#"),1)=".",FALSE,TRUE)</formula>
    </cfRule>
    <cfRule type="expression" dxfId="2674" priority="13266">
      <formula>IF(RIGHT(TEXT(AM98,"0.#"),1)=".",TRUE,FALSE)</formula>
    </cfRule>
  </conditionalFormatting>
  <conditionalFormatting sqref="AM99">
    <cfRule type="expression" dxfId="2673" priority="13263">
      <formula>IF(RIGHT(TEXT(AM99,"0.#"),1)=".",FALSE,TRUE)</formula>
    </cfRule>
    <cfRule type="expression" dxfId="2672" priority="13264">
      <formula>IF(RIGHT(TEXT(AM99,"0.#"),1)=".",TRUE,FALSE)</formula>
    </cfRule>
  </conditionalFormatting>
  <conditionalFormatting sqref="AI101">
    <cfRule type="expression" dxfId="2671" priority="13249">
      <formula>IF(RIGHT(TEXT(AI101,"0.#"),1)=".",FALSE,TRUE)</formula>
    </cfRule>
    <cfRule type="expression" dxfId="2670" priority="13250">
      <formula>IF(RIGHT(TEXT(AI101,"0.#"),1)=".",TRUE,FALSE)</formula>
    </cfRule>
  </conditionalFormatting>
  <conditionalFormatting sqref="AM101">
    <cfRule type="expression" dxfId="2669" priority="13247">
      <formula>IF(RIGHT(TEXT(AM101,"0.#"),1)=".",FALSE,TRUE)</formula>
    </cfRule>
    <cfRule type="expression" dxfId="2668" priority="13248">
      <formula>IF(RIGHT(TEXT(AM101,"0.#"),1)=".",TRUE,FALSE)</formula>
    </cfRule>
  </conditionalFormatting>
  <conditionalFormatting sqref="AE102">
    <cfRule type="expression" dxfId="2667" priority="13245">
      <formula>IF(RIGHT(TEXT(AE102,"0.#"),1)=".",FALSE,TRUE)</formula>
    </cfRule>
    <cfRule type="expression" dxfId="2666" priority="13246">
      <formula>IF(RIGHT(TEXT(AE102,"0.#"),1)=".",TRUE,FALSE)</formula>
    </cfRule>
  </conditionalFormatting>
  <conditionalFormatting sqref="AI102">
    <cfRule type="expression" dxfId="2665" priority="13243">
      <formula>IF(RIGHT(TEXT(AI102,"0.#"),1)=".",FALSE,TRUE)</formula>
    </cfRule>
    <cfRule type="expression" dxfId="2664" priority="13244">
      <formula>IF(RIGHT(TEXT(AI102,"0.#"),1)=".",TRUE,FALSE)</formula>
    </cfRule>
  </conditionalFormatting>
  <conditionalFormatting sqref="AM102">
    <cfRule type="expression" dxfId="2663" priority="13241">
      <formula>IF(RIGHT(TEXT(AM102,"0.#"),1)=".",FALSE,TRUE)</formula>
    </cfRule>
    <cfRule type="expression" dxfId="2662" priority="13242">
      <formula>IF(RIGHT(TEXT(AM102,"0.#"),1)=".",TRUE,FALSE)</formula>
    </cfRule>
  </conditionalFormatting>
  <conditionalFormatting sqref="AQ102">
    <cfRule type="expression" dxfId="2661" priority="13239">
      <formula>IF(RIGHT(TEXT(AQ102,"0.#"),1)=".",FALSE,TRUE)</formula>
    </cfRule>
    <cfRule type="expression" dxfId="2660" priority="13240">
      <formula>IF(RIGHT(TEXT(AQ102,"0.#"),1)=".",TRUE,FALSE)</formula>
    </cfRule>
  </conditionalFormatting>
  <conditionalFormatting sqref="AE104">
    <cfRule type="expression" dxfId="2659" priority="13237">
      <formula>IF(RIGHT(TEXT(AE104,"0.#"),1)=".",FALSE,TRUE)</formula>
    </cfRule>
    <cfRule type="expression" dxfId="2658" priority="13238">
      <formula>IF(RIGHT(TEXT(AE104,"0.#"),1)=".",TRUE,FALSE)</formula>
    </cfRule>
  </conditionalFormatting>
  <conditionalFormatting sqref="AI104">
    <cfRule type="expression" dxfId="2657" priority="13235">
      <formula>IF(RIGHT(TEXT(AI104,"0.#"),1)=".",FALSE,TRUE)</formula>
    </cfRule>
    <cfRule type="expression" dxfId="2656" priority="13236">
      <formula>IF(RIGHT(TEXT(AI104,"0.#"),1)=".",TRUE,FALSE)</formula>
    </cfRule>
  </conditionalFormatting>
  <conditionalFormatting sqref="AM104">
    <cfRule type="expression" dxfId="2655" priority="13233">
      <formula>IF(RIGHT(TEXT(AM104,"0.#"),1)=".",FALSE,TRUE)</formula>
    </cfRule>
    <cfRule type="expression" dxfId="2654" priority="13234">
      <formula>IF(RIGHT(TEXT(AM104,"0.#"),1)=".",TRUE,FALSE)</formula>
    </cfRule>
  </conditionalFormatting>
  <conditionalFormatting sqref="AE105">
    <cfRule type="expression" dxfId="2653" priority="13231">
      <formula>IF(RIGHT(TEXT(AE105,"0.#"),1)=".",FALSE,TRUE)</formula>
    </cfRule>
    <cfRule type="expression" dxfId="2652" priority="13232">
      <formula>IF(RIGHT(TEXT(AE105,"0.#"),1)=".",TRUE,FALSE)</formula>
    </cfRule>
  </conditionalFormatting>
  <conditionalFormatting sqref="AI105">
    <cfRule type="expression" dxfId="2651" priority="13229">
      <formula>IF(RIGHT(TEXT(AI105,"0.#"),1)=".",FALSE,TRUE)</formula>
    </cfRule>
    <cfRule type="expression" dxfId="2650" priority="13230">
      <formula>IF(RIGHT(TEXT(AI105,"0.#"),1)=".",TRUE,FALSE)</formula>
    </cfRule>
  </conditionalFormatting>
  <conditionalFormatting sqref="AM105">
    <cfRule type="expression" dxfId="2649" priority="13227">
      <formula>IF(RIGHT(TEXT(AM105,"0.#"),1)=".",FALSE,TRUE)</formula>
    </cfRule>
    <cfRule type="expression" dxfId="2648" priority="13228">
      <formula>IF(RIGHT(TEXT(AM105,"0.#"),1)=".",TRUE,FALSE)</formula>
    </cfRule>
  </conditionalFormatting>
  <conditionalFormatting sqref="AE107">
    <cfRule type="expression" dxfId="2647" priority="13223">
      <formula>IF(RIGHT(TEXT(AE107,"0.#"),1)=".",FALSE,TRUE)</formula>
    </cfRule>
    <cfRule type="expression" dxfId="2646" priority="13224">
      <formula>IF(RIGHT(TEXT(AE107,"0.#"),1)=".",TRUE,FALSE)</formula>
    </cfRule>
  </conditionalFormatting>
  <conditionalFormatting sqref="AI107">
    <cfRule type="expression" dxfId="2645" priority="13221">
      <formula>IF(RIGHT(TEXT(AI107,"0.#"),1)=".",FALSE,TRUE)</formula>
    </cfRule>
    <cfRule type="expression" dxfId="2644" priority="13222">
      <formula>IF(RIGHT(TEXT(AI107,"0.#"),1)=".",TRUE,FALSE)</formula>
    </cfRule>
  </conditionalFormatting>
  <conditionalFormatting sqref="AM107">
    <cfRule type="expression" dxfId="2643" priority="13219">
      <formula>IF(RIGHT(TEXT(AM107,"0.#"),1)=".",FALSE,TRUE)</formula>
    </cfRule>
    <cfRule type="expression" dxfId="2642" priority="13220">
      <formula>IF(RIGHT(TEXT(AM107,"0.#"),1)=".",TRUE,FALSE)</formula>
    </cfRule>
  </conditionalFormatting>
  <conditionalFormatting sqref="AE108">
    <cfRule type="expression" dxfId="2641" priority="13217">
      <formula>IF(RIGHT(TEXT(AE108,"0.#"),1)=".",FALSE,TRUE)</formula>
    </cfRule>
    <cfRule type="expression" dxfId="2640" priority="13218">
      <formula>IF(RIGHT(TEXT(AE108,"0.#"),1)=".",TRUE,FALSE)</formula>
    </cfRule>
  </conditionalFormatting>
  <conditionalFormatting sqref="AI108">
    <cfRule type="expression" dxfId="2639" priority="13215">
      <formula>IF(RIGHT(TEXT(AI108,"0.#"),1)=".",FALSE,TRUE)</formula>
    </cfRule>
    <cfRule type="expression" dxfId="2638" priority="13216">
      <formula>IF(RIGHT(TEXT(AI108,"0.#"),1)=".",TRUE,FALSE)</formula>
    </cfRule>
  </conditionalFormatting>
  <conditionalFormatting sqref="AM108">
    <cfRule type="expression" dxfId="2637" priority="13213">
      <formula>IF(RIGHT(TEXT(AM108,"0.#"),1)=".",FALSE,TRUE)</formula>
    </cfRule>
    <cfRule type="expression" dxfId="2636" priority="13214">
      <formula>IF(RIGHT(TEXT(AM108,"0.#"),1)=".",TRUE,FALSE)</formula>
    </cfRule>
  </conditionalFormatting>
  <conditionalFormatting sqref="AE110">
    <cfRule type="expression" dxfId="2635" priority="13209">
      <formula>IF(RIGHT(TEXT(AE110,"0.#"),1)=".",FALSE,TRUE)</formula>
    </cfRule>
    <cfRule type="expression" dxfId="2634" priority="13210">
      <formula>IF(RIGHT(TEXT(AE110,"0.#"),1)=".",TRUE,FALSE)</formula>
    </cfRule>
  </conditionalFormatting>
  <conditionalFormatting sqref="AI110">
    <cfRule type="expression" dxfId="2633" priority="13207">
      <formula>IF(RIGHT(TEXT(AI110,"0.#"),1)=".",FALSE,TRUE)</formula>
    </cfRule>
    <cfRule type="expression" dxfId="2632" priority="13208">
      <formula>IF(RIGHT(TEXT(AI110,"0.#"),1)=".",TRUE,FALSE)</formula>
    </cfRule>
  </conditionalFormatting>
  <conditionalFormatting sqref="AM110">
    <cfRule type="expression" dxfId="2631" priority="13205">
      <formula>IF(RIGHT(TEXT(AM110,"0.#"),1)=".",FALSE,TRUE)</formula>
    </cfRule>
    <cfRule type="expression" dxfId="2630" priority="13206">
      <formula>IF(RIGHT(TEXT(AM110,"0.#"),1)=".",TRUE,FALSE)</formula>
    </cfRule>
  </conditionalFormatting>
  <conditionalFormatting sqref="AE111">
    <cfRule type="expression" dxfId="2629" priority="13203">
      <formula>IF(RIGHT(TEXT(AE111,"0.#"),1)=".",FALSE,TRUE)</formula>
    </cfRule>
    <cfRule type="expression" dxfId="2628" priority="13204">
      <formula>IF(RIGHT(TEXT(AE111,"0.#"),1)=".",TRUE,FALSE)</formula>
    </cfRule>
  </conditionalFormatting>
  <conditionalFormatting sqref="AI111">
    <cfRule type="expression" dxfId="2627" priority="13201">
      <formula>IF(RIGHT(TEXT(AI111,"0.#"),1)=".",FALSE,TRUE)</formula>
    </cfRule>
    <cfRule type="expression" dxfId="2626" priority="13202">
      <formula>IF(RIGHT(TEXT(AI111,"0.#"),1)=".",TRUE,FALSE)</formula>
    </cfRule>
  </conditionalFormatting>
  <conditionalFormatting sqref="AM111">
    <cfRule type="expression" dxfId="2625" priority="13199">
      <formula>IF(RIGHT(TEXT(AM111,"0.#"),1)=".",FALSE,TRUE)</formula>
    </cfRule>
    <cfRule type="expression" dxfId="2624" priority="13200">
      <formula>IF(RIGHT(TEXT(AM111,"0.#"),1)=".",TRUE,FALSE)</formula>
    </cfRule>
  </conditionalFormatting>
  <conditionalFormatting sqref="AE113">
    <cfRule type="expression" dxfId="2623" priority="13195">
      <formula>IF(RIGHT(TEXT(AE113,"0.#"),1)=".",FALSE,TRUE)</formula>
    </cfRule>
    <cfRule type="expression" dxfId="2622" priority="13196">
      <formula>IF(RIGHT(TEXT(AE113,"0.#"),1)=".",TRUE,FALSE)</formula>
    </cfRule>
  </conditionalFormatting>
  <conditionalFormatting sqref="AI113">
    <cfRule type="expression" dxfId="2621" priority="13193">
      <formula>IF(RIGHT(TEXT(AI113,"0.#"),1)=".",FALSE,TRUE)</formula>
    </cfRule>
    <cfRule type="expression" dxfId="2620" priority="13194">
      <formula>IF(RIGHT(TEXT(AI113,"0.#"),1)=".",TRUE,FALSE)</formula>
    </cfRule>
  </conditionalFormatting>
  <conditionalFormatting sqref="AM113">
    <cfRule type="expression" dxfId="2619" priority="13191">
      <formula>IF(RIGHT(TEXT(AM113,"0.#"),1)=".",FALSE,TRUE)</formula>
    </cfRule>
    <cfRule type="expression" dxfId="2618" priority="13192">
      <formula>IF(RIGHT(TEXT(AM113,"0.#"),1)=".",TRUE,FALSE)</formula>
    </cfRule>
  </conditionalFormatting>
  <conditionalFormatting sqref="AE114">
    <cfRule type="expression" dxfId="2617" priority="13189">
      <formula>IF(RIGHT(TEXT(AE114,"0.#"),1)=".",FALSE,TRUE)</formula>
    </cfRule>
    <cfRule type="expression" dxfId="2616" priority="13190">
      <formula>IF(RIGHT(TEXT(AE114,"0.#"),1)=".",TRUE,FALSE)</formula>
    </cfRule>
  </conditionalFormatting>
  <conditionalFormatting sqref="AI114">
    <cfRule type="expression" dxfId="2615" priority="13187">
      <formula>IF(RIGHT(TEXT(AI114,"0.#"),1)=".",FALSE,TRUE)</formula>
    </cfRule>
    <cfRule type="expression" dxfId="2614" priority="13188">
      <formula>IF(RIGHT(TEXT(AI114,"0.#"),1)=".",TRUE,FALSE)</formula>
    </cfRule>
  </conditionalFormatting>
  <conditionalFormatting sqref="AM114">
    <cfRule type="expression" dxfId="2613" priority="13185">
      <formula>IF(RIGHT(TEXT(AM114,"0.#"),1)=".",FALSE,TRUE)</formula>
    </cfRule>
    <cfRule type="expression" dxfId="2612" priority="13186">
      <formula>IF(RIGHT(TEXT(AM114,"0.#"),1)=".",TRUE,FALSE)</formula>
    </cfRule>
  </conditionalFormatting>
  <conditionalFormatting sqref="AE116 AQ116">
    <cfRule type="expression" dxfId="2611" priority="13181">
      <formula>IF(RIGHT(TEXT(AE116,"0.#"),1)=".",FALSE,TRUE)</formula>
    </cfRule>
    <cfRule type="expression" dxfId="2610" priority="13182">
      <formula>IF(RIGHT(TEXT(AE116,"0.#"),1)=".",TRUE,FALSE)</formula>
    </cfRule>
  </conditionalFormatting>
  <conditionalFormatting sqref="AI116">
    <cfRule type="expression" dxfId="2609" priority="13179">
      <formula>IF(RIGHT(TEXT(AI116,"0.#"),1)=".",FALSE,TRUE)</formula>
    </cfRule>
    <cfRule type="expression" dxfId="2608" priority="13180">
      <formula>IF(RIGHT(TEXT(AI116,"0.#"),1)=".",TRUE,FALSE)</formula>
    </cfRule>
  </conditionalFormatting>
  <conditionalFormatting sqref="AM116">
    <cfRule type="expression" dxfId="2607" priority="13177">
      <formula>IF(RIGHT(TEXT(AM116,"0.#"),1)=".",FALSE,TRUE)</formula>
    </cfRule>
    <cfRule type="expression" dxfId="2606" priority="13178">
      <formula>IF(RIGHT(TEXT(AM116,"0.#"),1)=".",TRUE,FALSE)</formula>
    </cfRule>
  </conditionalFormatting>
  <conditionalFormatting sqref="AE117 AM117">
    <cfRule type="expression" dxfId="2605" priority="13175">
      <formula>IF(RIGHT(TEXT(AE117,"0.#"),1)=".",FALSE,TRUE)</formula>
    </cfRule>
    <cfRule type="expression" dxfId="2604" priority="13176">
      <formula>IF(RIGHT(TEXT(AE117,"0.#"),1)=".",TRUE,FALSE)</formula>
    </cfRule>
  </conditionalFormatting>
  <conditionalFormatting sqref="AI117">
    <cfRule type="expression" dxfId="2603" priority="13173">
      <formula>IF(RIGHT(TEXT(AI117,"0.#"),1)=".",FALSE,TRUE)</formula>
    </cfRule>
    <cfRule type="expression" dxfId="2602" priority="13174">
      <formula>IF(RIGHT(TEXT(AI117,"0.#"),1)=".",TRUE,FALSE)</formula>
    </cfRule>
  </conditionalFormatting>
  <conditionalFormatting sqref="AQ117">
    <cfRule type="expression" dxfId="2601" priority="13169">
      <formula>IF(RIGHT(TEXT(AQ117,"0.#"),1)=".",FALSE,TRUE)</formula>
    </cfRule>
    <cfRule type="expression" dxfId="2600" priority="13170">
      <formula>IF(RIGHT(TEXT(AQ117,"0.#"),1)=".",TRUE,FALSE)</formula>
    </cfRule>
  </conditionalFormatting>
  <conditionalFormatting sqref="AE119 AQ119">
    <cfRule type="expression" dxfId="2599" priority="13167">
      <formula>IF(RIGHT(TEXT(AE119,"0.#"),1)=".",FALSE,TRUE)</formula>
    </cfRule>
    <cfRule type="expression" dxfId="2598" priority="13168">
      <formula>IF(RIGHT(TEXT(AE119,"0.#"),1)=".",TRUE,FALSE)</formula>
    </cfRule>
  </conditionalFormatting>
  <conditionalFormatting sqref="AI119">
    <cfRule type="expression" dxfId="2597" priority="13165">
      <formula>IF(RIGHT(TEXT(AI119,"0.#"),1)=".",FALSE,TRUE)</formula>
    </cfRule>
    <cfRule type="expression" dxfId="2596" priority="13166">
      <formula>IF(RIGHT(TEXT(AI119,"0.#"),1)=".",TRUE,FALSE)</formula>
    </cfRule>
  </conditionalFormatting>
  <conditionalFormatting sqref="AM119">
    <cfRule type="expression" dxfId="2595" priority="13163">
      <formula>IF(RIGHT(TEXT(AM119,"0.#"),1)=".",FALSE,TRUE)</formula>
    </cfRule>
    <cfRule type="expression" dxfId="2594" priority="13164">
      <formula>IF(RIGHT(TEXT(AM119,"0.#"),1)=".",TRUE,FALSE)</formula>
    </cfRule>
  </conditionalFormatting>
  <conditionalFormatting sqref="AQ120">
    <cfRule type="expression" dxfId="2593" priority="13155">
      <formula>IF(RIGHT(TEXT(AQ120,"0.#"),1)=".",FALSE,TRUE)</formula>
    </cfRule>
    <cfRule type="expression" dxfId="2592" priority="13156">
      <formula>IF(RIGHT(TEXT(AQ120,"0.#"),1)=".",TRUE,FALSE)</formula>
    </cfRule>
  </conditionalFormatting>
  <conditionalFormatting sqref="AE122 AQ122">
    <cfRule type="expression" dxfId="2591" priority="13153">
      <formula>IF(RIGHT(TEXT(AE122,"0.#"),1)=".",FALSE,TRUE)</formula>
    </cfRule>
    <cfRule type="expression" dxfId="2590" priority="13154">
      <formula>IF(RIGHT(TEXT(AE122,"0.#"),1)=".",TRUE,FALSE)</formula>
    </cfRule>
  </conditionalFormatting>
  <conditionalFormatting sqref="AI122">
    <cfRule type="expression" dxfId="2589" priority="13151">
      <formula>IF(RIGHT(TEXT(AI122,"0.#"),1)=".",FALSE,TRUE)</formula>
    </cfRule>
    <cfRule type="expression" dxfId="2588" priority="13152">
      <formula>IF(RIGHT(TEXT(AI122,"0.#"),1)=".",TRUE,FALSE)</formula>
    </cfRule>
  </conditionalFormatting>
  <conditionalFormatting sqref="AM122">
    <cfRule type="expression" dxfId="2587" priority="13149">
      <formula>IF(RIGHT(TEXT(AM122,"0.#"),1)=".",FALSE,TRUE)</formula>
    </cfRule>
    <cfRule type="expression" dxfId="2586" priority="13150">
      <formula>IF(RIGHT(TEXT(AM122,"0.#"),1)=".",TRUE,FALSE)</formula>
    </cfRule>
  </conditionalFormatting>
  <conditionalFormatting sqref="AQ123">
    <cfRule type="expression" dxfId="2585" priority="13141">
      <formula>IF(RIGHT(TEXT(AQ123,"0.#"),1)=".",FALSE,TRUE)</formula>
    </cfRule>
    <cfRule type="expression" dxfId="2584" priority="13142">
      <formula>IF(RIGHT(TEXT(AQ123,"0.#"),1)=".",TRUE,FALSE)</formula>
    </cfRule>
  </conditionalFormatting>
  <conditionalFormatting sqref="AE125 AQ125">
    <cfRule type="expression" dxfId="2583" priority="13139">
      <formula>IF(RIGHT(TEXT(AE125,"0.#"),1)=".",FALSE,TRUE)</formula>
    </cfRule>
    <cfRule type="expression" dxfId="2582" priority="13140">
      <formula>IF(RIGHT(TEXT(AE125,"0.#"),1)=".",TRUE,FALSE)</formula>
    </cfRule>
  </conditionalFormatting>
  <conditionalFormatting sqref="AI125">
    <cfRule type="expression" dxfId="2581" priority="13137">
      <formula>IF(RIGHT(TEXT(AI125,"0.#"),1)=".",FALSE,TRUE)</formula>
    </cfRule>
    <cfRule type="expression" dxfId="2580" priority="13138">
      <formula>IF(RIGHT(TEXT(AI125,"0.#"),1)=".",TRUE,FALSE)</formula>
    </cfRule>
  </conditionalFormatting>
  <conditionalFormatting sqref="AM125">
    <cfRule type="expression" dxfId="2579" priority="13135">
      <formula>IF(RIGHT(TEXT(AM125,"0.#"),1)=".",FALSE,TRUE)</formula>
    </cfRule>
    <cfRule type="expression" dxfId="2578" priority="13136">
      <formula>IF(RIGHT(TEXT(AM125,"0.#"),1)=".",TRUE,FALSE)</formula>
    </cfRule>
  </conditionalFormatting>
  <conditionalFormatting sqref="AQ126">
    <cfRule type="expression" dxfId="2577" priority="13127">
      <formula>IF(RIGHT(TEXT(AQ126,"0.#"),1)=".",FALSE,TRUE)</formula>
    </cfRule>
    <cfRule type="expression" dxfId="2576" priority="13128">
      <formula>IF(RIGHT(TEXT(AQ126,"0.#"),1)=".",TRUE,FALSE)</formula>
    </cfRule>
  </conditionalFormatting>
  <conditionalFormatting sqref="AE128 AQ128">
    <cfRule type="expression" dxfId="2575" priority="13125">
      <formula>IF(RIGHT(TEXT(AE128,"0.#"),1)=".",FALSE,TRUE)</formula>
    </cfRule>
    <cfRule type="expression" dxfId="2574" priority="13126">
      <formula>IF(RIGHT(TEXT(AE128,"0.#"),1)=".",TRUE,FALSE)</formula>
    </cfRule>
  </conditionalFormatting>
  <conditionalFormatting sqref="AI128">
    <cfRule type="expression" dxfId="2573" priority="13123">
      <formula>IF(RIGHT(TEXT(AI128,"0.#"),1)=".",FALSE,TRUE)</formula>
    </cfRule>
    <cfRule type="expression" dxfId="2572" priority="13124">
      <formula>IF(RIGHT(TEXT(AI128,"0.#"),1)=".",TRUE,FALSE)</formula>
    </cfRule>
  </conditionalFormatting>
  <conditionalFormatting sqref="AM128">
    <cfRule type="expression" dxfId="2571" priority="13121">
      <formula>IF(RIGHT(TEXT(AM128,"0.#"),1)=".",FALSE,TRUE)</formula>
    </cfRule>
    <cfRule type="expression" dxfId="2570" priority="13122">
      <formula>IF(RIGHT(TEXT(AM128,"0.#"),1)=".",TRUE,FALSE)</formula>
    </cfRule>
  </conditionalFormatting>
  <conditionalFormatting sqref="AQ129">
    <cfRule type="expression" dxfId="2569" priority="13113">
      <formula>IF(RIGHT(TEXT(AQ129,"0.#"),1)=".",FALSE,TRUE)</formula>
    </cfRule>
    <cfRule type="expression" dxfId="2568" priority="13114">
      <formula>IF(RIGHT(TEXT(AQ129,"0.#"),1)=".",TRUE,FALSE)</formula>
    </cfRule>
  </conditionalFormatting>
  <conditionalFormatting sqref="AE75">
    <cfRule type="expression" dxfId="2567" priority="13111">
      <formula>IF(RIGHT(TEXT(AE75,"0.#"),1)=".",FALSE,TRUE)</formula>
    </cfRule>
    <cfRule type="expression" dxfId="2566" priority="13112">
      <formula>IF(RIGHT(TEXT(AE75,"0.#"),1)=".",TRUE,FALSE)</formula>
    </cfRule>
  </conditionalFormatting>
  <conditionalFormatting sqref="AE76">
    <cfRule type="expression" dxfId="2565" priority="13109">
      <formula>IF(RIGHT(TEXT(AE76,"0.#"),1)=".",FALSE,TRUE)</formula>
    </cfRule>
    <cfRule type="expression" dxfId="2564" priority="13110">
      <formula>IF(RIGHT(TEXT(AE76,"0.#"),1)=".",TRUE,FALSE)</formula>
    </cfRule>
  </conditionalFormatting>
  <conditionalFormatting sqref="AE77">
    <cfRule type="expression" dxfId="2563" priority="13107">
      <formula>IF(RIGHT(TEXT(AE77,"0.#"),1)=".",FALSE,TRUE)</formula>
    </cfRule>
    <cfRule type="expression" dxfId="2562" priority="13108">
      <formula>IF(RIGHT(TEXT(AE77,"0.#"),1)=".",TRUE,FALSE)</formula>
    </cfRule>
  </conditionalFormatting>
  <conditionalFormatting sqref="AI77">
    <cfRule type="expression" dxfId="2561" priority="13105">
      <formula>IF(RIGHT(TEXT(AI77,"0.#"),1)=".",FALSE,TRUE)</formula>
    </cfRule>
    <cfRule type="expression" dxfId="2560" priority="13106">
      <formula>IF(RIGHT(TEXT(AI77,"0.#"),1)=".",TRUE,FALSE)</formula>
    </cfRule>
  </conditionalFormatting>
  <conditionalFormatting sqref="AI76">
    <cfRule type="expression" dxfId="2559" priority="13103">
      <formula>IF(RIGHT(TEXT(AI76,"0.#"),1)=".",FALSE,TRUE)</formula>
    </cfRule>
    <cfRule type="expression" dxfId="2558" priority="13104">
      <formula>IF(RIGHT(TEXT(AI76,"0.#"),1)=".",TRUE,FALSE)</formula>
    </cfRule>
  </conditionalFormatting>
  <conditionalFormatting sqref="AI75">
    <cfRule type="expression" dxfId="2557" priority="13101">
      <formula>IF(RIGHT(TEXT(AI75,"0.#"),1)=".",FALSE,TRUE)</formula>
    </cfRule>
    <cfRule type="expression" dxfId="2556" priority="13102">
      <formula>IF(RIGHT(TEXT(AI75,"0.#"),1)=".",TRUE,FALSE)</formula>
    </cfRule>
  </conditionalFormatting>
  <conditionalFormatting sqref="AM75">
    <cfRule type="expression" dxfId="2555" priority="13099">
      <formula>IF(RIGHT(TEXT(AM75,"0.#"),1)=".",FALSE,TRUE)</formula>
    </cfRule>
    <cfRule type="expression" dxfId="2554" priority="13100">
      <formula>IF(RIGHT(TEXT(AM75,"0.#"),1)=".",TRUE,FALSE)</formula>
    </cfRule>
  </conditionalFormatting>
  <conditionalFormatting sqref="AM76">
    <cfRule type="expression" dxfId="2553" priority="13097">
      <formula>IF(RIGHT(TEXT(AM76,"0.#"),1)=".",FALSE,TRUE)</formula>
    </cfRule>
    <cfRule type="expression" dxfId="2552" priority="13098">
      <formula>IF(RIGHT(TEXT(AM76,"0.#"),1)=".",TRUE,FALSE)</formula>
    </cfRule>
  </conditionalFormatting>
  <conditionalFormatting sqref="AM77">
    <cfRule type="expression" dxfId="2551" priority="13095">
      <formula>IF(RIGHT(TEXT(AM77,"0.#"),1)=".",FALSE,TRUE)</formula>
    </cfRule>
    <cfRule type="expression" dxfId="2550" priority="13096">
      <formula>IF(RIGHT(TEXT(AM77,"0.#"),1)=".",TRUE,FALSE)</formula>
    </cfRule>
  </conditionalFormatting>
  <conditionalFormatting sqref="AE134:AE135 AI134:AI135 AM134:AM135 AQ134:AQ135 AU134:AU135">
    <cfRule type="expression" dxfId="2549" priority="13081">
      <formula>IF(RIGHT(TEXT(AE134,"0.#"),1)=".",FALSE,TRUE)</formula>
    </cfRule>
    <cfRule type="expression" dxfId="2548" priority="13082">
      <formula>IF(RIGHT(TEXT(AE134,"0.#"),1)=".",TRUE,FALSE)</formula>
    </cfRule>
  </conditionalFormatting>
  <conditionalFormatting sqref="AE433">
    <cfRule type="expression" dxfId="2547" priority="13051">
      <formula>IF(RIGHT(TEXT(AE433,"0.#"),1)=".",FALSE,TRUE)</formula>
    </cfRule>
    <cfRule type="expression" dxfId="2546" priority="13052">
      <formula>IF(RIGHT(TEXT(AE433,"0.#"),1)=".",TRUE,FALSE)</formula>
    </cfRule>
  </conditionalFormatting>
  <conditionalFormatting sqref="AM435">
    <cfRule type="expression" dxfId="2545" priority="13035">
      <formula>IF(RIGHT(TEXT(AM435,"0.#"),1)=".",FALSE,TRUE)</formula>
    </cfRule>
    <cfRule type="expression" dxfId="2544" priority="13036">
      <formula>IF(RIGHT(TEXT(AM435,"0.#"),1)=".",TRUE,FALSE)</formula>
    </cfRule>
  </conditionalFormatting>
  <conditionalFormatting sqref="AE434">
    <cfRule type="expression" dxfId="2543" priority="13049">
      <formula>IF(RIGHT(TEXT(AE434,"0.#"),1)=".",FALSE,TRUE)</formula>
    </cfRule>
    <cfRule type="expression" dxfId="2542" priority="13050">
      <formula>IF(RIGHT(TEXT(AE434,"0.#"),1)=".",TRUE,FALSE)</formula>
    </cfRule>
  </conditionalFormatting>
  <conditionalFormatting sqref="AE435">
    <cfRule type="expression" dxfId="2541" priority="13047">
      <formula>IF(RIGHT(TEXT(AE435,"0.#"),1)=".",FALSE,TRUE)</formula>
    </cfRule>
    <cfRule type="expression" dxfId="2540" priority="13048">
      <formula>IF(RIGHT(TEXT(AE435,"0.#"),1)=".",TRUE,FALSE)</formula>
    </cfRule>
  </conditionalFormatting>
  <conditionalFormatting sqref="AM433">
    <cfRule type="expression" dxfId="2539" priority="13039">
      <formula>IF(RIGHT(TEXT(AM433,"0.#"),1)=".",FALSE,TRUE)</formula>
    </cfRule>
    <cfRule type="expression" dxfId="2538" priority="13040">
      <formula>IF(RIGHT(TEXT(AM433,"0.#"),1)=".",TRUE,FALSE)</formula>
    </cfRule>
  </conditionalFormatting>
  <conditionalFormatting sqref="AM434">
    <cfRule type="expression" dxfId="2537" priority="13037">
      <formula>IF(RIGHT(TEXT(AM434,"0.#"),1)=".",FALSE,TRUE)</formula>
    </cfRule>
    <cfRule type="expression" dxfId="2536" priority="13038">
      <formula>IF(RIGHT(TEXT(AM434,"0.#"),1)=".",TRUE,FALSE)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5:AO845">
    <cfRule type="expression" dxfId="2405" priority="2837">
      <formula>IF(AND(AL845&gt;=0, RIGHT(TEXT(AL845,"0.#"),1)&lt;&gt;"."),TRUE,FALSE)</formula>
    </cfRule>
    <cfRule type="expression" dxfId="2404" priority="2838">
      <formula>IF(AND(AL845&gt;=0, RIGHT(TEXT(AL845,"0.#"),1)="."),TRUE,FALSE)</formula>
    </cfRule>
    <cfRule type="expression" dxfId="2403" priority="2839">
      <formula>IF(AND(AL845&lt;0, RIGHT(TEXT(AL845,"0.#"),1)&lt;&gt;"."),TRUE,FALSE)</formula>
    </cfRule>
    <cfRule type="expression" dxfId="2402" priority="2840">
      <formula>IF(AND(AL845&lt;0, RIGHT(TEXT(AL845,"0.#"),1)="."),TRUE,FALSE)</formula>
    </cfRule>
  </conditionalFormatting>
  <conditionalFormatting sqref="Y845">
    <cfRule type="expression" dxfId="2401" priority="2835">
      <formula>IF(RIGHT(TEXT(Y845,"0.#"),1)=".",FALSE,TRUE)</formula>
    </cfRule>
    <cfRule type="expression" dxfId="2400" priority="2836">
      <formula>IF(RIGHT(TEXT(Y845,"0.#"),1)=".",TRUE,FALSE)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K14:AQ14">
    <cfRule type="expression" dxfId="725" priority="25">
      <formula>IF(RIGHT(TEXT(AK14,"0.#"),1)=".",FALSE,TRUE)</formula>
    </cfRule>
    <cfRule type="expression" dxfId="724" priority="26">
      <formula>IF(RIGHT(TEXT(AK14,"0.#"),1)=".",TRUE,FALSE)</formula>
    </cfRule>
  </conditionalFormatting>
  <conditionalFormatting sqref="AK15:AQ17">
    <cfRule type="expression" dxfId="723" priority="23">
      <formula>IF(RIGHT(TEXT(AK15,"0.#"),1)=".",FALSE,TRUE)</formula>
    </cfRule>
    <cfRule type="expression" dxfId="722" priority="24">
      <formula>IF(RIGHT(TEXT(AK15,"0.#"),1)=".",TRUE,FALSE)</formula>
    </cfRule>
  </conditionalFormatting>
  <conditionalFormatting sqref="AM33">
    <cfRule type="expression" dxfId="721" priority="21">
      <formula>IF(RIGHT(TEXT(AM33,"0.#"),1)=".",FALSE,TRUE)</formula>
    </cfRule>
    <cfRule type="expression" dxfId="720" priority="22">
      <formula>IF(RIGHT(TEXT(AM33,"0.#"),1)=".",TRUE,FALSE)</formula>
    </cfRule>
  </conditionalFormatting>
  <conditionalFormatting sqref="AM34">
    <cfRule type="expression" dxfId="719" priority="19">
      <formula>IF(RIGHT(TEXT(AM34,"0.#"),1)=".",FALSE,TRUE)</formula>
    </cfRule>
    <cfRule type="expression" dxfId="718" priority="20">
      <formula>IF(RIGHT(TEXT(AM34,"0.#"),1)=".",TRUE,FALSE)</formula>
    </cfRule>
  </conditionalFormatting>
  <conditionalFormatting sqref="Y793">
    <cfRule type="expression" dxfId="717" priority="17">
      <formula>IF(RIGHT(TEXT(Y793,"0.#"),1)=".",FALSE,TRUE)</formula>
    </cfRule>
    <cfRule type="expression" dxfId="716" priority="18">
      <formula>IF(RIGHT(TEXT(Y793,"0.#"),1)=".",TRUE,FALSE)</formula>
    </cfRule>
  </conditionalFormatting>
  <conditionalFormatting sqref="Y794">
    <cfRule type="expression" dxfId="715" priority="15">
      <formula>IF(RIGHT(TEXT(Y794,"0.#"),1)=".",FALSE,TRUE)</formula>
    </cfRule>
    <cfRule type="expression" dxfId="714" priority="16">
      <formula>IF(RIGHT(TEXT(Y794,"0.#"),1)=".",TRUE,FALSE)</formula>
    </cfRule>
  </conditionalFormatting>
  <conditionalFormatting sqref="Y792">
    <cfRule type="expression" dxfId="713" priority="13">
      <formula>IF(RIGHT(TEXT(Y792,"0.#"),1)=".",FALSE,TRUE)</formula>
    </cfRule>
    <cfRule type="expression" dxfId="712" priority="14">
      <formula>IF(RIGHT(TEXT(Y792,"0.#"),1)=".",TRUE,FALSE)</formula>
    </cfRule>
  </conditionalFormatting>
  <conditionalFormatting sqref="Y846">
    <cfRule type="expression" dxfId="711" priority="7">
      <formula>IF(RIGHT(TEXT(Y846,"0.#"),1)=".",FALSE,TRUE)</formula>
    </cfRule>
    <cfRule type="expression" dxfId="710" priority="8">
      <formula>IF(RIGHT(TEXT(Y846,"0.#"),1)=".",TRUE,FALSE)</formula>
    </cfRule>
  </conditionalFormatting>
  <conditionalFormatting sqref="AL846:AO846">
    <cfRule type="expression" dxfId="709" priority="9">
      <formula>IF(AND(AL846&gt;=0, RIGHT(TEXT(AL846,"0.#"),1)&lt;&gt;"."),TRUE,FALSE)</formula>
    </cfRule>
    <cfRule type="expression" dxfId="708" priority="10">
      <formula>IF(AND(AL846&gt;=0, RIGHT(TEXT(AL846,"0.#"),1)="."),TRUE,FALSE)</formula>
    </cfRule>
    <cfRule type="expression" dxfId="707" priority="11">
      <formula>IF(AND(AL846&lt;0, RIGHT(TEXT(AL846,"0.#"),1)&lt;&gt;"."),TRUE,FALSE)</formula>
    </cfRule>
    <cfRule type="expression" dxfId="706" priority="12">
      <formula>IF(AND(AL846&lt;0, RIGHT(TEXT(AL846,"0.#"),1)="."),TRUE,FALSE)</formula>
    </cfRule>
  </conditionalFormatting>
  <conditionalFormatting sqref="AM460">
    <cfRule type="expression" dxfId="705" priority="1">
      <formula>IF(RIGHT(TEXT(AM460,"0.#"),1)=".",FALSE,TRUE)</formula>
    </cfRule>
    <cfRule type="expression" dxfId="704" priority="2">
      <formula>IF(RIGHT(TEXT(AM460,"0.#"),1)=".",TRUE,FALSE)</formula>
    </cfRule>
  </conditionalFormatting>
  <conditionalFormatting sqref="AM458">
    <cfRule type="expression" dxfId="703" priority="5">
      <formula>IF(RIGHT(TEXT(AM458,"0.#"),1)=".",FALSE,TRUE)</formula>
    </cfRule>
    <cfRule type="expression" dxfId="702" priority="6">
      <formula>IF(RIGHT(TEXT(AM458,"0.#"),1)=".",TRUE,FALSE)</formula>
    </cfRule>
  </conditionalFormatting>
  <conditionalFormatting sqref="AM459">
    <cfRule type="expression" dxfId="701" priority="3">
      <formula>IF(RIGHT(TEXT(AM459,"0.#"),1)=".",FALSE,TRUE)</formula>
    </cfRule>
    <cfRule type="expression" dxfId="70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483" max="16383" man="1"/>
    <brk id="735" max="49" man="1"/>
    <brk id="786"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243</v>
      </c>
      <c r="AI1" s="51" t="s">
        <v>252</v>
      </c>
      <c r="AK1" s="51" t="s">
        <v>257</v>
      </c>
      <c r="AM1" s="82"/>
      <c r="AN1" s="82"/>
      <c r="AP1" s="28" t="s">
        <v>351</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404</v>
      </c>
      <c r="AB2" s="94" t="s">
        <v>634</v>
      </c>
      <c r="AC2" s="95" t="s">
        <v>135</v>
      </c>
      <c r="AD2" s="28"/>
      <c r="AE2" s="43" t="s">
        <v>174</v>
      </c>
      <c r="AF2" s="30"/>
      <c r="AG2" s="53" t="s">
        <v>366</v>
      </c>
      <c r="AI2" s="51" t="s">
        <v>399</v>
      </c>
      <c r="AK2" s="51" t="s">
        <v>258</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666</v>
      </c>
      <c r="W3" s="32" t="s">
        <v>150</v>
      </c>
      <c r="Y3" s="32" t="s">
        <v>69</v>
      </c>
      <c r="Z3" s="32" t="s">
        <v>541</v>
      </c>
      <c r="AA3" s="94" t="s">
        <v>504</v>
      </c>
      <c r="AB3" s="94" t="s">
        <v>635</v>
      </c>
      <c r="AC3" s="95" t="s">
        <v>136</v>
      </c>
      <c r="AD3" s="28"/>
      <c r="AE3" s="43" t="s">
        <v>175</v>
      </c>
      <c r="AF3" s="30"/>
      <c r="AG3" s="53" t="s">
        <v>367</v>
      </c>
      <c r="AI3" s="51" t="s">
        <v>251</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411</v>
      </c>
      <c r="Z4" s="32" t="s">
        <v>542</v>
      </c>
      <c r="AA4" s="94" t="s">
        <v>505</v>
      </c>
      <c r="AB4" s="94" t="s">
        <v>636</v>
      </c>
      <c r="AC4" s="94" t="s">
        <v>137</v>
      </c>
      <c r="AD4" s="28"/>
      <c r="AE4" s="43" t="s">
        <v>176</v>
      </c>
      <c r="AF4" s="30"/>
      <c r="AG4" s="53" t="s">
        <v>368</v>
      </c>
      <c r="AI4" s="51" t="s">
        <v>253</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412</v>
      </c>
      <c r="Z5" s="32" t="s">
        <v>543</v>
      </c>
      <c r="AA5" s="94" t="s">
        <v>506</v>
      </c>
      <c r="AB5" s="94" t="s">
        <v>637</v>
      </c>
      <c r="AC5" s="94" t="s">
        <v>177</v>
      </c>
      <c r="AD5" s="31"/>
      <c r="AE5" s="43" t="s">
        <v>378</v>
      </c>
      <c r="AF5" s="30"/>
      <c r="AG5" s="53" t="s">
        <v>369</v>
      </c>
      <c r="AI5" s="51" t="s">
        <v>408</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413</v>
      </c>
      <c r="Z6" s="32" t="s">
        <v>544</v>
      </c>
      <c r="AA6" s="94" t="s">
        <v>507</v>
      </c>
      <c r="AB6" s="94" t="s">
        <v>638</v>
      </c>
      <c r="AC6" s="94" t="s">
        <v>138</v>
      </c>
      <c r="AD6" s="31"/>
      <c r="AE6" s="43" t="s">
        <v>376</v>
      </c>
      <c r="AF6" s="30"/>
      <c r="AG6" s="53" t="s">
        <v>370</v>
      </c>
      <c r="AI6" s="51" t="s">
        <v>409</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414</v>
      </c>
      <c r="Z7" s="32" t="s">
        <v>545</v>
      </c>
      <c r="AA7" s="94" t="s">
        <v>508</v>
      </c>
      <c r="AB7" s="94" t="s">
        <v>639</v>
      </c>
      <c r="AC7" s="31"/>
      <c r="AD7" s="31"/>
      <c r="AE7" s="32" t="s">
        <v>138</v>
      </c>
      <c r="AF7" s="30"/>
      <c r="AG7" s="53" t="s">
        <v>371</v>
      </c>
      <c r="AH7" s="85"/>
      <c r="AI7" s="53" t="s">
        <v>393</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406</v>
      </c>
      <c r="W8" s="32" t="s">
        <v>154</v>
      </c>
      <c r="Y8" s="32" t="s">
        <v>415</v>
      </c>
      <c r="Z8" s="32" t="s">
        <v>546</v>
      </c>
      <c r="AA8" s="94" t="s">
        <v>509</v>
      </c>
      <c r="AB8" s="94" t="s">
        <v>640</v>
      </c>
      <c r="AC8" s="31"/>
      <c r="AD8" s="31"/>
      <c r="AE8" s="31"/>
      <c r="AF8" s="30"/>
      <c r="AG8" s="53" t="s">
        <v>372</v>
      </c>
      <c r="AI8" s="51" t="s">
        <v>394</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373</v>
      </c>
      <c r="AI9" s="81"/>
      <c r="AK9" s="51" t="str">
        <f t="shared" si="7"/>
        <v>H</v>
      </c>
      <c r="AP9" s="53" t="s">
        <v>373</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417</v>
      </c>
      <c r="Z10" s="32" t="s">
        <v>548</v>
      </c>
      <c r="AA10" s="94" t="s">
        <v>511</v>
      </c>
      <c r="AB10" s="94" t="s">
        <v>642</v>
      </c>
      <c r="AC10" s="31"/>
      <c r="AD10" s="31"/>
      <c r="AE10" s="31"/>
      <c r="AF10" s="30"/>
      <c r="AG10" s="53" t="s">
        <v>356</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259</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344</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0"/>
      <c r="Z2" s="828"/>
      <c r="AA2" s="829"/>
      <c r="AB2" s="1024" t="s">
        <v>11</v>
      </c>
      <c r="AC2" s="1025"/>
      <c r="AD2" s="1026"/>
      <c r="AE2" s="1030" t="s">
        <v>383</v>
      </c>
      <c r="AF2" s="1030"/>
      <c r="AG2" s="1030"/>
      <c r="AH2" s="1030"/>
      <c r="AI2" s="1030" t="s">
        <v>405</v>
      </c>
      <c r="AJ2" s="1030"/>
      <c r="AK2" s="1030"/>
      <c r="AL2" s="556"/>
      <c r="AM2" s="1030" t="s">
        <v>502</v>
      </c>
      <c r="AN2" s="1030"/>
      <c r="AO2" s="1030"/>
      <c r="AP2" s="556"/>
      <c r="AQ2" s="158" t="s">
        <v>230</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1"/>
      <c r="Z3" s="1022"/>
      <c r="AA3" s="1023"/>
      <c r="AB3" s="1027"/>
      <c r="AC3" s="1028"/>
      <c r="AD3" s="1029"/>
      <c r="AE3" s="915"/>
      <c r="AF3" s="915"/>
      <c r="AG3" s="915"/>
      <c r="AH3" s="915"/>
      <c r="AI3" s="915"/>
      <c r="AJ3" s="915"/>
      <c r="AK3" s="915"/>
      <c r="AL3" s="407"/>
      <c r="AM3" s="915"/>
      <c r="AN3" s="915"/>
      <c r="AO3" s="915"/>
      <c r="AP3" s="407"/>
      <c r="AQ3" s="199"/>
      <c r="AR3" s="200"/>
      <c r="AS3" s="136" t="s">
        <v>231</v>
      </c>
      <c r="AT3" s="137"/>
      <c r="AU3" s="200"/>
      <c r="AV3" s="200"/>
      <c r="AW3" s="392" t="s">
        <v>179</v>
      </c>
      <c r="AX3" s="393"/>
      <c r="AY3" s="34">
        <f>$AY$2</f>
        <v>0</v>
      </c>
    </row>
    <row r="4" spans="1:51" ht="22.5" customHeight="1" x14ac:dyDescent="0.15">
      <c r="A4" s="397"/>
      <c r="B4" s="395"/>
      <c r="C4" s="395"/>
      <c r="D4" s="395"/>
      <c r="E4" s="395"/>
      <c r="F4" s="396"/>
      <c r="G4" s="563"/>
      <c r="H4" s="997"/>
      <c r="I4" s="997"/>
      <c r="J4" s="997"/>
      <c r="K4" s="997"/>
      <c r="L4" s="997"/>
      <c r="M4" s="997"/>
      <c r="N4" s="997"/>
      <c r="O4" s="998"/>
      <c r="P4" s="108"/>
      <c r="Q4" s="1005"/>
      <c r="R4" s="1005"/>
      <c r="S4" s="1005"/>
      <c r="T4" s="1005"/>
      <c r="U4" s="1005"/>
      <c r="V4" s="1005"/>
      <c r="W4" s="1005"/>
      <c r="X4" s="1006"/>
      <c r="Y4" s="1015" t="s">
        <v>12</v>
      </c>
      <c r="Z4" s="1016"/>
      <c r="AA4" s="1017"/>
      <c r="AB4" s="460"/>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9"/>
      <c r="H5" s="1000"/>
      <c r="I5" s="1000"/>
      <c r="J5" s="1000"/>
      <c r="K5" s="1000"/>
      <c r="L5" s="1000"/>
      <c r="M5" s="1000"/>
      <c r="N5" s="1000"/>
      <c r="O5" s="1001"/>
      <c r="P5" s="1007"/>
      <c r="Q5" s="1007"/>
      <c r="R5" s="1007"/>
      <c r="S5" s="1007"/>
      <c r="T5" s="1007"/>
      <c r="U5" s="1007"/>
      <c r="V5" s="1007"/>
      <c r="W5" s="1007"/>
      <c r="X5" s="1008"/>
      <c r="Y5" s="446" t="s">
        <v>54</v>
      </c>
      <c r="Z5" s="1012"/>
      <c r="AA5" s="1013"/>
      <c r="AB5" s="522"/>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2"/>
      <c r="H6" s="1003"/>
      <c r="I6" s="1003"/>
      <c r="J6" s="1003"/>
      <c r="K6" s="1003"/>
      <c r="L6" s="1003"/>
      <c r="M6" s="1003"/>
      <c r="N6" s="1003"/>
      <c r="O6" s="1004"/>
      <c r="P6" s="1009"/>
      <c r="Q6" s="1009"/>
      <c r="R6" s="1009"/>
      <c r="S6" s="1009"/>
      <c r="T6" s="1009"/>
      <c r="U6" s="1009"/>
      <c r="V6" s="1009"/>
      <c r="W6" s="1009"/>
      <c r="X6" s="1010"/>
      <c r="Y6" s="1011" t="s">
        <v>13</v>
      </c>
      <c r="Z6" s="1012"/>
      <c r="AA6" s="1013"/>
      <c r="AB6" s="592"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344</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0"/>
      <c r="Z9" s="828"/>
      <c r="AA9" s="829"/>
      <c r="AB9" s="1024" t="s">
        <v>11</v>
      </c>
      <c r="AC9" s="1025"/>
      <c r="AD9" s="1026"/>
      <c r="AE9" s="1030" t="s">
        <v>383</v>
      </c>
      <c r="AF9" s="1030"/>
      <c r="AG9" s="1030"/>
      <c r="AH9" s="1030"/>
      <c r="AI9" s="1030" t="s">
        <v>405</v>
      </c>
      <c r="AJ9" s="1030"/>
      <c r="AK9" s="1030"/>
      <c r="AL9" s="556"/>
      <c r="AM9" s="1030" t="s">
        <v>502</v>
      </c>
      <c r="AN9" s="1030"/>
      <c r="AO9" s="1030"/>
      <c r="AP9" s="556"/>
      <c r="AQ9" s="158" t="s">
        <v>230</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1"/>
      <c r="Z10" s="1022"/>
      <c r="AA10" s="1023"/>
      <c r="AB10" s="1027"/>
      <c r="AC10" s="1028"/>
      <c r="AD10" s="1029"/>
      <c r="AE10" s="915"/>
      <c r="AF10" s="915"/>
      <c r="AG10" s="915"/>
      <c r="AH10" s="915"/>
      <c r="AI10" s="915"/>
      <c r="AJ10" s="915"/>
      <c r="AK10" s="915"/>
      <c r="AL10" s="407"/>
      <c r="AM10" s="915"/>
      <c r="AN10" s="915"/>
      <c r="AO10" s="915"/>
      <c r="AP10" s="407"/>
      <c r="AQ10" s="199"/>
      <c r="AR10" s="200"/>
      <c r="AS10" s="136" t="s">
        <v>231</v>
      </c>
      <c r="AT10" s="137"/>
      <c r="AU10" s="200"/>
      <c r="AV10" s="200"/>
      <c r="AW10" s="392" t="s">
        <v>179</v>
      </c>
      <c r="AX10" s="393"/>
      <c r="AY10" s="34">
        <f>$AY$9</f>
        <v>0</v>
      </c>
    </row>
    <row r="11" spans="1:51" ht="22.5" customHeight="1" x14ac:dyDescent="0.15">
      <c r="A11" s="397"/>
      <c r="B11" s="395"/>
      <c r="C11" s="395"/>
      <c r="D11" s="395"/>
      <c r="E11" s="395"/>
      <c r="F11" s="396"/>
      <c r="G11" s="563"/>
      <c r="H11" s="997"/>
      <c r="I11" s="997"/>
      <c r="J11" s="997"/>
      <c r="K11" s="997"/>
      <c r="L11" s="997"/>
      <c r="M11" s="997"/>
      <c r="N11" s="997"/>
      <c r="O11" s="998"/>
      <c r="P11" s="108"/>
      <c r="Q11" s="1005"/>
      <c r="R11" s="1005"/>
      <c r="S11" s="1005"/>
      <c r="T11" s="1005"/>
      <c r="U11" s="1005"/>
      <c r="V11" s="1005"/>
      <c r="W11" s="1005"/>
      <c r="X11" s="1006"/>
      <c r="Y11" s="1015" t="s">
        <v>12</v>
      </c>
      <c r="Z11" s="1016"/>
      <c r="AA11" s="1017"/>
      <c r="AB11" s="460"/>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9"/>
      <c r="H12" s="1000"/>
      <c r="I12" s="1000"/>
      <c r="J12" s="1000"/>
      <c r="K12" s="1000"/>
      <c r="L12" s="1000"/>
      <c r="M12" s="1000"/>
      <c r="N12" s="1000"/>
      <c r="O12" s="1001"/>
      <c r="P12" s="1007"/>
      <c r="Q12" s="1007"/>
      <c r="R12" s="1007"/>
      <c r="S12" s="1007"/>
      <c r="T12" s="1007"/>
      <c r="U12" s="1007"/>
      <c r="V12" s="1007"/>
      <c r="W12" s="1007"/>
      <c r="X12" s="1008"/>
      <c r="Y12" s="446" t="s">
        <v>54</v>
      </c>
      <c r="Z12" s="1012"/>
      <c r="AA12" s="1013"/>
      <c r="AB12" s="522"/>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2"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344</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0"/>
      <c r="Z16" s="828"/>
      <c r="AA16" s="829"/>
      <c r="AB16" s="1024" t="s">
        <v>11</v>
      </c>
      <c r="AC16" s="1025"/>
      <c r="AD16" s="1026"/>
      <c r="AE16" s="1030" t="s">
        <v>383</v>
      </c>
      <c r="AF16" s="1030"/>
      <c r="AG16" s="1030"/>
      <c r="AH16" s="1030"/>
      <c r="AI16" s="1030" t="s">
        <v>405</v>
      </c>
      <c r="AJ16" s="1030"/>
      <c r="AK16" s="1030"/>
      <c r="AL16" s="556"/>
      <c r="AM16" s="1030" t="s">
        <v>502</v>
      </c>
      <c r="AN16" s="1030"/>
      <c r="AO16" s="1030"/>
      <c r="AP16" s="556"/>
      <c r="AQ16" s="158" t="s">
        <v>230</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1"/>
      <c r="Z17" s="1022"/>
      <c r="AA17" s="1023"/>
      <c r="AB17" s="1027"/>
      <c r="AC17" s="1028"/>
      <c r="AD17" s="1029"/>
      <c r="AE17" s="915"/>
      <c r="AF17" s="915"/>
      <c r="AG17" s="915"/>
      <c r="AH17" s="915"/>
      <c r="AI17" s="915"/>
      <c r="AJ17" s="915"/>
      <c r="AK17" s="915"/>
      <c r="AL17" s="407"/>
      <c r="AM17" s="915"/>
      <c r="AN17" s="915"/>
      <c r="AO17" s="915"/>
      <c r="AP17" s="407"/>
      <c r="AQ17" s="199"/>
      <c r="AR17" s="200"/>
      <c r="AS17" s="136" t="s">
        <v>231</v>
      </c>
      <c r="AT17" s="137"/>
      <c r="AU17" s="200"/>
      <c r="AV17" s="200"/>
      <c r="AW17" s="392" t="s">
        <v>179</v>
      </c>
      <c r="AX17" s="393"/>
      <c r="AY17" s="34">
        <f>$AY$16</f>
        <v>0</v>
      </c>
    </row>
    <row r="18" spans="1:51" ht="22.5" customHeight="1" x14ac:dyDescent="0.15">
      <c r="A18" s="397"/>
      <c r="B18" s="395"/>
      <c r="C18" s="395"/>
      <c r="D18" s="395"/>
      <c r="E18" s="395"/>
      <c r="F18" s="396"/>
      <c r="G18" s="563"/>
      <c r="H18" s="997"/>
      <c r="I18" s="997"/>
      <c r="J18" s="997"/>
      <c r="K18" s="997"/>
      <c r="L18" s="997"/>
      <c r="M18" s="997"/>
      <c r="N18" s="997"/>
      <c r="O18" s="998"/>
      <c r="P18" s="108"/>
      <c r="Q18" s="1005"/>
      <c r="R18" s="1005"/>
      <c r="S18" s="1005"/>
      <c r="T18" s="1005"/>
      <c r="U18" s="1005"/>
      <c r="V18" s="1005"/>
      <c r="W18" s="1005"/>
      <c r="X18" s="1006"/>
      <c r="Y18" s="1015" t="s">
        <v>12</v>
      </c>
      <c r="Z18" s="1016"/>
      <c r="AA18" s="1017"/>
      <c r="AB18" s="460"/>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9"/>
      <c r="H19" s="1000"/>
      <c r="I19" s="1000"/>
      <c r="J19" s="1000"/>
      <c r="K19" s="1000"/>
      <c r="L19" s="1000"/>
      <c r="M19" s="1000"/>
      <c r="N19" s="1000"/>
      <c r="O19" s="1001"/>
      <c r="P19" s="1007"/>
      <c r="Q19" s="1007"/>
      <c r="R19" s="1007"/>
      <c r="S19" s="1007"/>
      <c r="T19" s="1007"/>
      <c r="U19" s="1007"/>
      <c r="V19" s="1007"/>
      <c r="W19" s="1007"/>
      <c r="X19" s="1008"/>
      <c r="Y19" s="446" t="s">
        <v>54</v>
      </c>
      <c r="Z19" s="1012"/>
      <c r="AA19" s="1013"/>
      <c r="AB19" s="522"/>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2"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344</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0"/>
      <c r="Z23" s="828"/>
      <c r="AA23" s="829"/>
      <c r="AB23" s="1024" t="s">
        <v>11</v>
      </c>
      <c r="AC23" s="1025"/>
      <c r="AD23" s="1026"/>
      <c r="AE23" s="1030" t="s">
        <v>383</v>
      </c>
      <c r="AF23" s="1030"/>
      <c r="AG23" s="1030"/>
      <c r="AH23" s="1030"/>
      <c r="AI23" s="1030" t="s">
        <v>405</v>
      </c>
      <c r="AJ23" s="1030"/>
      <c r="AK23" s="1030"/>
      <c r="AL23" s="556"/>
      <c r="AM23" s="1030" t="s">
        <v>502</v>
      </c>
      <c r="AN23" s="1030"/>
      <c r="AO23" s="1030"/>
      <c r="AP23" s="556"/>
      <c r="AQ23" s="158" t="s">
        <v>230</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1"/>
      <c r="Z24" s="1022"/>
      <c r="AA24" s="1023"/>
      <c r="AB24" s="1027"/>
      <c r="AC24" s="1028"/>
      <c r="AD24" s="1029"/>
      <c r="AE24" s="915"/>
      <c r="AF24" s="915"/>
      <c r="AG24" s="915"/>
      <c r="AH24" s="915"/>
      <c r="AI24" s="915"/>
      <c r="AJ24" s="915"/>
      <c r="AK24" s="915"/>
      <c r="AL24" s="407"/>
      <c r="AM24" s="915"/>
      <c r="AN24" s="915"/>
      <c r="AO24" s="915"/>
      <c r="AP24" s="407"/>
      <c r="AQ24" s="199"/>
      <c r="AR24" s="200"/>
      <c r="AS24" s="136" t="s">
        <v>231</v>
      </c>
      <c r="AT24" s="137"/>
      <c r="AU24" s="200"/>
      <c r="AV24" s="200"/>
      <c r="AW24" s="392" t="s">
        <v>179</v>
      </c>
      <c r="AX24" s="393"/>
      <c r="AY24" s="34">
        <f>$AY$23</f>
        <v>0</v>
      </c>
    </row>
    <row r="25" spans="1:51" ht="22.5" customHeight="1" x14ac:dyDescent="0.15">
      <c r="A25" s="397"/>
      <c r="B25" s="395"/>
      <c r="C25" s="395"/>
      <c r="D25" s="395"/>
      <c r="E25" s="395"/>
      <c r="F25" s="396"/>
      <c r="G25" s="563"/>
      <c r="H25" s="997"/>
      <c r="I25" s="997"/>
      <c r="J25" s="997"/>
      <c r="K25" s="997"/>
      <c r="L25" s="997"/>
      <c r="M25" s="997"/>
      <c r="N25" s="997"/>
      <c r="O25" s="998"/>
      <c r="P25" s="108"/>
      <c r="Q25" s="1005"/>
      <c r="R25" s="1005"/>
      <c r="S25" s="1005"/>
      <c r="T25" s="1005"/>
      <c r="U25" s="1005"/>
      <c r="V25" s="1005"/>
      <c r="W25" s="1005"/>
      <c r="X25" s="1006"/>
      <c r="Y25" s="1015" t="s">
        <v>12</v>
      </c>
      <c r="Z25" s="1016"/>
      <c r="AA25" s="1017"/>
      <c r="AB25" s="460"/>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9"/>
      <c r="H26" s="1000"/>
      <c r="I26" s="1000"/>
      <c r="J26" s="1000"/>
      <c r="K26" s="1000"/>
      <c r="L26" s="1000"/>
      <c r="M26" s="1000"/>
      <c r="N26" s="1000"/>
      <c r="O26" s="1001"/>
      <c r="P26" s="1007"/>
      <c r="Q26" s="1007"/>
      <c r="R26" s="1007"/>
      <c r="S26" s="1007"/>
      <c r="T26" s="1007"/>
      <c r="U26" s="1007"/>
      <c r="V26" s="1007"/>
      <c r="W26" s="1007"/>
      <c r="X26" s="1008"/>
      <c r="Y26" s="446" t="s">
        <v>54</v>
      </c>
      <c r="Z26" s="1012"/>
      <c r="AA26" s="1013"/>
      <c r="AB26" s="522"/>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2"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344</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0"/>
      <c r="Z30" s="828"/>
      <c r="AA30" s="829"/>
      <c r="AB30" s="1024" t="s">
        <v>11</v>
      </c>
      <c r="AC30" s="1025"/>
      <c r="AD30" s="1026"/>
      <c r="AE30" s="1030" t="s">
        <v>383</v>
      </c>
      <c r="AF30" s="1030"/>
      <c r="AG30" s="1030"/>
      <c r="AH30" s="1030"/>
      <c r="AI30" s="1030" t="s">
        <v>405</v>
      </c>
      <c r="AJ30" s="1030"/>
      <c r="AK30" s="1030"/>
      <c r="AL30" s="556"/>
      <c r="AM30" s="1030" t="s">
        <v>502</v>
      </c>
      <c r="AN30" s="1030"/>
      <c r="AO30" s="1030"/>
      <c r="AP30" s="556"/>
      <c r="AQ30" s="158" t="s">
        <v>230</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1"/>
      <c r="Z31" s="1022"/>
      <c r="AA31" s="1023"/>
      <c r="AB31" s="1027"/>
      <c r="AC31" s="1028"/>
      <c r="AD31" s="1029"/>
      <c r="AE31" s="915"/>
      <c r="AF31" s="915"/>
      <c r="AG31" s="915"/>
      <c r="AH31" s="915"/>
      <c r="AI31" s="915"/>
      <c r="AJ31" s="915"/>
      <c r="AK31" s="915"/>
      <c r="AL31" s="407"/>
      <c r="AM31" s="915"/>
      <c r="AN31" s="915"/>
      <c r="AO31" s="915"/>
      <c r="AP31" s="407"/>
      <c r="AQ31" s="199"/>
      <c r="AR31" s="200"/>
      <c r="AS31" s="136" t="s">
        <v>231</v>
      </c>
      <c r="AT31" s="137"/>
      <c r="AU31" s="200"/>
      <c r="AV31" s="200"/>
      <c r="AW31" s="392" t="s">
        <v>179</v>
      </c>
      <c r="AX31" s="393"/>
      <c r="AY31" s="34">
        <f>$AY$30</f>
        <v>0</v>
      </c>
    </row>
    <row r="32" spans="1:51" ht="22.5" customHeight="1" x14ac:dyDescent="0.15">
      <c r="A32" s="397"/>
      <c r="B32" s="395"/>
      <c r="C32" s="395"/>
      <c r="D32" s="395"/>
      <c r="E32" s="395"/>
      <c r="F32" s="396"/>
      <c r="G32" s="563"/>
      <c r="H32" s="997"/>
      <c r="I32" s="997"/>
      <c r="J32" s="997"/>
      <c r="K32" s="997"/>
      <c r="L32" s="997"/>
      <c r="M32" s="997"/>
      <c r="N32" s="997"/>
      <c r="O32" s="998"/>
      <c r="P32" s="108"/>
      <c r="Q32" s="1005"/>
      <c r="R32" s="1005"/>
      <c r="S32" s="1005"/>
      <c r="T32" s="1005"/>
      <c r="U32" s="1005"/>
      <c r="V32" s="1005"/>
      <c r="W32" s="1005"/>
      <c r="X32" s="1006"/>
      <c r="Y32" s="1015" t="s">
        <v>12</v>
      </c>
      <c r="Z32" s="1016"/>
      <c r="AA32" s="1017"/>
      <c r="AB32" s="460"/>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9"/>
      <c r="H33" s="1000"/>
      <c r="I33" s="1000"/>
      <c r="J33" s="1000"/>
      <c r="K33" s="1000"/>
      <c r="L33" s="1000"/>
      <c r="M33" s="1000"/>
      <c r="N33" s="1000"/>
      <c r="O33" s="1001"/>
      <c r="P33" s="1007"/>
      <c r="Q33" s="1007"/>
      <c r="R33" s="1007"/>
      <c r="S33" s="1007"/>
      <c r="T33" s="1007"/>
      <c r="U33" s="1007"/>
      <c r="V33" s="1007"/>
      <c r="W33" s="1007"/>
      <c r="X33" s="1008"/>
      <c r="Y33" s="446" t="s">
        <v>54</v>
      </c>
      <c r="Z33" s="1012"/>
      <c r="AA33" s="1013"/>
      <c r="AB33" s="522"/>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2"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344</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0"/>
      <c r="Z37" s="828"/>
      <c r="AA37" s="829"/>
      <c r="AB37" s="1024" t="s">
        <v>11</v>
      </c>
      <c r="AC37" s="1025"/>
      <c r="AD37" s="1026"/>
      <c r="AE37" s="1030" t="s">
        <v>383</v>
      </c>
      <c r="AF37" s="1030"/>
      <c r="AG37" s="1030"/>
      <c r="AH37" s="1030"/>
      <c r="AI37" s="1030" t="s">
        <v>405</v>
      </c>
      <c r="AJ37" s="1030"/>
      <c r="AK37" s="1030"/>
      <c r="AL37" s="556"/>
      <c r="AM37" s="1030" t="s">
        <v>502</v>
      </c>
      <c r="AN37" s="1030"/>
      <c r="AO37" s="1030"/>
      <c r="AP37" s="556"/>
      <c r="AQ37" s="158" t="s">
        <v>230</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1"/>
      <c r="Z38" s="1022"/>
      <c r="AA38" s="1023"/>
      <c r="AB38" s="1027"/>
      <c r="AC38" s="1028"/>
      <c r="AD38" s="1029"/>
      <c r="AE38" s="915"/>
      <c r="AF38" s="915"/>
      <c r="AG38" s="915"/>
      <c r="AH38" s="915"/>
      <c r="AI38" s="915"/>
      <c r="AJ38" s="915"/>
      <c r="AK38" s="915"/>
      <c r="AL38" s="407"/>
      <c r="AM38" s="915"/>
      <c r="AN38" s="915"/>
      <c r="AO38" s="915"/>
      <c r="AP38" s="407"/>
      <c r="AQ38" s="199"/>
      <c r="AR38" s="200"/>
      <c r="AS38" s="136" t="s">
        <v>231</v>
      </c>
      <c r="AT38" s="137"/>
      <c r="AU38" s="200"/>
      <c r="AV38" s="200"/>
      <c r="AW38" s="392" t="s">
        <v>179</v>
      </c>
      <c r="AX38" s="393"/>
      <c r="AY38" s="34">
        <f>$AY$37</f>
        <v>0</v>
      </c>
    </row>
    <row r="39" spans="1:51" ht="22.5" customHeight="1" x14ac:dyDescent="0.15">
      <c r="A39" s="397"/>
      <c r="B39" s="395"/>
      <c r="C39" s="395"/>
      <c r="D39" s="395"/>
      <c r="E39" s="395"/>
      <c r="F39" s="396"/>
      <c r="G39" s="563"/>
      <c r="H39" s="997"/>
      <c r="I39" s="997"/>
      <c r="J39" s="997"/>
      <c r="K39" s="997"/>
      <c r="L39" s="997"/>
      <c r="M39" s="997"/>
      <c r="N39" s="997"/>
      <c r="O39" s="998"/>
      <c r="P39" s="108"/>
      <c r="Q39" s="1005"/>
      <c r="R39" s="1005"/>
      <c r="S39" s="1005"/>
      <c r="T39" s="1005"/>
      <c r="U39" s="1005"/>
      <c r="V39" s="1005"/>
      <c r="W39" s="1005"/>
      <c r="X39" s="1006"/>
      <c r="Y39" s="1015" t="s">
        <v>12</v>
      </c>
      <c r="Z39" s="1016"/>
      <c r="AA39" s="1017"/>
      <c r="AB39" s="460"/>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9"/>
      <c r="H40" s="1000"/>
      <c r="I40" s="1000"/>
      <c r="J40" s="1000"/>
      <c r="K40" s="1000"/>
      <c r="L40" s="1000"/>
      <c r="M40" s="1000"/>
      <c r="N40" s="1000"/>
      <c r="O40" s="1001"/>
      <c r="P40" s="1007"/>
      <c r="Q40" s="1007"/>
      <c r="R40" s="1007"/>
      <c r="S40" s="1007"/>
      <c r="T40" s="1007"/>
      <c r="U40" s="1007"/>
      <c r="V40" s="1007"/>
      <c r="W40" s="1007"/>
      <c r="X40" s="1008"/>
      <c r="Y40" s="446" t="s">
        <v>54</v>
      </c>
      <c r="Z40" s="1012"/>
      <c r="AA40" s="1013"/>
      <c r="AB40" s="522"/>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2"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344</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0"/>
      <c r="Z44" s="828"/>
      <c r="AA44" s="829"/>
      <c r="AB44" s="1024" t="s">
        <v>11</v>
      </c>
      <c r="AC44" s="1025"/>
      <c r="AD44" s="1026"/>
      <c r="AE44" s="1030" t="s">
        <v>383</v>
      </c>
      <c r="AF44" s="1030"/>
      <c r="AG44" s="1030"/>
      <c r="AH44" s="1030"/>
      <c r="AI44" s="1030" t="s">
        <v>405</v>
      </c>
      <c r="AJ44" s="1030"/>
      <c r="AK44" s="1030"/>
      <c r="AL44" s="556"/>
      <c r="AM44" s="1030" t="s">
        <v>502</v>
      </c>
      <c r="AN44" s="1030"/>
      <c r="AO44" s="1030"/>
      <c r="AP44" s="556"/>
      <c r="AQ44" s="158" t="s">
        <v>230</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1"/>
      <c r="Z45" s="1022"/>
      <c r="AA45" s="1023"/>
      <c r="AB45" s="1027"/>
      <c r="AC45" s="1028"/>
      <c r="AD45" s="1029"/>
      <c r="AE45" s="915"/>
      <c r="AF45" s="915"/>
      <c r="AG45" s="915"/>
      <c r="AH45" s="915"/>
      <c r="AI45" s="915"/>
      <c r="AJ45" s="915"/>
      <c r="AK45" s="915"/>
      <c r="AL45" s="407"/>
      <c r="AM45" s="915"/>
      <c r="AN45" s="915"/>
      <c r="AO45" s="915"/>
      <c r="AP45" s="407"/>
      <c r="AQ45" s="199"/>
      <c r="AR45" s="200"/>
      <c r="AS45" s="136" t="s">
        <v>231</v>
      </c>
      <c r="AT45" s="137"/>
      <c r="AU45" s="200"/>
      <c r="AV45" s="200"/>
      <c r="AW45" s="392" t="s">
        <v>179</v>
      </c>
      <c r="AX45" s="393"/>
      <c r="AY45" s="34">
        <f>$AY$44</f>
        <v>0</v>
      </c>
    </row>
    <row r="46" spans="1:51" ht="22.5" customHeight="1" x14ac:dyDescent="0.15">
      <c r="A46" s="397"/>
      <c r="B46" s="395"/>
      <c r="C46" s="395"/>
      <c r="D46" s="395"/>
      <c r="E46" s="395"/>
      <c r="F46" s="396"/>
      <c r="G46" s="563"/>
      <c r="H46" s="997"/>
      <c r="I46" s="997"/>
      <c r="J46" s="997"/>
      <c r="K46" s="997"/>
      <c r="L46" s="997"/>
      <c r="M46" s="997"/>
      <c r="N46" s="997"/>
      <c r="O46" s="998"/>
      <c r="P46" s="108"/>
      <c r="Q46" s="1005"/>
      <c r="R46" s="1005"/>
      <c r="S46" s="1005"/>
      <c r="T46" s="1005"/>
      <c r="U46" s="1005"/>
      <c r="V46" s="1005"/>
      <c r="W46" s="1005"/>
      <c r="X46" s="1006"/>
      <c r="Y46" s="1015" t="s">
        <v>12</v>
      </c>
      <c r="Z46" s="1016"/>
      <c r="AA46" s="1017"/>
      <c r="AB46" s="460"/>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9"/>
      <c r="H47" s="1000"/>
      <c r="I47" s="1000"/>
      <c r="J47" s="1000"/>
      <c r="K47" s="1000"/>
      <c r="L47" s="1000"/>
      <c r="M47" s="1000"/>
      <c r="N47" s="1000"/>
      <c r="O47" s="1001"/>
      <c r="P47" s="1007"/>
      <c r="Q47" s="1007"/>
      <c r="R47" s="1007"/>
      <c r="S47" s="1007"/>
      <c r="T47" s="1007"/>
      <c r="U47" s="1007"/>
      <c r="V47" s="1007"/>
      <c r="W47" s="1007"/>
      <c r="X47" s="1008"/>
      <c r="Y47" s="446" t="s">
        <v>54</v>
      </c>
      <c r="Z47" s="1012"/>
      <c r="AA47" s="1013"/>
      <c r="AB47" s="522"/>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2"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344</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0"/>
      <c r="Z51" s="828"/>
      <c r="AA51" s="829"/>
      <c r="AB51" s="556" t="s">
        <v>11</v>
      </c>
      <c r="AC51" s="1025"/>
      <c r="AD51" s="1026"/>
      <c r="AE51" s="1030" t="s">
        <v>383</v>
      </c>
      <c r="AF51" s="1030"/>
      <c r="AG51" s="1030"/>
      <c r="AH51" s="1030"/>
      <c r="AI51" s="1030" t="s">
        <v>405</v>
      </c>
      <c r="AJ51" s="1030"/>
      <c r="AK51" s="1030"/>
      <c r="AL51" s="556"/>
      <c r="AM51" s="1030" t="s">
        <v>502</v>
      </c>
      <c r="AN51" s="1030"/>
      <c r="AO51" s="1030"/>
      <c r="AP51" s="556"/>
      <c r="AQ51" s="158" t="s">
        <v>230</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1"/>
      <c r="Z52" s="1022"/>
      <c r="AA52" s="1023"/>
      <c r="AB52" s="1027"/>
      <c r="AC52" s="1028"/>
      <c r="AD52" s="1029"/>
      <c r="AE52" s="915"/>
      <c r="AF52" s="915"/>
      <c r="AG52" s="915"/>
      <c r="AH52" s="915"/>
      <c r="AI52" s="915"/>
      <c r="AJ52" s="915"/>
      <c r="AK52" s="915"/>
      <c r="AL52" s="407"/>
      <c r="AM52" s="915"/>
      <c r="AN52" s="915"/>
      <c r="AO52" s="915"/>
      <c r="AP52" s="407"/>
      <c r="AQ52" s="199"/>
      <c r="AR52" s="200"/>
      <c r="AS52" s="136" t="s">
        <v>231</v>
      </c>
      <c r="AT52" s="137"/>
      <c r="AU52" s="200"/>
      <c r="AV52" s="200"/>
      <c r="AW52" s="392" t="s">
        <v>179</v>
      </c>
      <c r="AX52" s="393"/>
      <c r="AY52" s="34">
        <f>$AY$51</f>
        <v>0</v>
      </c>
    </row>
    <row r="53" spans="1:51" ht="22.5" customHeight="1" x14ac:dyDescent="0.15">
      <c r="A53" s="397"/>
      <c r="B53" s="395"/>
      <c r="C53" s="395"/>
      <c r="D53" s="395"/>
      <c r="E53" s="395"/>
      <c r="F53" s="396"/>
      <c r="G53" s="563"/>
      <c r="H53" s="997"/>
      <c r="I53" s="997"/>
      <c r="J53" s="997"/>
      <c r="K53" s="997"/>
      <c r="L53" s="997"/>
      <c r="M53" s="997"/>
      <c r="N53" s="997"/>
      <c r="O53" s="998"/>
      <c r="P53" s="108"/>
      <c r="Q53" s="1005"/>
      <c r="R53" s="1005"/>
      <c r="S53" s="1005"/>
      <c r="T53" s="1005"/>
      <c r="U53" s="1005"/>
      <c r="V53" s="1005"/>
      <c r="W53" s="1005"/>
      <c r="X53" s="1006"/>
      <c r="Y53" s="1015" t="s">
        <v>12</v>
      </c>
      <c r="Z53" s="1016"/>
      <c r="AA53" s="1017"/>
      <c r="AB53" s="460"/>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9"/>
      <c r="H54" s="1000"/>
      <c r="I54" s="1000"/>
      <c r="J54" s="1000"/>
      <c r="K54" s="1000"/>
      <c r="L54" s="1000"/>
      <c r="M54" s="1000"/>
      <c r="N54" s="1000"/>
      <c r="O54" s="1001"/>
      <c r="P54" s="1007"/>
      <c r="Q54" s="1007"/>
      <c r="R54" s="1007"/>
      <c r="S54" s="1007"/>
      <c r="T54" s="1007"/>
      <c r="U54" s="1007"/>
      <c r="V54" s="1007"/>
      <c r="W54" s="1007"/>
      <c r="X54" s="1008"/>
      <c r="Y54" s="446" t="s">
        <v>54</v>
      </c>
      <c r="Z54" s="1012"/>
      <c r="AA54" s="1013"/>
      <c r="AB54" s="522"/>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2"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344</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0"/>
      <c r="Z58" s="828"/>
      <c r="AA58" s="829"/>
      <c r="AB58" s="1024" t="s">
        <v>11</v>
      </c>
      <c r="AC58" s="1025"/>
      <c r="AD58" s="1026"/>
      <c r="AE58" s="1030" t="s">
        <v>383</v>
      </c>
      <c r="AF58" s="1030"/>
      <c r="AG58" s="1030"/>
      <c r="AH58" s="1030"/>
      <c r="AI58" s="1030" t="s">
        <v>405</v>
      </c>
      <c r="AJ58" s="1030"/>
      <c r="AK58" s="1030"/>
      <c r="AL58" s="556"/>
      <c r="AM58" s="1030" t="s">
        <v>502</v>
      </c>
      <c r="AN58" s="1030"/>
      <c r="AO58" s="1030"/>
      <c r="AP58" s="556"/>
      <c r="AQ58" s="158" t="s">
        <v>230</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1"/>
      <c r="Z59" s="1022"/>
      <c r="AA59" s="1023"/>
      <c r="AB59" s="1027"/>
      <c r="AC59" s="1028"/>
      <c r="AD59" s="1029"/>
      <c r="AE59" s="915"/>
      <c r="AF59" s="915"/>
      <c r="AG59" s="915"/>
      <c r="AH59" s="915"/>
      <c r="AI59" s="915"/>
      <c r="AJ59" s="915"/>
      <c r="AK59" s="915"/>
      <c r="AL59" s="407"/>
      <c r="AM59" s="915"/>
      <c r="AN59" s="915"/>
      <c r="AO59" s="915"/>
      <c r="AP59" s="407"/>
      <c r="AQ59" s="199"/>
      <c r="AR59" s="200"/>
      <c r="AS59" s="136" t="s">
        <v>231</v>
      </c>
      <c r="AT59" s="137"/>
      <c r="AU59" s="200"/>
      <c r="AV59" s="200"/>
      <c r="AW59" s="392" t="s">
        <v>179</v>
      </c>
      <c r="AX59" s="393"/>
      <c r="AY59" s="34">
        <f>$AY$58</f>
        <v>0</v>
      </c>
    </row>
    <row r="60" spans="1:51" ht="22.5" customHeight="1" x14ac:dyDescent="0.15">
      <c r="A60" s="397"/>
      <c r="B60" s="395"/>
      <c r="C60" s="395"/>
      <c r="D60" s="395"/>
      <c r="E60" s="395"/>
      <c r="F60" s="396"/>
      <c r="G60" s="563"/>
      <c r="H60" s="997"/>
      <c r="I60" s="997"/>
      <c r="J60" s="997"/>
      <c r="K60" s="997"/>
      <c r="L60" s="997"/>
      <c r="M60" s="997"/>
      <c r="N60" s="997"/>
      <c r="O60" s="998"/>
      <c r="P60" s="108"/>
      <c r="Q60" s="1005"/>
      <c r="R60" s="1005"/>
      <c r="S60" s="1005"/>
      <c r="T60" s="1005"/>
      <c r="U60" s="1005"/>
      <c r="V60" s="1005"/>
      <c r="W60" s="1005"/>
      <c r="X60" s="1006"/>
      <c r="Y60" s="1015" t="s">
        <v>12</v>
      </c>
      <c r="Z60" s="1016"/>
      <c r="AA60" s="1017"/>
      <c r="AB60" s="460"/>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9"/>
      <c r="H61" s="1000"/>
      <c r="I61" s="1000"/>
      <c r="J61" s="1000"/>
      <c r="K61" s="1000"/>
      <c r="L61" s="1000"/>
      <c r="M61" s="1000"/>
      <c r="N61" s="1000"/>
      <c r="O61" s="1001"/>
      <c r="P61" s="1007"/>
      <c r="Q61" s="1007"/>
      <c r="R61" s="1007"/>
      <c r="S61" s="1007"/>
      <c r="T61" s="1007"/>
      <c r="U61" s="1007"/>
      <c r="V61" s="1007"/>
      <c r="W61" s="1007"/>
      <c r="X61" s="1008"/>
      <c r="Y61" s="446" t="s">
        <v>54</v>
      </c>
      <c r="Z61" s="1012"/>
      <c r="AA61" s="1013"/>
      <c r="AB61" s="522"/>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2"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344</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0"/>
      <c r="Z65" s="828"/>
      <c r="AA65" s="829"/>
      <c r="AB65" s="1024" t="s">
        <v>11</v>
      </c>
      <c r="AC65" s="1025"/>
      <c r="AD65" s="1026"/>
      <c r="AE65" s="1030" t="s">
        <v>383</v>
      </c>
      <c r="AF65" s="1030"/>
      <c r="AG65" s="1030"/>
      <c r="AH65" s="1030"/>
      <c r="AI65" s="1030" t="s">
        <v>405</v>
      </c>
      <c r="AJ65" s="1030"/>
      <c r="AK65" s="1030"/>
      <c r="AL65" s="556"/>
      <c r="AM65" s="1030" t="s">
        <v>502</v>
      </c>
      <c r="AN65" s="1030"/>
      <c r="AO65" s="1030"/>
      <c r="AP65" s="556"/>
      <c r="AQ65" s="158" t="s">
        <v>230</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1"/>
      <c r="Z66" s="1022"/>
      <c r="AA66" s="1023"/>
      <c r="AB66" s="1027"/>
      <c r="AC66" s="1028"/>
      <c r="AD66" s="1029"/>
      <c r="AE66" s="915"/>
      <c r="AF66" s="915"/>
      <c r="AG66" s="915"/>
      <c r="AH66" s="915"/>
      <c r="AI66" s="915"/>
      <c r="AJ66" s="915"/>
      <c r="AK66" s="915"/>
      <c r="AL66" s="407"/>
      <c r="AM66" s="915"/>
      <c r="AN66" s="915"/>
      <c r="AO66" s="915"/>
      <c r="AP66" s="407"/>
      <c r="AQ66" s="199"/>
      <c r="AR66" s="200"/>
      <c r="AS66" s="136" t="s">
        <v>231</v>
      </c>
      <c r="AT66" s="137"/>
      <c r="AU66" s="200"/>
      <c r="AV66" s="200"/>
      <c r="AW66" s="392" t="s">
        <v>179</v>
      </c>
      <c r="AX66" s="393"/>
      <c r="AY66" s="34">
        <f>$AY$65</f>
        <v>0</v>
      </c>
    </row>
    <row r="67" spans="1:51" ht="22.5" customHeight="1" x14ac:dyDescent="0.15">
      <c r="A67" s="397"/>
      <c r="B67" s="395"/>
      <c r="C67" s="395"/>
      <c r="D67" s="395"/>
      <c r="E67" s="395"/>
      <c r="F67" s="396"/>
      <c r="G67" s="563"/>
      <c r="H67" s="997"/>
      <c r="I67" s="997"/>
      <c r="J67" s="997"/>
      <c r="K67" s="997"/>
      <c r="L67" s="997"/>
      <c r="M67" s="997"/>
      <c r="N67" s="997"/>
      <c r="O67" s="998"/>
      <c r="P67" s="108"/>
      <c r="Q67" s="1005"/>
      <c r="R67" s="1005"/>
      <c r="S67" s="1005"/>
      <c r="T67" s="1005"/>
      <c r="U67" s="1005"/>
      <c r="V67" s="1005"/>
      <c r="W67" s="1005"/>
      <c r="X67" s="1006"/>
      <c r="Y67" s="1015" t="s">
        <v>12</v>
      </c>
      <c r="Z67" s="1016"/>
      <c r="AA67" s="1017"/>
      <c r="AB67" s="460"/>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9"/>
      <c r="H68" s="1000"/>
      <c r="I68" s="1000"/>
      <c r="J68" s="1000"/>
      <c r="K68" s="1000"/>
      <c r="L68" s="1000"/>
      <c r="M68" s="1000"/>
      <c r="N68" s="1000"/>
      <c r="O68" s="1001"/>
      <c r="P68" s="1007"/>
      <c r="Q68" s="1007"/>
      <c r="R68" s="1007"/>
      <c r="S68" s="1007"/>
      <c r="T68" s="1007"/>
      <c r="U68" s="1007"/>
      <c r="V68" s="1007"/>
      <c r="W68" s="1007"/>
      <c r="X68" s="1008"/>
      <c r="Y68" s="446" t="s">
        <v>54</v>
      </c>
      <c r="Z68" s="1012"/>
      <c r="AA68" s="1013"/>
      <c r="AB68" s="522"/>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2"/>
      <c r="H69" s="1003"/>
      <c r="I69" s="1003"/>
      <c r="J69" s="1003"/>
      <c r="K69" s="1003"/>
      <c r="L69" s="1003"/>
      <c r="M69" s="1003"/>
      <c r="N69" s="1003"/>
      <c r="O69" s="1004"/>
      <c r="P69" s="1009"/>
      <c r="Q69" s="1009"/>
      <c r="R69" s="1009"/>
      <c r="S69" s="1009"/>
      <c r="T69" s="1009"/>
      <c r="U69" s="1009"/>
      <c r="V69" s="1009"/>
      <c r="W69" s="1009"/>
      <c r="X69" s="1010"/>
      <c r="Y69" s="446" t="s">
        <v>13</v>
      </c>
      <c r="Z69" s="1012"/>
      <c r="AA69" s="1013"/>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3" t="s">
        <v>360</v>
      </c>
      <c r="H2" s="594"/>
      <c r="I2" s="594"/>
      <c r="J2" s="594"/>
      <c r="K2" s="594"/>
      <c r="L2" s="594"/>
      <c r="M2" s="594"/>
      <c r="N2" s="594"/>
      <c r="O2" s="594"/>
      <c r="P2" s="594"/>
      <c r="Q2" s="594"/>
      <c r="R2" s="594"/>
      <c r="S2" s="594"/>
      <c r="T2" s="594"/>
      <c r="U2" s="594"/>
      <c r="V2" s="594"/>
      <c r="W2" s="594"/>
      <c r="X2" s="594"/>
      <c r="Y2" s="594"/>
      <c r="Z2" s="594"/>
      <c r="AA2" s="594"/>
      <c r="AB2" s="595"/>
      <c r="AC2" s="593" t="s">
        <v>362</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2"/>
      <c r="Z4" s="383"/>
      <c r="AA4" s="383"/>
      <c r="AB4" s="804"/>
      <c r="AC4" s="672"/>
      <c r="AD4" s="673"/>
      <c r="AE4" s="673"/>
      <c r="AF4" s="673"/>
      <c r="AG4" s="674"/>
      <c r="AH4" s="666"/>
      <c r="AI4" s="667"/>
      <c r="AJ4" s="667"/>
      <c r="AK4" s="667"/>
      <c r="AL4" s="667"/>
      <c r="AM4" s="667"/>
      <c r="AN4" s="667"/>
      <c r="AO4" s="667"/>
      <c r="AP4" s="667"/>
      <c r="AQ4" s="667"/>
      <c r="AR4" s="667"/>
      <c r="AS4" s="667"/>
      <c r="AT4" s="668"/>
      <c r="AU4" s="382"/>
      <c r="AV4" s="383"/>
      <c r="AW4" s="383"/>
      <c r="AX4" s="384"/>
      <c r="AY4" s="34">
        <f t="shared" ref="AY4:AY14" si="0">$AY$2</f>
        <v>0</v>
      </c>
    </row>
    <row r="5" spans="1:51" ht="24.75" customHeight="1" x14ac:dyDescent="0.15">
      <c r="A5" s="1043"/>
      <c r="B5" s="1044"/>
      <c r="C5" s="1044"/>
      <c r="D5" s="1044"/>
      <c r="E5" s="1044"/>
      <c r="F5" s="1045"/>
      <c r="G5" s="604"/>
      <c r="H5" s="605"/>
      <c r="I5" s="605"/>
      <c r="J5" s="605"/>
      <c r="K5" s="606"/>
      <c r="L5" s="596"/>
      <c r="M5" s="597"/>
      <c r="N5" s="597"/>
      <c r="O5" s="597"/>
      <c r="P5" s="597"/>
      <c r="Q5" s="597"/>
      <c r="R5" s="597"/>
      <c r="S5" s="597"/>
      <c r="T5" s="597"/>
      <c r="U5" s="597"/>
      <c r="V5" s="597"/>
      <c r="W5" s="597"/>
      <c r="X5" s="598"/>
      <c r="Y5" s="599"/>
      <c r="Z5" s="600"/>
      <c r="AA5" s="600"/>
      <c r="AB5" s="612"/>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3"/>
      <c r="B6" s="1044"/>
      <c r="C6" s="1044"/>
      <c r="D6" s="1044"/>
      <c r="E6" s="1044"/>
      <c r="F6" s="1045"/>
      <c r="G6" s="604"/>
      <c r="H6" s="605"/>
      <c r="I6" s="605"/>
      <c r="J6" s="605"/>
      <c r="K6" s="606"/>
      <c r="L6" s="596"/>
      <c r="M6" s="597"/>
      <c r="N6" s="597"/>
      <c r="O6" s="597"/>
      <c r="P6" s="597"/>
      <c r="Q6" s="597"/>
      <c r="R6" s="597"/>
      <c r="S6" s="597"/>
      <c r="T6" s="597"/>
      <c r="U6" s="597"/>
      <c r="V6" s="597"/>
      <c r="W6" s="597"/>
      <c r="X6" s="598"/>
      <c r="Y6" s="599"/>
      <c r="Z6" s="600"/>
      <c r="AA6" s="600"/>
      <c r="AB6" s="612"/>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3"/>
      <c r="B7" s="1044"/>
      <c r="C7" s="1044"/>
      <c r="D7" s="1044"/>
      <c r="E7" s="1044"/>
      <c r="F7" s="1045"/>
      <c r="G7" s="604"/>
      <c r="H7" s="605"/>
      <c r="I7" s="605"/>
      <c r="J7" s="605"/>
      <c r="K7" s="606"/>
      <c r="L7" s="596"/>
      <c r="M7" s="597"/>
      <c r="N7" s="597"/>
      <c r="O7" s="597"/>
      <c r="P7" s="597"/>
      <c r="Q7" s="597"/>
      <c r="R7" s="597"/>
      <c r="S7" s="597"/>
      <c r="T7" s="597"/>
      <c r="U7" s="597"/>
      <c r="V7" s="597"/>
      <c r="W7" s="597"/>
      <c r="X7" s="598"/>
      <c r="Y7" s="599"/>
      <c r="Z7" s="600"/>
      <c r="AA7" s="600"/>
      <c r="AB7" s="612"/>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3"/>
      <c r="B8" s="1044"/>
      <c r="C8" s="1044"/>
      <c r="D8" s="1044"/>
      <c r="E8" s="1044"/>
      <c r="F8" s="1045"/>
      <c r="G8" s="604"/>
      <c r="H8" s="605"/>
      <c r="I8" s="605"/>
      <c r="J8" s="605"/>
      <c r="K8" s="606"/>
      <c r="L8" s="596"/>
      <c r="M8" s="597"/>
      <c r="N8" s="597"/>
      <c r="O8" s="597"/>
      <c r="P8" s="597"/>
      <c r="Q8" s="597"/>
      <c r="R8" s="597"/>
      <c r="S8" s="597"/>
      <c r="T8" s="597"/>
      <c r="U8" s="597"/>
      <c r="V8" s="597"/>
      <c r="W8" s="597"/>
      <c r="X8" s="598"/>
      <c r="Y8" s="599"/>
      <c r="Z8" s="600"/>
      <c r="AA8" s="600"/>
      <c r="AB8" s="612"/>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3"/>
      <c r="B9" s="1044"/>
      <c r="C9" s="1044"/>
      <c r="D9" s="1044"/>
      <c r="E9" s="1044"/>
      <c r="F9" s="1045"/>
      <c r="G9" s="604"/>
      <c r="H9" s="605"/>
      <c r="I9" s="605"/>
      <c r="J9" s="605"/>
      <c r="K9" s="606"/>
      <c r="L9" s="596"/>
      <c r="M9" s="597"/>
      <c r="N9" s="597"/>
      <c r="O9" s="597"/>
      <c r="P9" s="597"/>
      <c r="Q9" s="597"/>
      <c r="R9" s="597"/>
      <c r="S9" s="597"/>
      <c r="T9" s="597"/>
      <c r="U9" s="597"/>
      <c r="V9" s="597"/>
      <c r="W9" s="597"/>
      <c r="X9" s="598"/>
      <c r="Y9" s="599"/>
      <c r="Z9" s="600"/>
      <c r="AA9" s="600"/>
      <c r="AB9" s="612"/>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3"/>
      <c r="B10" s="1044"/>
      <c r="C10" s="1044"/>
      <c r="D10" s="1044"/>
      <c r="E10" s="1044"/>
      <c r="F10" s="1045"/>
      <c r="G10" s="604"/>
      <c r="H10" s="605"/>
      <c r="I10" s="605"/>
      <c r="J10" s="605"/>
      <c r="K10" s="606"/>
      <c r="L10" s="596"/>
      <c r="M10" s="597"/>
      <c r="N10" s="597"/>
      <c r="O10" s="597"/>
      <c r="P10" s="597"/>
      <c r="Q10" s="597"/>
      <c r="R10" s="597"/>
      <c r="S10" s="597"/>
      <c r="T10" s="597"/>
      <c r="U10" s="597"/>
      <c r="V10" s="597"/>
      <c r="W10" s="597"/>
      <c r="X10" s="598"/>
      <c r="Y10" s="599"/>
      <c r="Z10" s="600"/>
      <c r="AA10" s="600"/>
      <c r="AB10" s="612"/>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3"/>
      <c r="B11" s="1044"/>
      <c r="C11" s="1044"/>
      <c r="D11" s="1044"/>
      <c r="E11" s="1044"/>
      <c r="F11" s="1045"/>
      <c r="G11" s="604"/>
      <c r="H11" s="605"/>
      <c r="I11" s="605"/>
      <c r="J11" s="605"/>
      <c r="K11" s="606"/>
      <c r="L11" s="596"/>
      <c r="M11" s="597"/>
      <c r="N11" s="597"/>
      <c r="O11" s="597"/>
      <c r="P11" s="597"/>
      <c r="Q11" s="597"/>
      <c r="R11" s="597"/>
      <c r="S11" s="597"/>
      <c r="T11" s="597"/>
      <c r="U11" s="597"/>
      <c r="V11" s="597"/>
      <c r="W11" s="597"/>
      <c r="X11" s="598"/>
      <c r="Y11" s="599"/>
      <c r="Z11" s="600"/>
      <c r="AA11" s="600"/>
      <c r="AB11" s="612"/>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3"/>
      <c r="B12" s="1044"/>
      <c r="C12" s="1044"/>
      <c r="D12" s="1044"/>
      <c r="E12" s="1044"/>
      <c r="F12" s="1045"/>
      <c r="G12" s="604"/>
      <c r="H12" s="605"/>
      <c r="I12" s="605"/>
      <c r="J12" s="605"/>
      <c r="K12" s="606"/>
      <c r="L12" s="596"/>
      <c r="M12" s="597"/>
      <c r="N12" s="597"/>
      <c r="O12" s="597"/>
      <c r="P12" s="597"/>
      <c r="Q12" s="597"/>
      <c r="R12" s="597"/>
      <c r="S12" s="597"/>
      <c r="T12" s="597"/>
      <c r="U12" s="597"/>
      <c r="V12" s="597"/>
      <c r="W12" s="597"/>
      <c r="X12" s="598"/>
      <c r="Y12" s="599"/>
      <c r="Z12" s="600"/>
      <c r="AA12" s="600"/>
      <c r="AB12" s="612"/>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3"/>
      <c r="B13" s="1044"/>
      <c r="C13" s="1044"/>
      <c r="D13" s="1044"/>
      <c r="E13" s="1044"/>
      <c r="F13" s="1045"/>
      <c r="G13" s="604"/>
      <c r="H13" s="605"/>
      <c r="I13" s="605"/>
      <c r="J13" s="605"/>
      <c r="K13" s="606"/>
      <c r="L13" s="596"/>
      <c r="M13" s="597"/>
      <c r="N13" s="597"/>
      <c r="O13" s="597"/>
      <c r="P13" s="597"/>
      <c r="Q13" s="597"/>
      <c r="R13" s="597"/>
      <c r="S13" s="597"/>
      <c r="T13" s="597"/>
      <c r="U13" s="597"/>
      <c r="V13" s="597"/>
      <c r="W13" s="597"/>
      <c r="X13" s="598"/>
      <c r="Y13" s="599"/>
      <c r="Z13" s="600"/>
      <c r="AA13" s="600"/>
      <c r="AB13" s="612"/>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3" t="s">
        <v>266</v>
      </c>
      <c r="H15" s="594"/>
      <c r="I15" s="594"/>
      <c r="J15" s="594"/>
      <c r="K15" s="594"/>
      <c r="L15" s="594"/>
      <c r="M15" s="594"/>
      <c r="N15" s="594"/>
      <c r="O15" s="594"/>
      <c r="P15" s="594"/>
      <c r="Q15" s="594"/>
      <c r="R15" s="594"/>
      <c r="S15" s="594"/>
      <c r="T15" s="594"/>
      <c r="U15" s="594"/>
      <c r="V15" s="594"/>
      <c r="W15" s="594"/>
      <c r="X15" s="594"/>
      <c r="Y15" s="594"/>
      <c r="Z15" s="594"/>
      <c r="AA15" s="594"/>
      <c r="AB15" s="595"/>
      <c r="AC15" s="593" t="s">
        <v>267</v>
      </c>
      <c r="AD15" s="594"/>
      <c r="AE15" s="594"/>
      <c r="AF15" s="594"/>
      <c r="AG15" s="594"/>
      <c r="AH15" s="594"/>
      <c r="AI15" s="594"/>
      <c r="AJ15" s="594"/>
      <c r="AK15" s="594"/>
      <c r="AL15" s="594"/>
      <c r="AM15" s="594"/>
      <c r="AN15" s="594"/>
      <c r="AO15" s="594"/>
      <c r="AP15" s="594"/>
      <c r="AQ15" s="594"/>
      <c r="AR15" s="594"/>
      <c r="AS15" s="594"/>
      <c r="AT15" s="594"/>
      <c r="AU15" s="594"/>
      <c r="AV15" s="594"/>
      <c r="AW15" s="594"/>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2"/>
      <c r="Z17" s="383"/>
      <c r="AA17" s="383"/>
      <c r="AB17" s="804"/>
      <c r="AC17" s="672"/>
      <c r="AD17" s="673"/>
      <c r="AE17" s="673"/>
      <c r="AF17" s="673"/>
      <c r="AG17" s="674"/>
      <c r="AH17" s="666"/>
      <c r="AI17" s="667"/>
      <c r="AJ17" s="667"/>
      <c r="AK17" s="667"/>
      <c r="AL17" s="667"/>
      <c r="AM17" s="667"/>
      <c r="AN17" s="667"/>
      <c r="AO17" s="667"/>
      <c r="AP17" s="667"/>
      <c r="AQ17" s="667"/>
      <c r="AR17" s="667"/>
      <c r="AS17" s="667"/>
      <c r="AT17" s="668"/>
      <c r="AU17" s="382"/>
      <c r="AV17" s="383"/>
      <c r="AW17" s="383"/>
      <c r="AX17" s="384"/>
      <c r="AY17" s="34">
        <f t="shared" ref="AY17:AY27" si="1">$AY$15</f>
        <v>0</v>
      </c>
    </row>
    <row r="18" spans="1:51" ht="24.75" customHeight="1" x14ac:dyDescent="0.15">
      <c r="A18" s="1043"/>
      <c r="B18" s="1044"/>
      <c r="C18" s="1044"/>
      <c r="D18" s="1044"/>
      <c r="E18" s="1044"/>
      <c r="F18" s="1045"/>
      <c r="G18" s="604"/>
      <c r="H18" s="605"/>
      <c r="I18" s="605"/>
      <c r="J18" s="605"/>
      <c r="K18" s="606"/>
      <c r="L18" s="596"/>
      <c r="M18" s="597"/>
      <c r="N18" s="597"/>
      <c r="O18" s="597"/>
      <c r="P18" s="597"/>
      <c r="Q18" s="597"/>
      <c r="R18" s="597"/>
      <c r="S18" s="597"/>
      <c r="T18" s="597"/>
      <c r="U18" s="597"/>
      <c r="V18" s="597"/>
      <c r="W18" s="597"/>
      <c r="X18" s="598"/>
      <c r="Y18" s="599"/>
      <c r="Z18" s="600"/>
      <c r="AA18" s="600"/>
      <c r="AB18" s="612"/>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3"/>
      <c r="B19" s="1044"/>
      <c r="C19" s="1044"/>
      <c r="D19" s="1044"/>
      <c r="E19" s="1044"/>
      <c r="F19" s="1045"/>
      <c r="G19" s="604"/>
      <c r="H19" s="605"/>
      <c r="I19" s="605"/>
      <c r="J19" s="605"/>
      <c r="K19" s="606"/>
      <c r="L19" s="596"/>
      <c r="M19" s="597"/>
      <c r="N19" s="597"/>
      <c r="O19" s="597"/>
      <c r="P19" s="597"/>
      <c r="Q19" s="597"/>
      <c r="R19" s="597"/>
      <c r="S19" s="597"/>
      <c r="T19" s="597"/>
      <c r="U19" s="597"/>
      <c r="V19" s="597"/>
      <c r="W19" s="597"/>
      <c r="X19" s="598"/>
      <c r="Y19" s="599"/>
      <c r="Z19" s="600"/>
      <c r="AA19" s="600"/>
      <c r="AB19" s="612"/>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3"/>
      <c r="B20" s="1044"/>
      <c r="C20" s="1044"/>
      <c r="D20" s="1044"/>
      <c r="E20" s="1044"/>
      <c r="F20" s="1045"/>
      <c r="G20" s="604"/>
      <c r="H20" s="605"/>
      <c r="I20" s="605"/>
      <c r="J20" s="605"/>
      <c r="K20" s="606"/>
      <c r="L20" s="596"/>
      <c r="M20" s="597"/>
      <c r="N20" s="597"/>
      <c r="O20" s="597"/>
      <c r="P20" s="597"/>
      <c r="Q20" s="597"/>
      <c r="R20" s="597"/>
      <c r="S20" s="597"/>
      <c r="T20" s="597"/>
      <c r="U20" s="597"/>
      <c r="V20" s="597"/>
      <c r="W20" s="597"/>
      <c r="X20" s="598"/>
      <c r="Y20" s="599"/>
      <c r="Z20" s="600"/>
      <c r="AA20" s="600"/>
      <c r="AB20" s="612"/>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3"/>
      <c r="B21" s="1044"/>
      <c r="C21" s="1044"/>
      <c r="D21" s="1044"/>
      <c r="E21" s="1044"/>
      <c r="F21" s="1045"/>
      <c r="G21" s="604"/>
      <c r="H21" s="605"/>
      <c r="I21" s="605"/>
      <c r="J21" s="605"/>
      <c r="K21" s="606"/>
      <c r="L21" s="596"/>
      <c r="M21" s="597"/>
      <c r="N21" s="597"/>
      <c r="O21" s="597"/>
      <c r="P21" s="597"/>
      <c r="Q21" s="597"/>
      <c r="R21" s="597"/>
      <c r="S21" s="597"/>
      <c r="T21" s="597"/>
      <c r="U21" s="597"/>
      <c r="V21" s="597"/>
      <c r="W21" s="597"/>
      <c r="X21" s="598"/>
      <c r="Y21" s="599"/>
      <c r="Z21" s="600"/>
      <c r="AA21" s="600"/>
      <c r="AB21" s="612"/>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3"/>
      <c r="B22" s="1044"/>
      <c r="C22" s="1044"/>
      <c r="D22" s="1044"/>
      <c r="E22" s="1044"/>
      <c r="F22" s="1045"/>
      <c r="G22" s="604"/>
      <c r="H22" s="605"/>
      <c r="I22" s="605"/>
      <c r="J22" s="605"/>
      <c r="K22" s="606"/>
      <c r="L22" s="596"/>
      <c r="M22" s="597"/>
      <c r="N22" s="597"/>
      <c r="O22" s="597"/>
      <c r="P22" s="597"/>
      <c r="Q22" s="597"/>
      <c r="R22" s="597"/>
      <c r="S22" s="597"/>
      <c r="T22" s="597"/>
      <c r="U22" s="597"/>
      <c r="V22" s="597"/>
      <c r="W22" s="597"/>
      <c r="X22" s="598"/>
      <c r="Y22" s="599"/>
      <c r="Z22" s="600"/>
      <c r="AA22" s="600"/>
      <c r="AB22" s="612"/>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3"/>
      <c r="B23" s="1044"/>
      <c r="C23" s="1044"/>
      <c r="D23" s="1044"/>
      <c r="E23" s="1044"/>
      <c r="F23" s="1045"/>
      <c r="G23" s="604"/>
      <c r="H23" s="605"/>
      <c r="I23" s="605"/>
      <c r="J23" s="605"/>
      <c r="K23" s="606"/>
      <c r="L23" s="596"/>
      <c r="M23" s="597"/>
      <c r="N23" s="597"/>
      <c r="O23" s="597"/>
      <c r="P23" s="597"/>
      <c r="Q23" s="597"/>
      <c r="R23" s="597"/>
      <c r="S23" s="597"/>
      <c r="T23" s="597"/>
      <c r="U23" s="597"/>
      <c r="V23" s="597"/>
      <c r="W23" s="597"/>
      <c r="X23" s="598"/>
      <c r="Y23" s="599"/>
      <c r="Z23" s="600"/>
      <c r="AA23" s="600"/>
      <c r="AB23" s="612"/>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3"/>
      <c r="B24" s="1044"/>
      <c r="C24" s="1044"/>
      <c r="D24" s="1044"/>
      <c r="E24" s="1044"/>
      <c r="F24" s="1045"/>
      <c r="G24" s="604"/>
      <c r="H24" s="605"/>
      <c r="I24" s="605"/>
      <c r="J24" s="605"/>
      <c r="K24" s="606"/>
      <c r="L24" s="596"/>
      <c r="M24" s="597"/>
      <c r="N24" s="597"/>
      <c r="O24" s="597"/>
      <c r="P24" s="597"/>
      <c r="Q24" s="597"/>
      <c r="R24" s="597"/>
      <c r="S24" s="597"/>
      <c r="T24" s="597"/>
      <c r="U24" s="597"/>
      <c r="V24" s="597"/>
      <c r="W24" s="597"/>
      <c r="X24" s="598"/>
      <c r="Y24" s="599"/>
      <c r="Z24" s="600"/>
      <c r="AA24" s="600"/>
      <c r="AB24" s="612"/>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3"/>
      <c r="B25" s="1044"/>
      <c r="C25" s="1044"/>
      <c r="D25" s="1044"/>
      <c r="E25" s="1044"/>
      <c r="F25" s="1045"/>
      <c r="G25" s="604"/>
      <c r="H25" s="605"/>
      <c r="I25" s="605"/>
      <c r="J25" s="605"/>
      <c r="K25" s="606"/>
      <c r="L25" s="596"/>
      <c r="M25" s="597"/>
      <c r="N25" s="597"/>
      <c r="O25" s="597"/>
      <c r="P25" s="597"/>
      <c r="Q25" s="597"/>
      <c r="R25" s="597"/>
      <c r="S25" s="597"/>
      <c r="T25" s="597"/>
      <c r="U25" s="597"/>
      <c r="V25" s="597"/>
      <c r="W25" s="597"/>
      <c r="X25" s="598"/>
      <c r="Y25" s="599"/>
      <c r="Z25" s="600"/>
      <c r="AA25" s="600"/>
      <c r="AB25" s="612"/>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3"/>
      <c r="B26" s="1044"/>
      <c r="C26" s="1044"/>
      <c r="D26" s="1044"/>
      <c r="E26" s="1044"/>
      <c r="F26" s="1045"/>
      <c r="G26" s="604"/>
      <c r="H26" s="605"/>
      <c r="I26" s="605"/>
      <c r="J26" s="605"/>
      <c r="K26" s="606"/>
      <c r="L26" s="596"/>
      <c r="M26" s="597"/>
      <c r="N26" s="597"/>
      <c r="O26" s="597"/>
      <c r="P26" s="597"/>
      <c r="Q26" s="597"/>
      <c r="R26" s="597"/>
      <c r="S26" s="597"/>
      <c r="T26" s="597"/>
      <c r="U26" s="597"/>
      <c r="V26" s="597"/>
      <c r="W26" s="597"/>
      <c r="X26" s="598"/>
      <c r="Y26" s="599"/>
      <c r="Z26" s="600"/>
      <c r="AA26" s="600"/>
      <c r="AB26" s="612"/>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3" t="s">
        <v>265</v>
      </c>
      <c r="H28" s="594"/>
      <c r="I28" s="594"/>
      <c r="J28" s="594"/>
      <c r="K28" s="594"/>
      <c r="L28" s="594"/>
      <c r="M28" s="594"/>
      <c r="N28" s="594"/>
      <c r="O28" s="594"/>
      <c r="P28" s="594"/>
      <c r="Q28" s="594"/>
      <c r="R28" s="594"/>
      <c r="S28" s="594"/>
      <c r="T28" s="594"/>
      <c r="U28" s="594"/>
      <c r="V28" s="594"/>
      <c r="W28" s="594"/>
      <c r="X28" s="594"/>
      <c r="Y28" s="594"/>
      <c r="Z28" s="594"/>
      <c r="AA28" s="594"/>
      <c r="AB28" s="595"/>
      <c r="AC28" s="593" t="s">
        <v>268</v>
      </c>
      <c r="AD28" s="594"/>
      <c r="AE28" s="594"/>
      <c r="AF28" s="594"/>
      <c r="AG28" s="594"/>
      <c r="AH28" s="594"/>
      <c r="AI28" s="594"/>
      <c r="AJ28" s="594"/>
      <c r="AK28" s="594"/>
      <c r="AL28" s="594"/>
      <c r="AM28" s="594"/>
      <c r="AN28" s="594"/>
      <c r="AO28" s="594"/>
      <c r="AP28" s="594"/>
      <c r="AQ28" s="594"/>
      <c r="AR28" s="594"/>
      <c r="AS28" s="594"/>
      <c r="AT28" s="594"/>
      <c r="AU28" s="594"/>
      <c r="AV28" s="594"/>
      <c r="AW28" s="594"/>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2"/>
      <c r="Z30" s="383"/>
      <c r="AA30" s="383"/>
      <c r="AB30" s="804"/>
      <c r="AC30" s="672"/>
      <c r="AD30" s="673"/>
      <c r="AE30" s="673"/>
      <c r="AF30" s="673"/>
      <c r="AG30" s="674"/>
      <c r="AH30" s="666"/>
      <c r="AI30" s="667"/>
      <c r="AJ30" s="667"/>
      <c r="AK30" s="667"/>
      <c r="AL30" s="667"/>
      <c r="AM30" s="667"/>
      <c r="AN30" s="667"/>
      <c r="AO30" s="667"/>
      <c r="AP30" s="667"/>
      <c r="AQ30" s="667"/>
      <c r="AR30" s="667"/>
      <c r="AS30" s="667"/>
      <c r="AT30" s="668"/>
      <c r="AU30" s="382"/>
      <c r="AV30" s="383"/>
      <c r="AW30" s="383"/>
      <c r="AX30" s="384"/>
      <c r="AY30" s="34">
        <f t="shared" ref="AY30:AY40" si="2">$AY$28</f>
        <v>0</v>
      </c>
    </row>
    <row r="31" spans="1:51" ht="24.75" customHeight="1" x14ac:dyDescent="0.15">
      <c r="A31" s="1043"/>
      <c r="B31" s="1044"/>
      <c r="C31" s="1044"/>
      <c r="D31" s="1044"/>
      <c r="E31" s="1044"/>
      <c r="F31" s="1045"/>
      <c r="G31" s="604"/>
      <c r="H31" s="605"/>
      <c r="I31" s="605"/>
      <c r="J31" s="605"/>
      <c r="K31" s="606"/>
      <c r="L31" s="596"/>
      <c r="M31" s="597"/>
      <c r="N31" s="597"/>
      <c r="O31" s="597"/>
      <c r="P31" s="597"/>
      <c r="Q31" s="597"/>
      <c r="R31" s="597"/>
      <c r="S31" s="597"/>
      <c r="T31" s="597"/>
      <c r="U31" s="597"/>
      <c r="V31" s="597"/>
      <c r="W31" s="597"/>
      <c r="X31" s="598"/>
      <c r="Y31" s="599"/>
      <c r="Z31" s="600"/>
      <c r="AA31" s="600"/>
      <c r="AB31" s="612"/>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3"/>
      <c r="B32" s="1044"/>
      <c r="C32" s="1044"/>
      <c r="D32" s="1044"/>
      <c r="E32" s="1044"/>
      <c r="F32" s="1045"/>
      <c r="G32" s="604"/>
      <c r="H32" s="605"/>
      <c r="I32" s="605"/>
      <c r="J32" s="605"/>
      <c r="K32" s="606"/>
      <c r="L32" s="596"/>
      <c r="M32" s="597"/>
      <c r="N32" s="597"/>
      <c r="O32" s="597"/>
      <c r="P32" s="597"/>
      <c r="Q32" s="597"/>
      <c r="R32" s="597"/>
      <c r="S32" s="597"/>
      <c r="T32" s="597"/>
      <c r="U32" s="597"/>
      <c r="V32" s="597"/>
      <c r="W32" s="597"/>
      <c r="X32" s="598"/>
      <c r="Y32" s="599"/>
      <c r="Z32" s="600"/>
      <c r="AA32" s="600"/>
      <c r="AB32" s="612"/>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3"/>
      <c r="B33" s="1044"/>
      <c r="C33" s="1044"/>
      <c r="D33" s="1044"/>
      <c r="E33" s="1044"/>
      <c r="F33" s="1045"/>
      <c r="G33" s="604"/>
      <c r="H33" s="605"/>
      <c r="I33" s="605"/>
      <c r="J33" s="605"/>
      <c r="K33" s="606"/>
      <c r="L33" s="596"/>
      <c r="M33" s="597"/>
      <c r="N33" s="597"/>
      <c r="O33" s="597"/>
      <c r="P33" s="597"/>
      <c r="Q33" s="597"/>
      <c r="R33" s="597"/>
      <c r="S33" s="597"/>
      <c r="T33" s="597"/>
      <c r="U33" s="597"/>
      <c r="V33" s="597"/>
      <c r="W33" s="597"/>
      <c r="X33" s="598"/>
      <c r="Y33" s="599"/>
      <c r="Z33" s="600"/>
      <c r="AA33" s="600"/>
      <c r="AB33" s="612"/>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3"/>
      <c r="B34" s="1044"/>
      <c r="C34" s="1044"/>
      <c r="D34" s="1044"/>
      <c r="E34" s="1044"/>
      <c r="F34" s="1045"/>
      <c r="G34" s="604"/>
      <c r="H34" s="605"/>
      <c r="I34" s="605"/>
      <c r="J34" s="605"/>
      <c r="K34" s="606"/>
      <c r="L34" s="596"/>
      <c r="M34" s="597"/>
      <c r="N34" s="597"/>
      <c r="O34" s="597"/>
      <c r="P34" s="597"/>
      <c r="Q34" s="597"/>
      <c r="R34" s="597"/>
      <c r="S34" s="597"/>
      <c r="T34" s="597"/>
      <c r="U34" s="597"/>
      <c r="V34" s="597"/>
      <c r="W34" s="597"/>
      <c r="X34" s="598"/>
      <c r="Y34" s="599"/>
      <c r="Z34" s="600"/>
      <c r="AA34" s="600"/>
      <c r="AB34" s="612"/>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3"/>
      <c r="B35" s="1044"/>
      <c r="C35" s="1044"/>
      <c r="D35" s="1044"/>
      <c r="E35" s="1044"/>
      <c r="F35" s="1045"/>
      <c r="G35" s="604"/>
      <c r="H35" s="605"/>
      <c r="I35" s="605"/>
      <c r="J35" s="605"/>
      <c r="K35" s="606"/>
      <c r="L35" s="596"/>
      <c r="M35" s="597"/>
      <c r="N35" s="597"/>
      <c r="O35" s="597"/>
      <c r="P35" s="597"/>
      <c r="Q35" s="597"/>
      <c r="R35" s="597"/>
      <c r="S35" s="597"/>
      <c r="T35" s="597"/>
      <c r="U35" s="597"/>
      <c r="V35" s="597"/>
      <c r="W35" s="597"/>
      <c r="X35" s="598"/>
      <c r="Y35" s="599"/>
      <c r="Z35" s="600"/>
      <c r="AA35" s="600"/>
      <c r="AB35" s="612"/>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3"/>
      <c r="B36" s="1044"/>
      <c r="C36" s="1044"/>
      <c r="D36" s="1044"/>
      <c r="E36" s="1044"/>
      <c r="F36" s="1045"/>
      <c r="G36" s="604"/>
      <c r="H36" s="605"/>
      <c r="I36" s="605"/>
      <c r="J36" s="605"/>
      <c r="K36" s="606"/>
      <c r="L36" s="596"/>
      <c r="M36" s="597"/>
      <c r="N36" s="597"/>
      <c r="O36" s="597"/>
      <c r="P36" s="597"/>
      <c r="Q36" s="597"/>
      <c r="R36" s="597"/>
      <c r="S36" s="597"/>
      <c r="T36" s="597"/>
      <c r="U36" s="597"/>
      <c r="V36" s="597"/>
      <c r="W36" s="597"/>
      <c r="X36" s="598"/>
      <c r="Y36" s="599"/>
      <c r="Z36" s="600"/>
      <c r="AA36" s="600"/>
      <c r="AB36" s="612"/>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3"/>
      <c r="B37" s="1044"/>
      <c r="C37" s="1044"/>
      <c r="D37" s="1044"/>
      <c r="E37" s="1044"/>
      <c r="F37" s="1045"/>
      <c r="G37" s="604"/>
      <c r="H37" s="605"/>
      <c r="I37" s="605"/>
      <c r="J37" s="605"/>
      <c r="K37" s="606"/>
      <c r="L37" s="596"/>
      <c r="M37" s="597"/>
      <c r="N37" s="597"/>
      <c r="O37" s="597"/>
      <c r="P37" s="597"/>
      <c r="Q37" s="597"/>
      <c r="R37" s="597"/>
      <c r="S37" s="597"/>
      <c r="T37" s="597"/>
      <c r="U37" s="597"/>
      <c r="V37" s="597"/>
      <c r="W37" s="597"/>
      <c r="X37" s="598"/>
      <c r="Y37" s="599"/>
      <c r="Z37" s="600"/>
      <c r="AA37" s="600"/>
      <c r="AB37" s="612"/>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3"/>
      <c r="B38" s="1044"/>
      <c r="C38" s="1044"/>
      <c r="D38" s="1044"/>
      <c r="E38" s="1044"/>
      <c r="F38" s="1045"/>
      <c r="G38" s="604"/>
      <c r="H38" s="605"/>
      <c r="I38" s="605"/>
      <c r="J38" s="605"/>
      <c r="K38" s="606"/>
      <c r="L38" s="596"/>
      <c r="M38" s="597"/>
      <c r="N38" s="597"/>
      <c r="O38" s="597"/>
      <c r="P38" s="597"/>
      <c r="Q38" s="597"/>
      <c r="R38" s="597"/>
      <c r="S38" s="597"/>
      <c r="T38" s="597"/>
      <c r="U38" s="597"/>
      <c r="V38" s="597"/>
      <c r="W38" s="597"/>
      <c r="X38" s="598"/>
      <c r="Y38" s="599"/>
      <c r="Z38" s="600"/>
      <c r="AA38" s="600"/>
      <c r="AB38" s="612"/>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3"/>
      <c r="B39" s="1044"/>
      <c r="C39" s="1044"/>
      <c r="D39" s="1044"/>
      <c r="E39" s="1044"/>
      <c r="F39" s="1045"/>
      <c r="G39" s="604"/>
      <c r="H39" s="605"/>
      <c r="I39" s="605"/>
      <c r="J39" s="605"/>
      <c r="K39" s="606"/>
      <c r="L39" s="596"/>
      <c r="M39" s="597"/>
      <c r="N39" s="597"/>
      <c r="O39" s="597"/>
      <c r="P39" s="597"/>
      <c r="Q39" s="597"/>
      <c r="R39" s="597"/>
      <c r="S39" s="597"/>
      <c r="T39" s="597"/>
      <c r="U39" s="597"/>
      <c r="V39" s="597"/>
      <c r="W39" s="597"/>
      <c r="X39" s="598"/>
      <c r="Y39" s="599"/>
      <c r="Z39" s="600"/>
      <c r="AA39" s="600"/>
      <c r="AB39" s="612"/>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3" t="s">
        <v>313</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2"/>
      <c r="Z43" s="383"/>
      <c r="AA43" s="383"/>
      <c r="AB43" s="804"/>
      <c r="AC43" s="672"/>
      <c r="AD43" s="673"/>
      <c r="AE43" s="673"/>
      <c r="AF43" s="673"/>
      <c r="AG43" s="674"/>
      <c r="AH43" s="666"/>
      <c r="AI43" s="667"/>
      <c r="AJ43" s="667"/>
      <c r="AK43" s="667"/>
      <c r="AL43" s="667"/>
      <c r="AM43" s="667"/>
      <c r="AN43" s="667"/>
      <c r="AO43" s="667"/>
      <c r="AP43" s="667"/>
      <c r="AQ43" s="667"/>
      <c r="AR43" s="667"/>
      <c r="AS43" s="667"/>
      <c r="AT43" s="668"/>
      <c r="AU43" s="382"/>
      <c r="AV43" s="383"/>
      <c r="AW43" s="383"/>
      <c r="AX43" s="384"/>
      <c r="AY43" s="34">
        <f t="shared" ref="AY43:AY53" si="3">$AY$41</f>
        <v>0</v>
      </c>
    </row>
    <row r="44" spans="1:51" ht="24.75" customHeight="1" x14ac:dyDescent="0.15">
      <c r="A44" s="1043"/>
      <c r="B44" s="1044"/>
      <c r="C44" s="1044"/>
      <c r="D44" s="1044"/>
      <c r="E44" s="1044"/>
      <c r="F44" s="1045"/>
      <c r="G44" s="604"/>
      <c r="H44" s="605"/>
      <c r="I44" s="605"/>
      <c r="J44" s="605"/>
      <c r="K44" s="606"/>
      <c r="L44" s="596"/>
      <c r="M44" s="597"/>
      <c r="N44" s="597"/>
      <c r="O44" s="597"/>
      <c r="P44" s="597"/>
      <c r="Q44" s="597"/>
      <c r="R44" s="597"/>
      <c r="S44" s="597"/>
      <c r="T44" s="597"/>
      <c r="U44" s="597"/>
      <c r="V44" s="597"/>
      <c r="W44" s="597"/>
      <c r="X44" s="598"/>
      <c r="Y44" s="599"/>
      <c r="Z44" s="600"/>
      <c r="AA44" s="600"/>
      <c r="AB44" s="612"/>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3"/>
      <c r="B45" s="1044"/>
      <c r="C45" s="1044"/>
      <c r="D45" s="1044"/>
      <c r="E45" s="1044"/>
      <c r="F45" s="1045"/>
      <c r="G45" s="604"/>
      <c r="H45" s="605"/>
      <c r="I45" s="605"/>
      <c r="J45" s="605"/>
      <c r="K45" s="606"/>
      <c r="L45" s="596"/>
      <c r="M45" s="597"/>
      <c r="N45" s="597"/>
      <c r="O45" s="597"/>
      <c r="P45" s="597"/>
      <c r="Q45" s="597"/>
      <c r="R45" s="597"/>
      <c r="S45" s="597"/>
      <c r="T45" s="597"/>
      <c r="U45" s="597"/>
      <c r="V45" s="597"/>
      <c r="W45" s="597"/>
      <c r="X45" s="598"/>
      <c r="Y45" s="599"/>
      <c r="Z45" s="600"/>
      <c r="AA45" s="600"/>
      <c r="AB45" s="612"/>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3"/>
      <c r="B46" s="1044"/>
      <c r="C46" s="1044"/>
      <c r="D46" s="1044"/>
      <c r="E46" s="1044"/>
      <c r="F46" s="1045"/>
      <c r="G46" s="604"/>
      <c r="H46" s="605"/>
      <c r="I46" s="605"/>
      <c r="J46" s="605"/>
      <c r="K46" s="606"/>
      <c r="L46" s="596"/>
      <c r="M46" s="597"/>
      <c r="N46" s="597"/>
      <c r="O46" s="597"/>
      <c r="P46" s="597"/>
      <c r="Q46" s="597"/>
      <c r="R46" s="597"/>
      <c r="S46" s="597"/>
      <c r="T46" s="597"/>
      <c r="U46" s="597"/>
      <c r="V46" s="597"/>
      <c r="W46" s="597"/>
      <c r="X46" s="598"/>
      <c r="Y46" s="599"/>
      <c r="Z46" s="600"/>
      <c r="AA46" s="600"/>
      <c r="AB46" s="612"/>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3"/>
      <c r="B47" s="1044"/>
      <c r="C47" s="1044"/>
      <c r="D47" s="1044"/>
      <c r="E47" s="1044"/>
      <c r="F47" s="1045"/>
      <c r="G47" s="604"/>
      <c r="H47" s="605"/>
      <c r="I47" s="605"/>
      <c r="J47" s="605"/>
      <c r="K47" s="606"/>
      <c r="L47" s="596"/>
      <c r="M47" s="597"/>
      <c r="N47" s="597"/>
      <c r="O47" s="597"/>
      <c r="P47" s="597"/>
      <c r="Q47" s="597"/>
      <c r="R47" s="597"/>
      <c r="S47" s="597"/>
      <c r="T47" s="597"/>
      <c r="U47" s="597"/>
      <c r="V47" s="597"/>
      <c r="W47" s="597"/>
      <c r="X47" s="598"/>
      <c r="Y47" s="599"/>
      <c r="Z47" s="600"/>
      <c r="AA47" s="600"/>
      <c r="AB47" s="612"/>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3"/>
      <c r="B48" s="1044"/>
      <c r="C48" s="1044"/>
      <c r="D48" s="1044"/>
      <c r="E48" s="1044"/>
      <c r="F48" s="1045"/>
      <c r="G48" s="604"/>
      <c r="H48" s="605"/>
      <c r="I48" s="605"/>
      <c r="J48" s="605"/>
      <c r="K48" s="606"/>
      <c r="L48" s="596"/>
      <c r="M48" s="597"/>
      <c r="N48" s="597"/>
      <c r="O48" s="597"/>
      <c r="P48" s="597"/>
      <c r="Q48" s="597"/>
      <c r="R48" s="597"/>
      <c r="S48" s="597"/>
      <c r="T48" s="597"/>
      <c r="U48" s="597"/>
      <c r="V48" s="597"/>
      <c r="W48" s="597"/>
      <c r="X48" s="598"/>
      <c r="Y48" s="599"/>
      <c r="Z48" s="600"/>
      <c r="AA48" s="600"/>
      <c r="AB48" s="612"/>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3"/>
      <c r="B49" s="1044"/>
      <c r="C49" s="1044"/>
      <c r="D49" s="1044"/>
      <c r="E49" s="1044"/>
      <c r="F49" s="1045"/>
      <c r="G49" s="604"/>
      <c r="H49" s="605"/>
      <c r="I49" s="605"/>
      <c r="J49" s="605"/>
      <c r="K49" s="606"/>
      <c r="L49" s="596"/>
      <c r="M49" s="597"/>
      <c r="N49" s="597"/>
      <c r="O49" s="597"/>
      <c r="P49" s="597"/>
      <c r="Q49" s="597"/>
      <c r="R49" s="597"/>
      <c r="S49" s="597"/>
      <c r="T49" s="597"/>
      <c r="U49" s="597"/>
      <c r="V49" s="597"/>
      <c r="W49" s="597"/>
      <c r="X49" s="598"/>
      <c r="Y49" s="599"/>
      <c r="Z49" s="600"/>
      <c r="AA49" s="600"/>
      <c r="AB49" s="612"/>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3"/>
      <c r="B50" s="1044"/>
      <c r="C50" s="1044"/>
      <c r="D50" s="1044"/>
      <c r="E50" s="1044"/>
      <c r="F50" s="1045"/>
      <c r="G50" s="604"/>
      <c r="H50" s="605"/>
      <c r="I50" s="605"/>
      <c r="J50" s="605"/>
      <c r="K50" s="606"/>
      <c r="L50" s="596"/>
      <c r="M50" s="597"/>
      <c r="N50" s="597"/>
      <c r="O50" s="597"/>
      <c r="P50" s="597"/>
      <c r="Q50" s="597"/>
      <c r="R50" s="597"/>
      <c r="S50" s="597"/>
      <c r="T50" s="597"/>
      <c r="U50" s="597"/>
      <c r="V50" s="597"/>
      <c r="W50" s="597"/>
      <c r="X50" s="598"/>
      <c r="Y50" s="599"/>
      <c r="Z50" s="600"/>
      <c r="AA50" s="600"/>
      <c r="AB50" s="612"/>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3"/>
      <c r="B51" s="1044"/>
      <c r="C51" s="1044"/>
      <c r="D51" s="1044"/>
      <c r="E51" s="1044"/>
      <c r="F51" s="1045"/>
      <c r="G51" s="604"/>
      <c r="H51" s="605"/>
      <c r="I51" s="605"/>
      <c r="J51" s="605"/>
      <c r="K51" s="606"/>
      <c r="L51" s="596"/>
      <c r="M51" s="597"/>
      <c r="N51" s="597"/>
      <c r="O51" s="597"/>
      <c r="P51" s="597"/>
      <c r="Q51" s="597"/>
      <c r="R51" s="597"/>
      <c r="S51" s="597"/>
      <c r="T51" s="597"/>
      <c r="U51" s="597"/>
      <c r="V51" s="597"/>
      <c r="W51" s="597"/>
      <c r="X51" s="598"/>
      <c r="Y51" s="599"/>
      <c r="Z51" s="600"/>
      <c r="AA51" s="600"/>
      <c r="AB51" s="612"/>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3"/>
      <c r="B52" s="1044"/>
      <c r="C52" s="1044"/>
      <c r="D52" s="1044"/>
      <c r="E52" s="1044"/>
      <c r="F52" s="1045"/>
      <c r="G52" s="604"/>
      <c r="H52" s="605"/>
      <c r="I52" s="605"/>
      <c r="J52" s="605"/>
      <c r="K52" s="606"/>
      <c r="L52" s="596"/>
      <c r="M52" s="597"/>
      <c r="N52" s="597"/>
      <c r="O52" s="597"/>
      <c r="P52" s="597"/>
      <c r="Q52" s="597"/>
      <c r="R52" s="597"/>
      <c r="S52" s="597"/>
      <c r="T52" s="597"/>
      <c r="U52" s="597"/>
      <c r="V52" s="597"/>
      <c r="W52" s="597"/>
      <c r="X52" s="598"/>
      <c r="Y52" s="599"/>
      <c r="Z52" s="600"/>
      <c r="AA52" s="600"/>
      <c r="AB52" s="612"/>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269</v>
      </c>
      <c r="AD55" s="594"/>
      <c r="AE55" s="594"/>
      <c r="AF55" s="594"/>
      <c r="AG55" s="594"/>
      <c r="AH55" s="594"/>
      <c r="AI55" s="594"/>
      <c r="AJ55" s="594"/>
      <c r="AK55" s="594"/>
      <c r="AL55" s="594"/>
      <c r="AM55" s="594"/>
      <c r="AN55" s="594"/>
      <c r="AO55" s="594"/>
      <c r="AP55" s="594"/>
      <c r="AQ55" s="594"/>
      <c r="AR55" s="594"/>
      <c r="AS55" s="594"/>
      <c r="AT55" s="594"/>
      <c r="AU55" s="594"/>
      <c r="AV55" s="594"/>
      <c r="AW55" s="594"/>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2"/>
      <c r="Z57" s="383"/>
      <c r="AA57" s="383"/>
      <c r="AB57" s="804"/>
      <c r="AC57" s="672"/>
      <c r="AD57" s="673"/>
      <c r="AE57" s="673"/>
      <c r="AF57" s="673"/>
      <c r="AG57" s="674"/>
      <c r="AH57" s="666"/>
      <c r="AI57" s="667"/>
      <c r="AJ57" s="667"/>
      <c r="AK57" s="667"/>
      <c r="AL57" s="667"/>
      <c r="AM57" s="667"/>
      <c r="AN57" s="667"/>
      <c r="AO57" s="667"/>
      <c r="AP57" s="667"/>
      <c r="AQ57" s="667"/>
      <c r="AR57" s="667"/>
      <c r="AS57" s="667"/>
      <c r="AT57" s="668"/>
      <c r="AU57" s="382"/>
      <c r="AV57" s="383"/>
      <c r="AW57" s="383"/>
      <c r="AX57" s="384"/>
      <c r="AY57" s="34">
        <f t="shared" ref="AY57:AY67" si="4">$AY$55</f>
        <v>0</v>
      </c>
    </row>
    <row r="58" spans="1:51" ht="24.75" customHeight="1" x14ac:dyDescent="0.15">
      <c r="A58" s="1043"/>
      <c r="B58" s="1044"/>
      <c r="C58" s="1044"/>
      <c r="D58" s="1044"/>
      <c r="E58" s="1044"/>
      <c r="F58" s="1045"/>
      <c r="G58" s="604"/>
      <c r="H58" s="605"/>
      <c r="I58" s="605"/>
      <c r="J58" s="605"/>
      <c r="K58" s="606"/>
      <c r="L58" s="596"/>
      <c r="M58" s="597"/>
      <c r="N58" s="597"/>
      <c r="O58" s="597"/>
      <c r="P58" s="597"/>
      <c r="Q58" s="597"/>
      <c r="R58" s="597"/>
      <c r="S58" s="597"/>
      <c r="T58" s="597"/>
      <c r="U58" s="597"/>
      <c r="V58" s="597"/>
      <c r="W58" s="597"/>
      <c r="X58" s="598"/>
      <c r="Y58" s="599"/>
      <c r="Z58" s="600"/>
      <c r="AA58" s="600"/>
      <c r="AB58" s="612"/>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3"/>
      <c r="B59" s="1044"/>
      <c r="C59" s="1044"/>
      <c r="D59" s="1044"/>
      <c r="E59" s="1044"/>
      <c r="F59" s="1045"/>
      <c r="G59" s="604"/>
      <c r="H59" s="605"/>
      <c r="I59" s="605"/>
      <c r="J59" s="605"/>
      <c r="K59" s="606"/>
      <c r="L59" s="596"/>
      <c r="M59" s="597"/>
      <c r="N59" s="597"/>
      <c r="O59" s="597"/>
      <c r="P59" s="597"/>
      <c r="Q59" s="597"/>
      <c r="R59" s="597"/>
      <c r="S59" s="597"/>
      <c r="T59" s="597"/>
      <c r="U59" s="597"/>
      <c r="V59" s="597"/>
      <c r="W59" s="597"/>
      <c r="X59" s="598"/>
      <c r="Y59" s="599"/>
      <c r="Z59" s="600"/>
      <c r="AA59" s="600"/>
      <c r="AB59" s="612"/>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3"/>
      <c r="B60" s="1044"/>
      <c r="C60" s="1044"/>
      <c r="D60" s="1044"/>
      <c r="E60" s="1044"/>
      <c r="F60" s="1045"/>
      <c r="G60" s="604"/>
      <c r="H60" s="605"/>
      <c r="I60" s="605"/>
      <c r="J60" s="605"/>
      <c r="K60" s="606"/>
      <c r="L60" s="596"/>
      <c r="M60" s="597"/>
      <c r="N60" s="597"/>
      <c r="O60" s="597"/>
      <c r="P60" s="597"/>
      <c r="Q60" s="597"/>
      <c r="R60" s="597"/>
      <c r="S60" s="597"/>
      <c r="T60" s="597"/>
      <c r="U60" s="597"/>
      <c r="V60" s="597"/>
      <c r="W60" s="597"/>
      <c r="X60" s="598"/>
      <c r="Y60" s="599"/>
      <c r="Z60" s="600"/>
      <c r="AA60" s="600"/>
      <c r="AB60" s="612"/>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3"/>
      <c r="B61" s="1044"/>
      <c r="C61" s="1044"/>
      <c r="D61" s="1044"/>
      <c r="E61" s="1044"/>
      <c r="F61" s="1045"/>
      <c r="G61" s="604"/>
      <c r="H61" s="605"/>
      <c r="I61" s="605"/>
      <c r="J61" s="605"/>
      <c r="K61" s="606"/>
      <c r="L61" s="596"/>
      <c r="M61" s="597"/>
      <c r="N61" s="597"/>
      <c r="O61" s="597"/>
      <c r="P61" s="597"/>
      <c r="Q61" s="597"/>
      <c r="R61" s="597"/>
      <c r="S61" s="597"/>
      <c r="T61" s="597"/>
      <c r="U61" s="597"/>
      <c r="V61" s="597"/>
      <c r="W61" s="597"/>
      <c r="X61" s="598"/>
      <c r="Y61" s="599"/>
      <c r="Z61" s="600"/>
      <c r="AA61" s="600"/>
      <c r="AB61" s="612"/>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3"/>
      <c r="B62" s="1044"/>
      <c r="C62" s="1044"/>
      <c r="D62" s="1044"/>
      <c r="E62" s="1044"/>
      <c r="F62" s="1045"/>
      <c r="G62" s="604"/>
      <c r="H62" s="605"/>
      <c r="I62" s="605"/>
      <c r="J62" s="605"/>
      <c r="K62" s="606"/>
      <c r="L62" s="596"/>
      <c r="M62" s="597"/>
      <c r="N62" s="597"/>
      <c r="O62" s="597"/>
      <c r="P62" s="597"/>
      <c r="Q62" s="597"/>
      <c r="R62" s="597"/>
      <c r="S62" s="597"/>
      <c r="T62" s="597"/>
      <c r="U62" s="597"/>
      <c r="V62" s="597"/>
      <c r="W62" s="597"/>
      <c r="X62" s="598"/>
      <c r="Y62" s="599"/>
      <c r="Z62" s="600"/>
      <c r="AA62" s="600"/>
      <c r="AB62" s="612"/>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3"/>
      <c r="B63" s="1044"/>
      <c r="C63" s="1044"/>
      <c r="D63" s="1044"/>
      <c r="E63" s="1044"/>
      <c r="F63" s="1045"/>
      <c r="G63" s="604"/>
      <c r="H63" s="605"/>
      <c r="I63" s="605"/>
      <c r="J63" s="605"/>
      <c r="K63" s="606"/>
      <c r="L63" s="596"/>
      <c r="M63" s="597"/>
      <c r="N63" s="597"/>
      <c r="O63" s="597"/>
      <c r="P63" s="597"/>
      <c r="Q63" s="597"/>
      <c r="R63" s="597"/>
      <c r="S63" s="597"/>
      <c r="T63" s="597"/>
      <c r="U63" s="597"/>
      <c r="V63" s="597"/>
      <c r="W63" s="597"/>
      <c r="X63" s="598"/>
      <c r="Y63" s="599"/>
      <c r="Z63" s="600"/>
      <c r="AA63" s="600"/>
      <c r="AB63" s="612"/>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3"/>
      <c r="B64" s="1044"/>
      <c r="C64" s="1044"/>
      <c r="D64" s="1044"/>
      <c r="E64" s="1044"/>
      <c r="F64" s="1045"/>
      <c r="G64" s="604"/>
      <c r="H64" s="605"/>
      <c r="I64" s="605"/>
      <c r="J64" s="605"/>
      <c r="K64" s="606"/>
      <c r="L64" s="596"/>
      <c r="M64" s="597"/>
      <c r="N64" s="597"/>
      <c r="O64" s="597"/>
      <c r="P64" s="597"/>
      <c r="Q64" s="597"/>
      <c r="R64" s="597"/>
      <c r="S64" s="597"/>
      <c r="T64" s="597"/>
      <c r="U64" s="597"/>
      <c r="V64" s="597"/>
      <c r="W64" s="597"/>
      <c r="X64" s="598"/>
      <c r="Y64" s="599"/>
      <c r="Z64" s="600"/>
      <c r="AA64" s="600"/>
      <c r="AB64" s="612"/>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3"/>
      <c r="B65" s="1044"/>
      <c r="C65" s="1044"/>
      <c r="D65" s="1044"/>
      <c r="E65" s="1044"/>
      <c r="F65" s="1045"/>
      <c r="G65" s="604"/>
      <c r="H65" s="605"/>
      <c r="I65" s="605"/>
      <c r="J65" s="605"/>
      <c r="K65" s="606"/>
      <c r="L65" s="596"/>
      <c r="M65" s="597"/>
      <c r="N65" s="597"/>
      <c r="O65" s="597"/>
      <c r="P65" s="597"/>
      <c r="Q65" s="597"/>
      <c r="R65" s="597"/>
      <c r="S65" s="597"/>
      <c r="T65" s="597"/>
      <c r="U65" s="597"/>
      <c r="V65" s="597"/>
      <c r="W65" s="597"/>
      <c r="X65" s="598"/>
      <c r="Y65" s="599"/>
      <c r="Z65" s="600"/>
      <c r="AA65" s="600"/>
      <c r="AB65" s="612"/>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3"/>
      <c r="B66" s="1044"/>
      <c r="C66" s="1044"/>
      <c r="D66" s="1044"/>
      <c r="E66" s="1044"/>
      <c r="F66" s="1045"/>
      <c r="G66" s="604"/>
      <c r="H66" s="605"/>
      <c r="I66" s="605"/>
      <c r="J66" s="605"/>
      <c r="K66" s="606"/>
      <c r="L66" s="596"/>
      <c r="M66" s="597"/>
      <c r="N66" s="597"/>
      <c r="O66" s="597"/>
      <c r="P66" s="597"/>
      <c r="Q66" s="597"/>
      <c r="R66" s="597"/>
      <c r="S66" s="597"/>
      <c r="T66" s="597"/>
      <c r="U66" s="597"/>
      <c r="V66" s="597"/>
      <c r="W66" s="597"/>
      <c r="X66" s="598"/>
      <c r="Y66" s="599"/>
      <c r="Z66" s="600"/>
      <c r="AA66" s="600"/>
      <c r="AB66" s="612"/>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3" t="s">
        <v>270</v>
      </c>
      <c r="H68" s="594"/>
      <c r="I68" s="594"/>
      <c r="J68" s="594"/>
      <c r="K68" s="594"/>
      <c r="L68" s="594"/>
      <c r="M68" s="594"/>
      <c r="N68" s="594"/>
      <c r="O68" s="594"/>
      <c r="P68" s="594"/>
      <c r="Q68" s="594"/>
      <c r="R68" s="594"/>
      <c r="S68" s="594"/>
      <c r="T68" s="594"/>
      <c r="U68" s="594"/>
      <c r="V68" s="594"/>
      <c r="W68" s="594"/>
      <c r="X68" s="594"/>
      <c r="Y68" s="594"/>
      <c r="Z68" s="594"/>
      <c r="AA68" s="594"/>
      <c r="AB68" s="595"/>
      <c r="AC68" s="593" t="s">
        <v>271</v>
      </c>
      <c r="AD68" s="594"/>
      <c r="AE68" s="594"/>
      <c r="AF68" s="594"/>
      <c r="AG68" s="594"/>
      <c r="AH68" s="594"/>
      <c r="AI68" s="594"/>
      <c r="AJ68" s="594"/>
      <c r="AK68" s="594"/>
      <c r="AL68" s="594"/>
      <c r="AM68" s="594"/>
      <c r="AN68" s="594"/>
      <c r="AO68" s="594"/>
      <c r="AP68" s="594"/>
      <c r="AQ68" s="594"/>
      <c r="AR68" s="594"/>
      <c r="AS68" s="594"/>
      <c r="AT68" s="594"/>
      <c r="AU68" s="594"/>
      <c r="AV68" s="594"/>
      <c r="AW68" s="594"/>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2"/>
      <c r="Z70" s="383"/>
      <c r="AA70" s="383"/>
      <c r="AB70" s="804"/>
      <c r="AC70" s="672"/>
      <c r="AD70" s="673"/>
      <c r="AE70" s="673"/>
      <c r="AF70" s="673"/>
      <c r="AG70" s="674"/>
      <c r="AH70" s="666"/>
      <c r="AI70" s="667"/>
      <c r="AJ70" s="667"/>
      <c r="AK70" s="667"/>
      <c r="AL70" s="667"/>
      <c r="AM70" s="667"/>
      <c r="AN70" s="667"/>
      <c r="AO70" s="667"/>
      <c r="AP70" s="667"/>
      <c r="AQ70" s="667"/>
      <c r="AR70" s="667"/>
      <c r="AS70" s="667"/>
      <c r="AT70" s="668"/>
      <c r="AU70" s="382"/>
      <c r="AV70" s="383"/>
      <c r="AW70" s="383"/>
      <c r="AX70" s="384"/>
      <c r="AY70" s="34">
        <f t="shared" ref="AY70:AY80" si="5">$AY$68</f>
        <v>0</v>
      </c>
    </row>
    <row r="71" spans="1:51" ht="24.75" customHeight="1" x14ac:dyDescent="0.15">
      <c r="A71" s="1043"/>
      <c r="B71" s="1044"/>
      <c r="C71" s="1044"/>
      <c r="D71" s="1044"/>
      <c r="E71" s="1044"/>
      <c r="F71" s="1045"/>
      <c r="G71" s="604"/>
      <c r="H71" s="605"/>
      <c r="I71" s="605"/>
      <c r="J71" s="605"/>
      <c r="K71" s="606"/>
      <c r="L71" s="596"/>
      <c r="M71" s="597"/>
      <c r="N71" s="597"/>
      <c r="O71" s="597"/>
      <c r="P71" s="597"/>
      <c r="Q71" s="597"/>
      <c r="R71" s="597"/>
      <c r="S71" s="597"/>
      <c r="T71" s="597"/>
      <c r="U71" s="597"/>
      <c r="V71" s="597"/>
      <c r="W71" s="597"/>
      <c r="X71" s="598"/>
      <c r="Y71" s="599"/>
      <c r="Z71" s="600"/>
      <c r="AA71" s="600"/>
      <c r="AB71" s="612"/>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3"/>
      <c r="B72" s="1044"/>
      <c r="C72" s="1044"/>
      <c r="D72" s="1044"/>
      <c r="E72" s="1044"/>
      <c r="F72" s="1045"/>
      <c r="G72" s="604"/>
      <c r="H72" s="605"/>
      <c r="I72" s="605"/>
      <c r="J72" s="605"/>
      <c r="K72" s="606"/>
      <c r="L72" s="596"/>
      <c r="M72" s="597"/>
      <c r="N72" s="597"/>
      <c r="O72" s="597"/>
      <c r="P72" s="597"/>
      <c r="Q72" s="597"/>
      <c r="R72" s="597"/>
      <c r="S72" s="597"/>
      <c r="T72" s="597"/>
      <c r="U72" s="597"/>
      <c r="V72" s="597"/>
      <c r="W72" s="597"/>
      <c r="X72" s="598"/>
      <c r="Y72" s="599"/>
      <c r="Z72" s="600"/>
      <c r="AA72" s="600"/>
      <c r="AB72" s="612"/>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3"/>
      <c r="B73" s="1044"/>
      <c r="C73" s="1044"/>
      <c r="D73" s="1044"/>
      <c r="E73" s="1044"/>
      <c r="F73" s="1045"/>
      <c r="G73" s="604"/>
      <c r="H73" s="605"/>
      <c r="I73" s="605"/>
      <c r="J73" s="605"/>
      <c r="K73" s="606"/>
      <c r="L73" s="596"/>
      <c r="M73" s="597"/>
      <c r="N73" s="597"/>
      <c r="O73" s="597"/>
      <c r="P73" s="597"/>
      <c r="Q73" s="597"/>
      <c r="R73" s="597"/>
      <c r="S73" s="597"/>
      <c r="T73" s="597"/>
      <c r="U73" s="597"/>
      <c r="V73" s="597"/>
      <c r="W73" s="597"/>
      <c r="X73" s="598"/>
      <c r="Y73" s="599"/>
      <c r="Z73" s="600"/>
      <c r="AA73" s="600"/>
      <c r="AB73" s="612"/>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3"/>
      <c r="B74" s="1044"/>
      <c r="C74" s="1044"/>
      <c r="D74" s="1044"/>
      <c r="E74" s="1044"/>
      <c r="F74" s="1045"/>
      <c r="G74" s="604"/>
      <c r="H74" s="605"/>
      <c r="I74" s="605"/>
      <c r="J74" s="605"/>
      <c r="K74" s="606"/>
      <c r="L74" s="596"/>
      <c r="M74" s="597"/>
      <c r="N74" s="597"/>
      <c r="O74" s="597"/>
      <c r="P74" s="597"/>
      <c r="Q74" s="597"/>
      <c r="R74" s="597"/>
      <c r="S74" s="597"/>
      <c r="T74" s="597"/>
      <c r="U74" s="597"/>
      <c r="V74" s="597"/>
      <c r="W74" s="597"/>
      <c r="X74" s="598"/>
      <c r="Y74" s="599"/>
      <c r="Z74" s="600"/>
      <c r="AA74" s="600"/>
      <c r="AB74" s="612"/>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3"/>
      <c r="B75" s="1044"/>
      <c r="C75" s="1044"/>
      <c r="D75" s="1044"/>
      <c r="E75" s="1044"/>
      <c r="F75" s="1045"/>
      <c r="G75" s="604"/>
      <c r="H75" s="605"/>
      <c r="I75" s="605"/>
      <c r="J75" s="605"/>
      <c r="K75" s="606"/>
      <c r="L75" s="596"/>
      <c r="M75" s="597"/>
      <c r="N75" s="597"/>
      <c r="O75" s="597"/>
      <c r="P75" s="597"/>
      <c r="Q75" s="597"/>
      <c r="R75" s="597"/>
      <c r="S75" s="597"/>
      <c r="T75" s="597"/>
      <c r="U75" s="597"/>
      <c r="V75" s="597"/>
      <c r="W75" s="597"/>
      <c r="X75" s="598"/>
      <c r="Y75" s="599"/>
      <c r="Z75" s="600"/>
      <c r="AA75" s="600"/>
      <c r="AB75" s="612"/>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3"/>
      <c r="B76" s="1044"/>
      <c r="C76" s="1044"/>
      <c r="D76" s="1044"/>
      <c r="E76" s="1044"/>
      <c r="F76" s="1045"/>
      <c r="G76" s="604"/>
      <c r="H76" s="605"/>
      <c r="I76" s="605"/>
      <c r="J76" s="605"/>
      <c r="K76" s="606"/>
      <c r="L76" s="596"/>
      <c r="M76" s="597"/>
      <c r="N76" s="597"/>
      <c r="O76" s="597"/>
      <c r="P76" s="597"/>
      <c r="Q76" s="597"/>
      <c r="R76" s="597"/>
      <c r="S76" s="597"/>
      <c r="T76" s="597"/>
      <c r="U76" s="597"/>
      <c r="V76" s="597"/>
      <c r="W76" s="597"/>
      <c r="X76" s="598"/>
      <c r="Y76" s="599"/>
      <c r="Z76" s="600"/>
      <c r="AA76" s="600"/>
      <c r="AB76" s="612"/>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3"/>
      <c r="B77" s="1044"/>
      <c r="C77" s="1044"/>
      <c r="D77" s="1044"/>
      <c r="E77" s="1044"/>
      <c r="F77" s="1045"/>
      <c r="G77" s="604"/>
      <c r="H77" s="605"/>
      <c r="I77" s="605"/>
      <c r="J77" s="605"/>
      <c r="K77" s="606"/>
      <c r="L77" s="596"/>
      <c r="M77" s="597"/>
      <c r="N77" s="597"/>
      <c r="O77" s="597"/>
      <c r="P77" s="597"/>
      <c r="Q77" s="597"/>
      <c r="R77" s="597"/>
      <c r="S77" s="597"/>
      <c r="T77" s="597"/>
      <c r="U77" s="597"/>
      <c r="V77" s="597"/>
      <c r="W77" s="597"/>
      <c r="X77" s="598"/>
      <c r="Y77" s="599"/>
      <c r="Z77" s="600"/>
      <c r="AA77" s="600"/>
      <c r="AB77" s="612"/>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3"/>
      <c r="B78" s="1044"/>
      <c r="C78" s="1044"/>
      <c r="D78" s="1044"/>
      <c r="E78" s="1044"/>
      <c r="F78" s="1045"/>
      <c r="G78" s="604"/>
      <c r="H78" s="605"/>
      <c r="I78" s="605"/>
      <c r="J78" s="605"/>
      <c r="K78" s="606"/>
      <c r="L78" s="596"/>
      <c r="M78" s="597"/>
      <c r="N78" s="597"/>
      <c r="O78" s="597"/>
      <c r="P78" s="597"/>
      <c r="Q78" s="597"/>
      <c r="R78" s="597"/>
      <c r="S78" s="597"/>
      <c r="T78" s="597"/>
      <c r="U78" s="597"/>
      <c r="V78" s="597"/>
      <c r="W78" s="597"/>
      <c r="X78" s="598"/>
      <c r="Y78" s="599"/>
      <c r="Z78" s="600"/>
      <c r="AA78" s="600"/>
      <c r="AB78" s="612"/>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3"/>
      <c r="B79" s="1044"/>
      <c r="C79" s="1044"/>
      <c r="D79" s="1044"/>
      <c r="E79" s="1044"/>
      <c r="F79" s="1045"/>
      <c r="G79" s="604"/>
      <c r="H79" s="605"/>
      <c r="I79" s="605"/>
      <c r="J79" s="605"/>
      <c r="K79" s="606"/>
      <c r="L79" s="596"/>
      <c r="M79" s="597"/>
      <c r="N79" s="597"/>
      <c r="O79" s="597"/>
      <c r="P79" s="597"/>
      <c r="Q79" s="597"/>
      <c r="R79" s="597"/>
      <c r="S79" s="597"/>
      <c r="T79" s="597"/>
      <c r="U79" s="597"/>
      <c r="V79" s="597"/>
      <c r="W79" s="597"/>
      <c r="X79" s="598"/>
      <c r="Y79" s="599"/>
      <c r="Z79" s="600"/>
      <c r="AA79" s="600"/>
      <c r="AB79" s="612"/>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3" t="s">
        <v>272</v>
      </c>
      <c r="H81" s="594"/>
      <c r="I81" s="594"/>
      <c r="J81" s="594"/>
      <c r="K81" s="594"/>
      <c r="L81" s="594"/>
      <c r="M81" s="594"/>
      <c r="N81" s="594"/>
      <c r="O81" s="594"/>
      <c r="P81" s="594"/>
      <c r="Q81" s="594"/>
      <c r="R81" s="594"/>
      <c r="S81" s="594"/>
      <c r="T81" s="594"/>
      <c r="U81" s="594"/>
      <c r="V81" s="594"/>
      <c r="W81" s="594"/>
      <c r="X81" s="594"/>
      <c r="Y81" s="594"/>
      <c r="Z81" s="594"/>
      <c r="AA81" s="594"/>
      <c r="AB81" s="595"/>
      <c r="AC81" s="593" t="s">
        <v>273</v>
      </c>
      <c r="AD81" s="594"/>
      <c r="AE81" s="594"/>
      <c r="AF81" s="594"/>
      <c r="AG81" s="594"/>
      <c r="AH81" s="594"/>
      <c r="AI81" s="594"/>
      <c r="AJ81" s="594"/>
      <c r="AK81" s="594"/>
      <c r="AL81" s="594"/>
      <c r="AM81" s="594"/>
      <c r="AN81" s="594"/>
      <c r="AO81" s="594"/>
      <c r="AP81" s="594"/>
      <c r="AQ81" s="594"/>
      <c r="AR81" s="594"/>
      <c r="AS81" s="594"/>
      <c r="AT81" s="594"/>
      <c r="AU81" s="594"/>
      <c r="AV81" s="594"/>
      <c r="AW81" s="594"/>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2"/>
      <c r="Z83" s="383"/>
      <c r="AA83" s="383"/>
      <c r="AB83" s="804"/>
      <c r="AC83" s="672"/>
      <c r="AD83" s="673"/>
      <c r="AE83" s="673"/>
      <c r="AF83" s="673"/>
      <c r="AG83" s="674"/>
      <c r="AH83" s="666"/>
      <c r="AI83" s="667"/>
      <c r="AJ83" s="667"/>
      <c r="AK83" s="667"/>
      <c r="AL83" s="667"/>
      <c r="AM83" s="667"/>
      <c r="AN83" s="667"/>
      <c r="AO83" s="667"/>
      <c r="AP83" s="667"/>
      <c r="AQ83" s="667"/>
      <c r="AR83" s="667"/>
      <c r="AS83" s="667"/>
      <c r="AT83" s="668"/>
      <c r="AU83" s="382"/>
      <c r="AV83" s="383"/>
      <c r="AW83" s="383"/>
      <c r="AX83" s="384"/>
      <c r="AY83" s="34">
        <f t="shared" ref="AY83:AY93" si="6">$AY$81</f>
        <v>0</v>
      </c>
    </row>
    <row r="84" spans="1:51" ht="24.75" customHeight="1" x14ac:dyDescent="0.15">
      <c r="A84" s="1043"/>
      <c r="B84" s="1044"/>
      <c r="C84" s="1044"/>
      <c r="D84" s="1044"/>
      <c r="E84" s="1044"/>
      <c r="F84" s="1045"/>
      <c r="G84" s="604"/>
      <c r="H84" s="605"/>
      <c r="I84" s="605"/>
      <c r="J84" s="605"/>
      <c r="K84" s="606"/>
      <c r="L84" s="596"/>
      <c r="M84" s="597"/>
      <c r="N84" s="597"/>
      <c r="O84" s="597"/>
      <c r="P84" s="597"/>
      <c r="Q84" s="597"/>
      <c r="R84" s="597"/>
      <c r="S84" s="597"/>
      <c r="T84" s="597"/>
      <c r="U84" s="597"/>
      <c r="V84" s="597"/>
      <c r="W84" s="597"/>
      <c r="X84" s="598"/>
      <c r="Y84" s="599"/>
      <c r="Z84" s="600"/>
      <c r="AA84" s="600"/>
      <c r="AB84" s="612"/>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3"/>
      <c r="B85" s="1044"/>
      <c r="C85" s="1044"/>
      <c r="D85" s="1044"/>
      <c r="E85" s="1044"/>
      <c r="F85" s="1045"/>
      <c r="G85" s="604"/>
      <c r="H85" s="605"/>
      <c r="I85" s="605"/>
      <c r="J85" s="605"/>
      <c r="K85" s="606"/>
      <c r="L85" s="596"/>
      <c r="M85" s="597"/>
      <c r="N85" s="597"/>
      <c r="O85" s="597"/>
      <c r="P85" s="597"/>
      <c r="Q85" s="597"/>
      <c r="R85" s="597"/>
      <c r="S85" s="597"/>
      <c r="T85" s="597"/>
      <c r="U85" s="597"/>
      <c r="V85" s="597"/>
      <c r="W85" s="597"/>
      <c r="X85" s="598"/>
      <c r="Y85" s="599"/>
      <c r="Z85" s="600"/>
      <c r="AA85" s="600"/>
      <c r="AB85" s="612"/>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3"/>
      <c r="B86" s="1044"/>
      <c r="C86" s="1044"/>
      <c r="D86" s="1044"/>
      <c r="E86" s="1044"/>
      <c r="F86" s="1045"/>
      <c r="G86" s="604"/>
      <c r="H86" s="605"/>
      <c r="I86" s="605"/>
      <c r="J86" s="605"/>
      <c r="K86" s="606"/>
      <c r="L86" s="596"/>
      <c r="M86" s="597"/>
      <c r="N86" s="597"/>
      <c r="O86" s="597"/>
      <c r="P86" s="597"/>
      <c r="Q86" s="597"/>
      <c r="R86" s="597"/>
      <c r="S86" s="597"/>
      <c r="T86" s="597"/>
      <c r="U86" s="597"/>
      <c r="V86" s="597"/>
      <c r="W86" s="597"/>
      <c r="X86" s="598"/>
      <c r="Y86" s="599"/>
      <c r="Z86" s="600"/>
      <c r="AA86" s="600"/>
      <c r="AB86" s="612"/>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3"/>
      <c r="B87" s="1044"/>
      <c r="C87" s="1044"/>
      <c r="D87" s="1044"/>
      <c r="E87" s="1044"/>
      <c r="F87" s="1045"/>
      <c r="G87" s="604"/>
      <c r="H87" s="605"/>
      <c r="I87" s="605"/>
      <c r="J87" s="605"/>
      <c r="K87" s="606"/>
      <c r="L87" s="596"/>
      <c r="M87" s="597"/>
      <c r="N87" s="597"/>
      <c r="O87" s="597"/>
      <c r="P87" s="597"/>
      <c r="Q87" s="597"/>
      <c r="R87" s="597"/>
      <c r="S87" s="597"/>
      <c r="T87" s="597"/>
      <c r="U87" s="597"/>
      <c r="V87" s="597"/>
      <c r="W87" s="597"/>
      <c r="X87" s="598"/>
      <c r="Y87" s="599"/>
      <c r="Z87" s="600"/>
      <c r="AA87" s="600"/>
      <c r="AB87" s="612"/>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3"/>
      <c r="B88" s="1044"/>
      <c r="C88" s="1044"/>
      <c r="D88" s="1044"/>
      <c r="E88" s="1044"/>
      <c r="F88" s="1045"/>
      <c r="G88" s="604"/>
      <c r="H88" s="605"/>
      <c r="I88" s="605"/>
      <c r="J88" s="605"/>
      <c r="K88" s="606"/>
      <c r="L88" s="596"/>
      <c r="M88" s="597"/>
      <c r="N88" s="597"/>
      <c r="O88" s="597"/>
      <c r="P88" s="597"/>
      <c r="Q88" s="597"/>
      <c r="R88" s="597"/>
      <c r="S88" s="597"/>
      <c r="T88" s="597"/>
      <c r="U88" s="597"/>
      <c r="V88" s="597"/>
      <c r="W88" s="597"/>
      <c r="X88" s="598"/>
      <c r="Y88" s="599"/>
      <c r="Z88" s="600"/>
      <c r="AA88" s="600"/>
      <c r="AB88" s="612"/>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3"/>
      <c r="B89" s="1044"/>
      <c r="C89" s="1044"/>
      <c r="D89" s="1044"/>
      <c r="E89" s="1044"/>
      <c r="F89" s="1045"/>
      <c r="G89" s="604"/>
      <c r="H89" s="605"/>
      <c r="I89" s="605"/>
      <c r="J89" s="605"/>
      <c r="K89" s="606"/>
      <c r="L89" s="596"/>
      <c r="M89" s="597"/>
      <c r="N89" s="597"/>
      <c r="O89" s="597"/>
      <c r="P89" s="597"/>
      <c r="Q89" s="597"/>
      <c r="R89" s="597"/>
      <c r="S89" s="597"/>
      <c r="T89" s="597"/>
      <c r="U89" s="597"/>
      <c r="V89" s="597"/>
      <c r="W89" s="597"/>
      <c r="X89" s="598"/>
      <c r="Y89" s="599"/>
      <c r="Z89" s="600"/>
      <c r="AA89" s="600"/>
      <c r="AB89" s="612"/>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3"/>
      <c r="B90" s="1044"/>
      <c r="C90" s="1044"/>
      <c r="D90" s="1044"/>
      <c r="E90" s="1044"/>
      <c r="F90" s="1045"/>
      <c r="G90" s="604"/>
      <c r="H90" s="605"/>
      <c r="I90" s="605"/>
      <c r="J90" s="605"/>
      <c r="K90" s="606"/>
      <c r="L90" s="596"/>
      <c r="M90" s="597"/>
      <c r="N90" s="597"/>
      <c r="O90" s="597"/>
      <c r="P90" s="597"/>
      <c r="Q90" s="597"/>
      <c r="R90" s="597"/>
      <c r="S90" s="597"/>
      <c r="T90" s="597"/>
      <c r="U90" s="597"/>
      <c r="V90" s="597"/>
      <c r="W90" s="597"/>
      <c r="X90" s="598"/>
      <c r="Y90" s="599"/>
      <c r="Z90" s="600"/>
      <c r="AA90" s="600"/>
      <c r="AB90" s="612"/>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3"/>
      <c r="B91" s="1044"/>
      <c r="C91" s="1044"/>
      <c r="D91" s="1044"/>
      <c r="E91" s="1044"/>
      <c r="F91" s="1045"/>
      <c r="G91" s="604"/>
      <c r="H91" s="605"/>
      <c r="I91" s="605"/>
      <c r="J91" s="605"/>
      <c r="K91" s="606"/>
      <c r="L91" s="596"/>
      <c r="M91" s="597"/>
      <c r="N91" s="597"/>
      <c r="O91" s="597"/>
      <c r="P91" s="597"/>
      <c r="Q91" s="597"/>
      <c r="R91" s="597"/>
      <c r="S91" s="597"/>
      <c r="T91" s="597"/>
      <c r="U91" s="597"/>
      <c r="V91" s="597"/>
      <c r="W91" s="597"/>
      <c r="X91" s="598"/>
      <c r="Y91" s="599"/>
      <c r="Z91" s="600"/>
      <c r="AA91" s="600"/>
      <c r="AB91" s="612"/>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3"/>
      <c r="B92" s="1044"/>
      <c r="C92" s="1044"/>
      <c r="D92" s="1044"/>
      <c r="E92" s="1044"/>
      <c r="F92" s="1045"/>
      <c r="G92" s="604"/>
      <c r="H92" s="605"/>
      <c r="I92" s="605"/>
      <c r="J92" s="605"/>
      <c r="K92" s="606"/>
      <c r="L92" s="596"/>
      <c r="M92" s="597"/>
      <c r="N92" s="597"/>
      <c r="O92" s="597"/>
      <c r="P92" s="597"/>
      <c r="Q92" s="597"/>
      <c r="R92" s="597"/>
      <c r="S92" s="597"/>
      <c r="T92" s="597"/>
      <c r="U92" s="597"/>
      <c r="V92" s="597"/>
      <c r="W92" s="597"/>
      <c r="X92" s="598"/>
      <c r="Y92" s="599"/>
      <c r="Z92" s="600"/>
      <c r="AA92" s="600"/>
      <c r="AB92" s="612"/>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3" t="s">
        <v>274</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2"/>
      <c r="Z96" s="383"/>
      <c r="AA96" s="383"/>
      <c r="AB96" s="804"/>
      <c r="AC96" s="672"/>
      <c r="AD96" s="673"/>
      <c r="AE96" s="673"/>
      <c r="AF96" s="673"/>
      <c r="AG96" s="674"/>
      <c r="AH96" s="666"/>
      <c r="AI96" s="667"/>
      <c r="AJ96" s="667"/>
      <c r="AK96" s="667"/>
      <c r="AL96" s="667"/>
      <c r="AM96" s="667"/>
      <c r="AN96" s="667"/>
      <c r="AO96" s="667"/>
      <c r="AP96" s="667"/>
      <c r="AQ96" s="667"/>
      <c r="AR96" s="667"/>
      <c r="AS96" s="667"/>
      <c r="AT96" s="668"/>
      <c r="AU96" s="382"/>
      <c r="AV96" s="383"/>
      <c r="AW96" s="383"/>
      <c r="AX96" s="384"/>
      <c r="AY96" s="34">
        <f t="shared" ref="AY96:AY106" si="7">$AY$94</f>
        <v>0</v>
      </c>
    </row>
    <row r="97" spans="1:51" ht="24.75" customHeight="1" x14ac:dyDescent="0.15">
      <c r="A97" s="1043"/>
      <c r="B97" s="1044"/>
      <c r="C97" s="1044"/>
      <c r="D97" s="1044"/>
      <c r="E97" s="1044"/>
      <c r="F97" s="1045"/>
      <c r="G97" s="604"/>
      <c r="H97" s="605"/>
      <c r="I97" s="605"/>
      <c r="J97" s="605"/>
      <c r="K97" s="606"/>
      <c r="L97" s="596"/>
      <c r="M97" s="597"/>
      <c r="N97" s="597"/>
      <c r="O97" s="597"/>
      <c r="P97" s="597"/>
      <c r="Q97" s="597"/>
      <c r="R97" s="597"/>
      <c r="S97" s="597"/>
      <c r="T97" s="597"/>
      <c r="U97" s="597"/>
      <c r="V97" s="597"/>
      <c r="W97" s="597"/>
      <c r="X97" s="598"/>
      <c r="Y97" s="599"/>
      <c r="Z97" s="600"/>
      <c r="AA97" s="600"/>
      <c r="AB97" s="612"/>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3"/>
      <c r="B98" s="1044"/>
      <c r="C98" s="1044"/>
      <c r="D98" s="1044"/>
      <c r="E98" s="1044"/>
      <c r="F98" s="1045"/>
      <c r="G98" s="604"/>
      <c r="H98" s="605"/>
      <c r="I98" s="605"/>
      <c r="J98" s="605"/>
      <c r="K98" s="606"/>
      <c r="L98" s="596"/>
      <c r="M98" s="597"/>
      <c r="N98" s="597"/>
      <c r="O98" s="597"/>
      <c r="P98" s="597"/>
      <c r="Q98" s="597"/>
      <c r="R98" s="597"/>
      <c r="S98" s="597"/>
      <c r="T98" s="597"/>
      <c r="U98" s="597"/>
      <c r="V98" s="597"/>
      <c r="W98" s="597"/>
      <c r="X98" s="598"/>
      <c r="Y98" s="599"/>
      <c r="Z98" s="600"/>
      <c r="AA98" s="600"/>
      <c r="AB98" s="612"/>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3"/>
      <c r="B99" s="1044"/>
      <c r="C99" s="1044"/>
      <c r="D99" s="1044"/>
      <c r="E99" s="1044"/>
      <c r="F99" s="1045"/>
      <c r="G99" s="604"/>
      <c r="H99" s="605"/>
      <c r="I99" s="605"/>
      <c r="J99" s="605"/>
      <c r="K99" s="606"/>
      <c r="L99" s="596"/>
      <c r="M99" s="597"/>
      <c r="N99" s="597"/>
      <c r="O99" s="597"/>
      <c r="P99" s="597"/>
      <c r="Q99" s="597"/>
      <c r="R99" s="597"/>
      <c r="S99" s="597"/>
      <c r="T99" s="597"/>
      <c r="U99" s="597"/>
      <c r="V99" s="597"/>
      <c r="W99" s="597"/>
      <c r="X99" s="598"/>
      <c r="Y99" s="599"/>
      <c r="Z99" s="600"/>
      <c r="AA99" s="600"/>
      <c r="AB99" s="612"/>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3"/>
      <c r="B100" s="1044"/>
      <c r="C100" s="1044"/>
      <c r="D100" s="1044"/>
      <c r="E100" s="1044"/>
      <c r="F100" s="1045"/>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2"/>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3"/>
      <c r="B101" s="1044"/>
      <c r="C101" s="1044"/>
      <c r="D101" s="1044"/>
      <c r="E101" s="1044"/>
      <c r="F101" s="1045"/>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2"/>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3"/>
      <c r="B102" s="1044"/>
      <c r="C102" s="1044"/>
      <c r="D102" s="1044"/>
      <c r="E102" s="1044"/>
      <c r="F102" s="1045"/>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2"/>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3"/>
      <c r="B103" s="1044"/>
      <c r="C103" s="1044"/>
      <c r="D103" s="1044"/>
      <c r="E103" s="1044"/>
      <c r="F103" s="1045"/>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2"/>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3"/>
      <c r="B104" s="1044"/>
      <c r="C104" s="1044"/>
      <c r="D104" s="1044"/>
      <c r="E104" s="1044"/>
      <c r="F104" s="1045"/>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2"/>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3"/>
      <c r="B105" s="1044"/>
      <c r="C105" s="1044"/>
      <c r="D105" s="1044"/>
      <c r="E105" s="1044"/>
      <c r="F105" s="1045"/>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2"/>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275</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2"/>
      <c r="Z110" s="383"/>
      <c r="AA110" s="383"/>
      <c r="AB110" s="804"/>
      <c r="AC110" s="672"/>
      <c r="AD110" s="673"/>
      <c r="AE110" s="673"/>
      <c r="AF110" s="673"/>
      <c r="AG110" s="674"/>
      <c r="AH110" s="666"/>
      <c r="AI110" s="667"/>
      <c r="AJ110" s="667"/>
      <c r="AK110" s="667"/>
      <c r="AL110" s="667"/>
      <c r="AM110" s="667"/>
      <c r="AN110" s="667"/>
      <c r="AO110" s="667"/>
      <c r="AP110" s="667"/>
      <c r="AQ110" s="667"/>
      <c r="AR110" s="667"/>
      <c r="AS110" s="667"/>
      <c r="AT110" s="668"/>
      <c r="AU110" s="382"/>
      <c r="AV110" s="383"/>
      <c r="AW110" s="383"/>
      <c r="AX110" s="384"/>
      <c r="AY110" s="34">
        <f t="shared" ref="AY110:AY120" si="8">$AY$108</f>
        <v>0</v>
      </c>
    </row>
    <row r="111" spans="1:51" ht="24.75" customHeight="1" x14ac:dyDescent="0.15">
      <c r="A111" s="1043"/>
      <c r="B111" s="1044"/>
      <c r="C111" s="1044"/>
      <c r="D111" s="1044"/>
      <c r="E111" s="1044"/>
      <c r="F111" s="1045"/>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2"/>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3"/>
      <c r="B112" s="1044"/>
      <c r="C112" s="1044"/>
      <c r="D112" s="1044"/>
      <c r="E112" s="1044"/>
      <c r="F112" s="1045"/>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2"/>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3"/>
      <c r="B113" s="1044"/>
      <c r="C113" s="1044"/>
      <c r="D113" s="1044"/>
      <c r="E113" s="1044"/>
      <c r="F113" s="1045"/>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2"/>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3"/>
      <c r="B114" s="1044"/>
      <c r="C114" s="1044"/>
      <c r="D114" s="1044"/>
      <c r="E114" s="1044"/>
      <c r="F114" s="1045"/>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2"/>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3"/>
      <c r="B115" s="1044"/>
      <c r="C115" s="1044"/>
      <c r="D115" s="1044"/>
      <c r="E115" s="1044"/>
      <c r="F115" s="1045"/>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2"/>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3"/>
      <c r="B116" s="1044"/>
      <c r="C116" s="1044"/>
      <c r="D116" s="1044"/>
      <c r="E116" s="1044"/>
      <c r="F116" s="1045"/>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2"/>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3"/>
      <c r="B117" s="1044"/>
      <c r="C117" s="1044"/>
      <c r="D117" s="1044"/>
      <c r="E117" s="1044"/>
      <c r="F117" s="1045"/>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2"/>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3"/>
      <c r="B118" s="1044"/>
      <c r="C118" s="1044"/>
      <c r="D118" s="1044"/>
      <c r="E118" s="1044"/>
      <c r="F118" s="1045"/>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2"/>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3"/>
      <c r="B119" s="1044"/>
      <c r="C119" s="1044"/>
      <c r="D119" s="1044"/>
      <c r="E119" s="1044"/>
      <c r="F119" s="1045"/>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2"/>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3" t="s">
        <v>276</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277</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2"/>
      <c r="Z123" s="383"/>
      <c r="AA123" s="383"/>
      <c r="AB123" s="804"/>
      <c r="AC123" s="672"/>
      <c r="AD123" s="673"/>
      <c r="AE123" s="673"/>
      <c r="AF123" s="673"/>
      <c r="AG123" s="674"/>
      <c r="AH123" s="666"/>
      <c r="AI123" s="667"/>
      <c r="AJ123" s="667"/>
      <c r="AK123" s="667"/>
      <c r="AL123" s="667"/>
      <c r="AM123" s="667"/>
      <c r="AN123" s="667"/>
      <c r="AO123" s="667"/>
      <c r="AP123" s="667"/>
      <c r="AQ123" s="667"/>
      <c r="AR123" s="667"/>
      <c r="AS123" s="667"/>
      <c r="AT123" s="668"/>
      <c r="AU123" s="382"/>
      <c r="AV123" s="383"/>
      <c r="AW123" s="383"/>
      <c r="AX123" s="384"/>
      <c r="AY123" s="34">
        <f t="shared" ref="AY123:AY133" si="9">$AY$121</f>
        <v>0</v>
      </c>
    </row>
    <row r="124" spans="1:51" ht="24.75" customHeight="1" x14ac:dyDescent="0.15">
      <c r="A124" s="1043"/>
      <c r="B124" s="1044"/>
      <c r="C124" s="1044"/>
      <c r="D124" s="1044"/>
      <c r="E124" s="1044"/>
      <c r="F124" s="1045"/>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2"/>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3"/>
      <c r="B125" s="1044"/>
      <c r="C125" s="1044"/>
      <c r="D125" s="1044"/>
      <c r="E125" s="1044"/>
      <c r="F125" s="1045"/>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2"/>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3"/>
      <c r="B126" s="1044"/>
      <c r="C126" s="1044"/>
      <c r="D126" s="1044"/>
      <c r="E126" s="1044"/>
      <c r="F126" s="1045"/>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2"/>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3"/>
      <c r="B127" s="1044"/>
      <c r="C127" s="1044"/>
      <c r="D127" s="1044"/>
      <c r="E127" s="1044"/>
      <c r="F127" s="1045"/>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2"/>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3"/>
      <c r="B128" s="1044"/>
      <c r="C128" s="1044"/>
      <c r="D128" s="1044"/>
      <c r="E128" s="1044"/>
      <c r="F128" s="1045"/>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2"/>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3"/>
      <c r="B129" s="1044"/>
      <c r="C129" s="1044"/>
      <c r="D129" s="1044"/>
      <c r="E129" s="1044"/>
      <c r="F129" s="1045"/>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2"/>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3"/>
      <c r="B130" s="1044"/>
      <c r="C130" s="1044"/>
      <c r="D130" s="1044"/>
      <c r="E130" s="1044"/>
      <c r="F130" s="1045"/>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2"/>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3"/>
      <c r="B131" s="1044"/>
      <c r="C131" s="1044"/>
      <c r="D131" s="1044"/>
      <c r="E131" s="1044"/>
      <c r="F131" s="1045"/>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2"/>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3"/>
      <c r="B132" s="1044"/>
      <c r="C132" s="1044"/>
      <c r="D132" s="1044"/>
      <c r="E132" s="1044"/>
      <c r="F132" s="1045"/>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2"/>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3" t="s">
        <v>278</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279</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2"/>
      <c r="Z136" s="383"/>
      <c r="AA136" s="383"/>
      <c r="AB136" s="804"/>
      <c r="AC136" s="672"/>
      <c r="AD136" s="673"/>
      <c r="AE136" s="673"/>
      <c r="AF136" s="673"/>
      <c r="AG136" s="674"/>
      <c r="AH136" s="666"/>
      <c r="AI136" s="667"/>
      <c r="AJ136" s="667"/>
      <c r="AK136" s="667"/>
      <c r="AL136" s="667"/>
      <c r="AM136" s="667"/>
      <c r="AN136" s="667"/>
      <c r="AO136" s="667"/>
      <c r="AP136" s="667"/>
      <c r="AQ136" s="667"/>
      <c r="AR136" s="667"/>
      <c r="AS136" s="667"/>
      <c r="AT136" s="668"/>
      <c r="AU136" s="382"/>
      <c r="AV136" s="383"/>
      <c r="AW136" s="383"/>
      <c r="AX136" s="384"/>
      <c r="AY136" s="34">
        <f t="shared" ref="AY136:AY146" si="10">$AY$134</f>
        <v>0</v>
      </c>
    </row>
    <row r="137" spans="1:51" ht="24.75" customHeight="1" x14ac:dyDescent="0.15">
      <c r="A137" s="1043"/>
      <c r="B137" s="1044"/>
      <c r="C137" s="1044"/>
      <c r="D137" s="1044"/>
      <c r="E137" s="1044"/>
      <c r="F137" s="1045"/>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2"/>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3"/>
      <c r="B138" s="1044"/>
      <c r="C138" s="1044"/>
      <c r="D138" s="1044"/>
      <c r="E138" s="1044"/>
      <c r="F138" s="1045"/>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2"/>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3"/>
      <c r="B139" s="1044"/>
      <c r="C139" s="1044"/>
      <c r="D139" s="1044"/>
      <c r="E139" s="1044"/>
      <c r="F139" s="1045"/>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2"/>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3"/>
      <c r="B140" s="1044"/>
      <c r="C140" s="1044"/>
      <c r="D140" s="1044"/>
      <c r="E140" s="1044"/>
      <c r="F140" s="1045"/>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2"/>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3"/>
      <c r="B141" s="1044"/>
      <c r="C141" s="1044"/>
      <c r="D141" s="1044"/>
      <c r="E141" s="1044"/>
      <c r="F141" s="1045"/>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2"/>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3"/>
      <c r="B142" s="1044"/>
      <c r="C142" s="1044"/>
      <c r="D142" s="1044"/>
      <c r="E142" s="1044"/>
      <c r="F142" s="1045"/>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2"/>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3"/>
      <c r="B143" s="1044"/>
      <c r="C143" s="1044"/>
      <c r="D143" s="1044"/>
      <c r="E143" s="1044"/>
      <c r="F143" s="1045"/>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2"/>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3"/>
      <c r="B144" s="1044"/>
      <c r="C144" s="1044"/>
      <c r="D144" s="1044"/>
      <c r="E144" s="1044"/>
      <c r="F144" s="1045"/>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2"/>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3"/>
      <c r="B145" s="1044"/>
      <c r="C145" s="1044"/>
      <c r="D145" s="1044"/>
      <c r="E145" s="1044"/>
      <c r="F145" s="1045"/>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2"/>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3" t="s">
        <v>280</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2"/>
      <c r="Z149" s="383"/>
      <c r="AA149" s="383"/>
      <c r="AB149" s="804"/>
      <c r="AC149" s="672"/>
      <c r="AD149" s="673"/>
      <c r="AE149" s="673"/>
      <c r="AF149" s="673"/>
      <c r="AG149" s="674"/>
      <c r="AH149" s="666"/>
      <c r="AI149" s="667"/>
      <c r="AJ149" s="667"/>
      <c r="AK149" s="667"/>
      <c r="AL149" s="667"/>
      <c r="AM149" s="667"/>
      <c r="AN149" s="667"/>
      <c r="AO149" s="667"/>
      <c r="AP149" s="667"/>
      <c r="AQ149" s="667"/>
      <c r="AR149" s="667"/>
      <c r="AS149" s="667"/>
      <c r="AT149" s="668"/>
      <c r="AU149" s="382"/>
      <c r="AV149" s="383"/>
      <c r="AW149" s="383"/>
      <c r="AX149" s="384"/>
      <c r="AY149" s="34">
        <f t="shared" ref="AY149:AY159" si="11">$AY$147</f>
        <v>0</v>
      </c>
    </row>
    <row r="150" spans="1:51" ht="24.75" customHeight="1" x14ac:dyDescent="0.15">
      <c r="A150" s="1043"/>
      <c r="B150" s="1044"/>
      <c r="C150" s="1044"/>
      <c r="D150" s="1044"/>
      <c r="E150" s="1044"/>
      <c r="F150" s="1045"/>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2"/>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3"/>
      <c r="B151" s="1044"/>
      <c r="C151" s="1044"/>
      <c r="D151" s="1044"/>
      <c r="E151" s="1044"/>
      <c r="F151" s="1045"/>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2"/>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3"/>
      <c r="B152" s="1044"/>
      <c r="C152" s="1044"/>
      <c r="D152" s="1044"/>
      <c r="E152" s="1044"/>
      <c r="F152" s="1045"/>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2"/>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3"/>
      <c r="B153" s="1044"/>
      <c r="C153" s="1044"/>
      <c r="D153" s="1044"/>
      <c r="E153" s="1044"/>
      <c r="F153" s="1045"/>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2"/>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3"/>
      <c r="B154" s="1044"/>
      <c r="C154" s="1044"/>
      <c r="D154" s="1044"/>
      <c r="E154" s="1044"/>
      <c r="F154" s="1045"/>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2"/>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3"/>
      <c r="B155" s="1044"/>
      <c r="C155" s="1044"/>
      <c r="D155" s="1044"/>
      <c r="E155" s="1044"/>
      <c r="F155" s="1045"/>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2"/>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3"/>
      <c r="B156" s="1044"/>
      <c r="C156" s="1044"/>
      <c r="D156" s="1044"/>
      <c r="E156" s="1044"/>
      <c r="F156" s="1045"/>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2"/>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3"/>
      <c r="B157" s="1044"/>
      <c r="C157" s="1044"/>
      <c r="D157" s="1044"/>
      <c r="E157" s="1044"/>
      <c r="F157" s="1045"/>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2"/>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3"/>
      <c r="B158" s="1044"/>
      <c r="C158" s="1044"/>
      <c r="D158" s="1044"/>
      <c r="E158" s="1044"/>
      <c r="F158" s="1045"/>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2"/>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281</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2"/>
      <c r="Z163" s="383"/>
      <c r="AA163" s="383"/>
      <c r="AB163" s="804"/>
      <c r="AC163" s="672"/>
      <c r="AD163" s="673"/>
      <c r="AE163" s="673"/>
      <c r="AF163" s="673"/>
      <c r="AG163" s="674"/>
      <c r="AH163" s="666"/>
      <c r="AI163" s="667"/>
      <c r="AJ163" s="667"/>
      <c r="AK163" s="667"/>
      <c r="AL163" s="667"/>
      <c r="AM163" s="667"/>
      <c r="AN163" s="667"/>
      <c r="AO163" s="667"/>
      <c r="AP163" s="667"/>
      <c r="AQ163" s="667"/>
      <c r="AR163" s="667"/>
      <c r="AS163" s="667"/>
      <c r="AT163" s="668"/>
      <c r="AU163" s="382"/>
      <c r="AV163" s="383"/>
      <c r="AW163" s="383"/>
      <c r="AX163" s="384"/>
      <c r="AY163" s="34">
        <f t="shared" ref="AY163:AY173" si="12">$AY$161</f>
        <v>0</v>
      </c>
    </row>
    <row r="164" spans="1:51" ht="24.75" customHeight="1" x14ac:dyDescent="0.15">
      <c r="A164" s="1043"/>
      <c r="B164" s="1044"/>
      <c r="C164" s="1044"/>
      <c r="D164" s="1044"/>
      <c r="E164" s="1044"/>
      <c r="F164" s="1045"/>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2"/>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3"/>
      <c r="B165" s="1044"/>
      <c r="C165" s="1044"/>
      <c r="D165" s="1044"/>
      <c r="E165" s="1044"/>
      <c r="F165" s="1045"/>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2"/>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3"/>
      <c r="B166" s="1044"/>
      <c r="C166" s="1044"/>
      <c r="D166" s="1044"/>
      <c r="E166" s="1044"/>
      <c r="F166" s="1045"/>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2"/>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3"/>
      <c r="B167" s="1044"/>
      <c r="C167" s="1044"/>
      <c r="D167" s="1044"/>
      <c r="E167" s="1044"/>
      <c r="F167" s="1045"/>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2"/>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3"/>
      <c r="B168" s="1044"/>
      <c r="C168" s="1044"/>
      <c r="D168" s="1044"/>
      <c r="E168" s="1044"/>
      <c r="F168" s="1045"/>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2"/>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3"/>
      <c r="B169" s="1044"/>
      <c r="C169" s="1044"/>
      <c r="D169" s="1044"/>
      <c r="E169" s="1044"/>
      <c r="F169" s="1045"/>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2"/>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3"/>
      <c r="B170" s="1044"/>
      <c r="C170" s="1044"/>
      <c r="D170" s="1044"/>
      <c r="E170" s="1044"/>
      <c r="F170" s="1045"/>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2"/>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3"/>
      <c r="B171" s="1044"/>
      <c r="C171" s="1044"/>
      <c r="D171" s="1044"/>
      <c r="E171" s="1044"/>
      <c r="F171" s="1045"/>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2"/>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3"/>
      <c r="B172" s="1044"/>
      <c r="C172" s="1044"/>
      <c r="D172" s="1044"/>
      <c r="E172" s="1044"/>
      <c r="F172" s="1045"/>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2"/>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3" t="s">
        <v>282</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283</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2"/>
      <c r="Z176" s="383"/>
      <c r="AA176" s="383"/>
      <c r="AB176" s="804"/>
      <c r="AC176" s="672"/>
      <c r="AD176" s="673"/>
      <c r="AE176" s="673"/>
      <c r="AF176" s="673"/>
      <c r="AG176" s="674"/>
      <c r="AH176" s="666"/>
      <c r="AI176" s="667"/>
      <c r="AJ176" s="667"/>
      <c r="AK176" s="667"/>
      <c r="AL176" s="667"/>
      <c r="AM176" s="667"/>
      <c r="AN176" s="667"/>
      <c r="AO176" s="667"/>
      <c r="AP176" s="667"/>
      <c r="AQ176" s="667"/>
      <c r="AR176" s="667"/>
      <c r="AS176" s="667"/>
      <c r="AT176" s="668"/>
      <c r="AU176" s="382"/>
      <c r="AV176" s="383"/>
      <c r="AW176" s="383"/>
      <c r="AX176" s="384"/>
      <c r="AY176" s="34">
        <f t="shared" ref="AY176:AY186" si="13">$AY$174</f>
        <v>0</v>
      </c>
    </row>
    <row r="177" spans="1:51" ht="24.75" customHeight="1" x14ac:dyDescent="0.15">
      <c r="A177" s="1043"/>
      <c r="B177" s="1044"/>
      <c r="C177" s="1044"/>
      <c r="D177" s="1044"/>
      <c r="E177" s="1044"/>
      <c r="F177" s="1045"/>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2"/>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3"/>
      <c r="B178" s="1044"/>
      <c r="C178" s="1044"/>
      <c r="D178" s="1044"/>
      <c r="E178" s="1044"/>
      <c r="F178" s="1045"/>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2"/>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3"/>
      <c r="B179" s="1044"/>
      <c r="C179" s="1044"/>
      <c r="D179" s="1044"/>
      <c r="E179" s="1044"/>
      <c r="F179" s="1045"/>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2"/>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3"/>
      <c r="B180" s="1044"/>
      <c r="C180" s="1044"/>
      <c r="D180" s="1044"/>
      <c r="E180" s="1044"/>
      <c r="F180" s="1045"/>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2"/>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3"/>
      <c r="B181" s="1044"/>
      <c r="C181" s="1044"/>
      <c r="D181" s="1044"/>
      <c r="E181" s="1044"/>
      <c r="F181" s="1045"/>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2"/>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3"/>
      <c r="B182" s="1044"/>
      <c r="C182" s="1044"/>
      <c r="D182" s="1044"/>
      <c r="E182" s="1044"/>
      <c r="F182" s="1045"/>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2"/>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3"/>
      <c r="B183" s="1044"/>
      <c r="C183" s="1044"/>
      <c r="D183" s="1044"/>
      <c r="E183" s="1044"/>
      <c r="F183" s="1045"/>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2"/>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3"/>
      <c r="B184" s="1044"/>
      <c r="C184" s="1044"/>
      <c r="D184" s="1044"/>
      <c r="E184" s="1044"/>
      <c r="F184" s="1045"/>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2"/>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3"/>
      <c r="B185" s="1044"/>
      <c r="C185" s="1044"/>
      <c r="D185" s="1044"/>
      <c r="E185" s="1044"/>
      <c r="F185" s="1045"/>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2"/>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3" t="s">
        <v>285</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284</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2"/>
      <c r="Z189" s="383"/>
      <c r="AA189" s="383"/>
      <c r="AB189" s="804"/>
      <c r="AC189" s="672"/>
      <c r="AD189" s="673"/>
      <c r="AE189" s="673"/>
      <c r="AF189" s="673"/>
      <c r="AG189" s="674"/>
      <c r="AH189" s="666"/>
      <c r="AI189" s="667"/>
      <c r="AJ189" s="667"/>
      <c r="AK189" s="667"/>
      <c r="AL189" s="667"/>
      <c r="AM189" s="667"/>
      <c r="AN189" s="667"/>
      <c r="AO189" s="667"/>
      <c r="AP189" s="667"/>
      <c r="AQ189" s="667"/>
      <c r="AR189" s="667"/>
      <c r="AS189" s="667"/>
      <c r="AT189" s="668"/>
      <c r="AU189" s="382"/>
      <c r="AV189" s="383"/>
      <c r="AW189" s="383"/>
      <c r="AX189" s="384"/>
      <c r="AY189" s="34">
        <f t="shared" ref="AY189:AY199" si="14">$AY$187</f>
        <v>0</v>
      </c>
    </row>
    <row r="190" spans="1:51" ht="24.75" customHeight="1" x14ac:dyDescent="0.15">
      <c r="A190" s="1043"/>
      <c r="B190" s="1044"/>
      <c r="C190" s="1044"/>
      <c r="D190" s="1044"/>
      <c r="E190" s="1044"/>
      <c r="F190" s="1045"/>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2"/>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3"/>
      <c r="B191" s="1044"/>
      <c r="C191" s="1044"/>
      <c r="D191" s="1044"/>
      <c r="E191" s="1044"/>
      <c r="F191" s="1045"/>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2"/>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3"/>
      <c r="B192" s="1044"/>
      <c r="C192" s="1044"/>
      <c r="D192" s="1044"/>
      <c r="E192" s="1044"/>
      <c r="F192" s="1045"/>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2"/>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3"/>
      <c r="B193" s="1044"/>
      <c r="C193" s="1044"/>
      <c r="D193" s="1044"/>
      <c r="E193" s="1044"/>
      <c r="F193" s="1045"/>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2"/>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3"/>
      <c r="B194" s="1044"/>
      <c r="C194" s="1044"/>
      <c r="D194" s="1044"/>
      <c r="E194" s="1044"/>
      <c r="F194" s="1045"/>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2"/>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3"/>
      <c r="B195" s="1044"/>
      <c r="C195" s="1044"/>
      <c r="D195" s="1044"/>
      <c r="E195" s="1044"/>
      <c r="F195" s="1045"/>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2"/>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3"/>
      <c r="B196" s="1044"/>
      <c r="C196" s="1044"/>
      <c r="D196" s="1044"/>
      <c r="E196" s="1044"/>
      <c r="F196" s="1045"/>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2"/>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3"/>
      <c r="B197" s="1044"/>
      <c r="C197" s="1044"/>
      <c r="D197" s="1044"/>
      <c r="E197" s="1044"/>
      <c r="F197" s="1045"/>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2"/>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3"/>
      <c r="B198" s="1044"/>
      <c r="C198" s="1044"/>
      <c r="D198" s="1044"/>
      <c r="E198" s="1044"/>
      <c r="F198" s="1045"/>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2"/>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3" t="s">
        <v>286</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2"/>
      <c r="Z202" s="383"/>
      <c r="AA202" s="383"/>
      <c r="AB202" s="804"/>
      <c r="AC202" s="672"/>
      <c r="AD202" s="673"/>
      <c r="AE202" s="673"/>
      <c r="AF202" s="673"/>
      <c r="AG202" s="674"/>
      <c r="AH202" s="666"/>
      <c r="AI202" s="667"/>
      <c r="AJ202" s="667"/>
      <c r="AK202" s="667"/>
      <c r="AL202" s="667"/>
      <c r="AM202" s="667"/>
      <c r="AN202" s="667"/>
      <c r="AO202" s="667"/>
      <c r="AP202" s="667"/>
      <c r="AQ202" s="667"/>
      <c r="AR202" s="667"/>
      <c r="AS202" s="667"/>
      <c r="AT202" s="668"/>
      <c r="AU202" s="382"/>
      <c r="AV202" s="383"/>
      <c r="AW202" s="383"/>
      <c r="AX202" s="384"/>
      <c r="AY202" s="34">
        <f t="shared" ref="AY202:AY212" si="15">$AY$200</f>
        <v>0</v>
      </c>
    </row>
    <row r="203" spans="1:51" ht="24.75" customHeight="1" x14ac:dyDescent="0.15">
      <c r="A203" s="1043"/>
      <c r="B203" s="1044"/>
      <c r="C203" s="1044"/>
      <c r="D203" s="1044"/>
      <c r="E203" s="1044"/>
      <c r="F203" s="1045"/>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2"/>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3"/>
      <c r="B204" s="1044"/>
      <c r="C204" s="1044"/>
      <c r="D204" s="1044"/>
      <c r="E204" s="1044"/>
      <c r="F204" s="1045"/>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2"/>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3"/>
      <c r="B205" s="1044"/>
      <c r="C205" s="1044"/>
      <c r="D205" s="1044"/>
      <c r="E205" s="1044"/>
      <c r="F205" s="1045"/>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2"/>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3"/>
      <c r="B206" s="1044"/>
      <c r="C206" s="1044"/>
      <c r="D206" s="1044"/>
      <c r="E206" s="1044"/>
      <c r="F206" s="1045"/>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2"/>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3"/>
      <c r="B207" s="1044"/>
      <c r="C207" s="1044"/>
      <c r="D207" s="1044"/>
      <c r="E207" s="1044"/>
      <c r="F207" s="1045"/>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2"/>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3"/>
      <c r="B208" s="1044"/>
      <c r="C208" s="1044"/>
      <c r="D208" s="1044"/>
      <c r="E208" s="1044"/>
      <c r="F208" s="1045"/>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2"/>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3"/>
      <c r="B209" s="1044"/>
      <c r="C209" s="1044"/>
      <c r="D209" s="1044"/>
      <c r="E209" s="1044"/>
      <c r="F209" s="1045"/>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2"/>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3"/>
      <c r="B210" s="1044"/>
      <c r="C210" s="1044"/>
      <c r="D210" s="1044"/>
      <c r="E210" s="1044"/>
      <c r="F210" s="1045"/>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2"/>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3"/>
      <c r="B211" s="1044"/>
      <c r="C211" s="1044"/>
      <c r="D211" s="1044"/>
      <c r="E211" s="1044"/>
      <c r="F211" s="1045"/>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2"/>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287</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2"/>
      <c r="Z216" s="383"/>
      <c r="AA216" s="383"/>
      <c r="AB216" s="804"/>
      <c r="AC216" s="672"/>
      <c r="AD216" s="673"/>
      <c r="AE216" s="673"/>
      <c r="AF216" s="673"/>
      <c r="AG216" s="674"/>
      <c r="AH216" s="666"/>
      <c r="AI216" s="667"/>
      <c r="AJ216" s="667"/>
      <c r="AK216" s="667"/>
      <c r="AL216" s="667"/>
      <c r="AM216" s="667"/>
      <c r="AN216" s="667"/>
      <c r="AO216" s="667"/>
      <c r="AP216" s="667"/>
      <c r="AQ216" s="667"/>
      <c r="AR216" s="667"/>
      <c r="AS216" s="667"/>
      <c r="AT216" s="668"/>
      <c r="AU216" s="382"/>
      <c r="AV216" s="383"/>
      <c r="AW216" s="383"/>
      <c r="AX216" s="384"/>
      <c r="AY216" s="34">
        <f t="shared" ref="AY216:AY226" si="16">$AY$214</f>
        <v>0</v>
      </c>
    </row>
    <row r="217" spans="1:51" ht="24.75" customHeight="1" x14ac:dyDescent="0.15">
      <c r="A217" s="1043"/>
      <c r="B217" s="1044"/>
      <c r="C217" s="1044"/>
      <c r="D217" s="1044"/>
      <c r="E217" s="1044"/>
      <c r="F217" s="1045"/>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2"/>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3"/>
      <c r="B218" s="1044"/>
      <c r="C218" s="1044"/>
      <c r="D218" s="1044"/>
      <c r="E218" s="1044"/>
      <c r="F218" s="1045"/>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2"/>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3"/>
      <c r="B219" s="1044"/>
      <c r="C219" s="1044"/>
      <c r="D219" s="1044"/>
      <c r="E219" s="1044"/>
      <c r="F219" s="1045"/>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2"/>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3"/>
      <c r="B220" s="1044"/>
      <c r="C220" s="1044"/>
      <c r="D220" s="1044"/>
      <c r="E220" s="1044"/>
      <c r="F220" s="1045"/>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2"/>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3"/>
      <c r="B221" s="1044"/>
      <c r="C221" s="1044"/>
      <c r="D221" s="1044"/>
      <c r="E221" s="1044"/>
      <c r="F221" s="1045"/>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2"/>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3"/>
      <c r="B222" s="1044"/>
      <c r="C222" s="1044"/>
      <c r="D222" s="1044"/>
      <c r="E222" s="1044"/>
      <c r="F222" s="1045"/>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2"/>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3"/>
      <c r="B223" s="1044"/>
      <c r="C223" s="1044"/>
      <c r="D223" s="1044"/>
      <c r="E223" s="1044"/>
      <c r="F223" s="1045"/>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2"/>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3"/>
      <c r="B224" s="1044"/>
      <c r="C224" s="1044"/>
      <c r="D224" s="1044"/>
      <c r="E224" s="1044"/>
      <c r="F224" s="1045"/>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2"/>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3"/>
      <c r="B225" s="1044"/>
      <c r="C225" s="1044"/>
      <c r="D225" s="1044"/>
      <c r="E225" s="1044"/>
      <c r="F225" s="1045"/>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2"/>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3" t="s">
        <v>288</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289</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2"/>
      <c r="Z229" s="383"/>
      <c r="AA229" s="383"/>
      <c r="AB229" s="804"/>
      <c r="AC229" s="672"/>
      <c r="AD229" s="673"/>
      <c r="AE229" s="673"/>
      <c r="AF229" s="673"/>
      <c r="AG229" s="674"/>
      <c r="AH229" s="666"/>
      <c r="AI229" s="667"/>
      <c r="AJ229" s="667"/>
      <c r="AK229" s="667"/>
      <c r="AL229" s="667"/>
      <c r="AM229" s="667"/>
      <c r="AN229" s="667"/>
      <c r="AO229" s="667"/>
      <c r="AP229" s="667"/>
      <c r="AQ229" s="667"/>
      <c r="AR229" s="667"/>
      <c r="AS229" s="667"/>
      <c r="AT229" s="668"/>
      <c r="AU229" s="382"/>
      <c r="AV229" s="383"/>
      <c r="AW229" s="383"/>
      <c r="AX229" s="384"/>
      <c r="AY229" s="34">
        <f t="shared" ref="AY229:AY239" si="17">$AY$227</f>
        <v>0</v>
      </c>
    </row>
    <row r="230" spans="1:51" ht="24.75" customHeight="1" x14ac:dyDescent="0.15">
      <c r="A230" s="1043"/>
      <c r="B230" s="1044"/>
      <c r="C230" s="1044"/>
      <c r="D230" s="1044"/>
      <c r="E230" s="1044"/>
      <c r="F230" s="1045"/>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2"/>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3"/>
      <c r="B231" s="1044"/>
      <c r="C231" s="1044"/>
      <c r="D231" s="1044"/>
      <c r="E231" s="1044"/>
      <c r="F231" s="1045"/>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2"/>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3"/>
      <c r="B232" s="1044"/>
      <c r="C232" s="1044"/>
      <c r="D232" s="1044"/>
      <c r="E232" s="1044"/>
      <c r="F232" s="1045"/>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2"/>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3"/>
      <c r="B233" s="1044"/>
      <c r="C233" s="1044"/>
      <c r="D233" s="1044"/>
      <c r="E233" s="1044"/>
      <c r="F233" s="1045"/>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2"/>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3"/>
      <c r="B234" s="1044"/>
      <c r="C234" s="1044"/>
      <c r="D234" s="1044"/>
      <c r="E234" s="1044"/>
      <c r="F234" s="1045"/>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2"/>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3"/>
      <c r="B235" s="1044"/>
      <c r="C235" s="1044"/>
      <c r="D235" s="1044"/>
      <c r="E235" s="1044"/>
      <c r="F235" s="1045"/>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2"/>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3"/>
      <c r="B236" s="1044"/>
      <c r="C236" s="1044"/>
      <c r="D236" s="1044"/>
      <c r="E236" s="1044"/>
      <c r="F236" s="1045"/>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2"/>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3"/>
      <c r="B237" s="1044"/>
      <c r="C237" s="1044"/>
      <c r="D237" s="1044"/>
      <c r="E237" s="1044"/>
      <c r="F237" s="1045"/>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2"/>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3"/>
      <c r="B238" s="1044"/>
      <c r="C238" s="1044"/>
      <c r="D238" s="1044"/>
      <c r="E238" s="1044"/>
      <c r="F238" s="1045"/>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2"/>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3" t="s">
        <v>290</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291</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2"/>
      <c r="Z242" s="383"/>
      <c r="AA242" s="383"/>
      <c r="AB242" s="804"/>
      <c r="AC242" s="672"/>
      <c r="AD242" s="673"/>
      <c r="AE242" s="673"/>
      <c r="AF242" s="673"/>
      <c r="AG242" s="674"/>
      <c r="AH242" s="666"/>
      <c r="AI242" s="667"/>
      <c r="AJ242" s="667"/>
      <c r="AK242" s="667"/>
      <c r="AL242" s="667"/>
      <c r="AM242" s="667"/>
      <c r="AN242" s="667"/>
      <c r="AO242" s="667"/>
      <c r="AP242" s="667"/>
      <c r="AQ242" s="667"/>
      <c r="AR242" s="667"/>
      <c r="AS242" s="667"/>
      <c r="AT242" s="668"/>
      <c r="AU242" s="382"/>
      <c r="AV242" s="383"/>
      <c r="AW242" s="383"/>
      <c r="AX242" s="384"/>
      <c r="AY242" s="34">
        <f t="shared" ref="AY242:AY252" si="18">$AY$240</f>
        <v>0</v>
      </c>
    </row>
    <row r="243" spans="1:51" ht="24.75" customHeight="1" x14ac:dyDescent="0.15">
      <c r="A243" s="1043"/>
      <c r="B243" s="1044"/>
      <c r="C243" s="1044"/>
      <c r="D243" s="1044"/>
      <c r="E243" s="1044"/>
      <c r="F243" s="1045"/>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2"/>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3"/>
      <c r="B244" s="1044"/>
      <c r="C244" s="1044"/>
      <c r="D244" s="1044"/>
      <c r="E244" s="1044"/>
      <c r="F244" s="1045"/>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2"/>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3"/>
      <c r="B245" s="1044"/>
      <c r="C245" s="1044"/>
      <c r="D245" s="1044"/>
      <c r="E245" s="1044"/>
      <c r="F245" s="1045"/>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2"/>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3"/>
      <c r="B246" s="1044"/>
      <c r="C246" s="1044"/>
      <c r="D246" s="1044"/>
      <c r="E246" s="1044"/>
      <c r="F246" s="1045"/>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2"/>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3"/>
      <c r="B247" s="1044"/>
      <c r="C247" s="1044"/>
      <c r="D247" s="1044"/>
      <c r="E247" s="1044"/>
      <c r="F247" s="1045"/>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2"/>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3"/>
      <c r="B248" s="1044"/>
      <c r="C248" s="1044"/>
      <c r="D248" s="1044"/>
      <c r="E248" s="1044"/>
      <c r="F248" s="1045"/>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2"/>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3"/>
      <c r="B249" s="1044"/>
      <c r="C249" s="1044"/>
      <c r="D249" s="1044"/>
      <c r="E249" s="1044"/>
      <c r="F249" s="1045"/>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2"/>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3"/>
      <c r="B250" s="1044"/>
      <c r="C250" s="1044"/>
      <c r="D250" s="1044"/>
      <c r="E250" s="1044"/>
      <c r="F250" s="1045"/>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2"/>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3"/>
      <c r="B251" s="1044"/>
      <c r="C251" s="1044"/>
      <c r="D251" s="1044"/>
      <c r="E251" s="1044"/>
      <c r="F251" s="1045"/>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2"/>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3" t="s">
        <v>292</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2"/>
      <c r="Z255" s="383"/>
      <c r="AA255" s="383"/>
      <c r="AB255" s="804"/>
      <c r="AC255" s="672"/>
      <c r="AD255" s="673"/>
      <c r="AE255" s="673"/>
      <c r="AF255" s="673"/>
      <c r="AG255" s="674"/>
      <c r="AH255" s="666"/>
      <c r="AI255" s="667"/>
      <c r="AJ255" s="667"/>
      <c r="AK255" s="667"/>
      <c r="AL255" s="667"/>
      <c r="AM255" s="667"/>
      <c r="AN255" s="667"/>
      <c r="AO255" s="667"/>
      <c r="AP255" s="667"/>
      <c r="AQ255" s="667"/>
      <c r="AR255" s="667"/>
      <c r="AS255" s="667"/>
      <c r="AT255" s="668"/>
      <c r="AU255" s="382"/>
      <c r="AV255" s="383"/>
      <c r="AW255" s="383"/>
      <c r="AX255" s="384"/>
      <c r="AY255" s="34">
        <f t="shared" ref="AY255:AY265" si="19">$AY$253</f>
        <v>0</v>
      </c>
    </row>
    <row r="256" spans="1:51" ht="24.75" customHeight="1" x14ac:dyDescent="0.15">
      <c r="A256" s="1043"/>
      <c r="B256" s="1044"/>
      <c r="C256" s="1044"/>
      <c r="D256" s="1044"/>
      <c r="E256" s="1044"/>
      <c r="F256" s="1045"/>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2"/>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3"/>
      <c r="B257" s="1044"/>
      <c r="C257" s="1044"/>
      <c r="D257" s="1044"/>
      <c r="E257" s="1044"/>
      <c r="F257" s="1045"/>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2"/>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3"/>
      <c r="B258" s="1044"/>
      <c r="C258" s="1044"/>
      <c r="D258" s="1044"/>
      <c r="E258" s="1044"/>
      <c r="F258" s="1045"/>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2"/>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3"/>
      <c r="B259" s="1044"/>
      <c r="C259" s="1044"/>
      <c r="D259" s="1044"/>
      <c r="E259" s="1044"/>
      <c r="F259" s="1045"/>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2"/>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3"/>
      <c r="B260" s="1044"/>
      <c r="C260" s="1044"/>
      <c r="D260" s="1044"/>
      <c r="E260" s="1044"/>
      <c r="F260" s="1045"/>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2"/>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3"/>
      <c r="B261" s="1044"/>
      <c r="C261" s="1044"/>
      <c r="D261" s="1044"/>
      <c r="E261" s="1044"/>
      <c r="F261" s="1045"/>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2"/>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3"/>
      <c r="B262" s="1044"/>
      <c r="C262" s="1044"/>
      <c r="D262" s="1044"/>
      <c r="E262" s="1044"/>
      <c r="F262" s="1045"/>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2"/>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3"/>
      <c r="B263" s="1044"/>
      <c r="C263" s="1044"/>
      <c r="D263" s="1044"/>
      <c r="E263" s="1044"/>
      <c r="F263" s="1045"/>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2"/>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3"/>
      <c r="B264" s="1044"/>
      <c r="C264" s="1044"/>
      <c r="D264" s="1044"/>
      <c r="E264" s="1044"/>
      <c r="F264" s="1045"/>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2"/>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256</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256</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256</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256</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256</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256</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256</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256</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256</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256</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256</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256</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256</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256</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256</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256</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256</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256</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256</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256</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256</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256</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256</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256</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256</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256</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256</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256</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256</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256</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256</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256</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256</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256</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256</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256</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256</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256</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256</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256</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2021-05-26T13:42:31Z</cp:lastPrinted>
  <dcterms:created xsi:type="dcterms:W3CDTF">2012-03-13T00:50:25Z</dcterms:created>
  <dcterms:modified xsi:type="dcterms:W3CDTF">2021-07-05T06:01:14Z</dcterms:modified>
</cp:coreProperties>
</file>